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PRIV\CPHEA\PESD\COR\CORFILES\Projects\ROAR Soil Health\Kansas Data to SciHub\"/>
    </mc:Choice>
  </mc:AlternateContent>
  <xr:revisionPtr revIDLastSave="0" documentId="13_ncr:1_{5F431807-9B41-42E0-8423-4A15CD228AEF}" xr6:coauthVersionLast="47" xr6:coauthVersionMax="47" xr10:uidLastSave="{00000000-0000-0000-0000-000000000000}"/>
  <bookViews>
    <workbookView xWindow="-110" yWindow="-110" windowWidth="19420" windowHeight="10300" tabRatio="906" xr2:uid="{00000000-000D-0000-FFFF-FFFF00000000}"/>
  </bookViews>
  <sheets>
    <sheet name="Read.me" sheetId="15" r:id="rId1"/>
    <sheet name="Meanings of Headings" sheetId="4" r:id="rId2"/>
    <sheet name="Soil1_2040520_LW Modified" sheetId="16" r:id="rId3"/>
    <sheet name="20231127_Samples" sheetId="14" r:id="rId4"/>
    <sheet name="Fall 2023 Duplicates" sheetId="2" r:id="rId5"/>
    <sheet name="Fall 2023 QAQC" sheetId="3" r:id="rId6"/>
    <sheet name="20240423_Samples" sheetId="6" r:id="rId7"/>
    <sheet name="Spring 2024 Duplicates" sheetId="7" r:id="rId8"/>
    <sheet name="Spring 2024 QAQC" sheetId="8" r:id="rId9"/>
    <sheet name="Isotope_unacidifed" sheetId="10" r:id="rId10"/>
    <sheet name="Isotope_QAQC_unacidified" sheetId="11" r:id="rId11"/>
    <sheet name="Isotope_acidified" sheetId="12" r:id="rId12"/>
    <sheet name="Isotope_QAQC_acidified" sheetId="13"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F4" i="13"/>
  <c r="E6" i="13"/>
  <c r="E14" i="13" s="1"/>
  <c r="E15" i="13" s="1"/>
  <c r="F6" i="13"/>
  <c r="E8" i="13"/>
  <c r="F8" i="13"/>
  <c r="E10" i="13"/>
  <c r="F10" i="13"/>
  <c r="F2" i="13"/>
  <c r="E16" i="13"/>
  <c r="F16" i="13"/>
  <c r="E2" i="13"/>
  <c r="F14" i="13" l="1"/>
  <c r="F15" i="13" s="1"/>
  <c r="J14" i="3"/>
  <c r="J13" i="3"/>
  <c r="E2" i="11"/>
  <c r="E14" i="11" s="1"/>
  <c r="E15" i="11" s="1"/>
  <c r="F2" i="11"/>
  <c r="F14" i="11" s="1"/>
  <c r="F15" i="11" s="1"/>
  <c r="E4" i="11"/>
  <c r="F4" i="11"/>
  <c r="E6" i="11"/>
  <c r="F6" i="11"/>
  <c r="E8" i="11"/>
  <c r="F8" i="11"/>
  <c r="E10" i="11"/>
  <c r="F10" i="11"/>
  <c r="E16" i="11"/>
  <c r="F16" i="11"/>
  <c r="R14" i="8" l="1"/>
  <c r="S14" i="8"/>
  <c r="T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BA14" i="8"/>
  <c r="BB14" i="8"/>
  <c r="BD14" i="8"/>
  <c r="BE14" i="8"/>
  <c r="BG14" i="8"/>
  <c r="BH14" i="8"/>
  <c r="BI14" i="8"/>
  <c r="BJ14" i="8"/>
  <c r="BK14" i="8"/>
  <c r="BL14" i="8"/>
  <c r="BM14" i="8"/>
  <c r="BN14" i="8"/>
  <c r="BO14" i="8"/>
  <c r="BP14" i="8"/>
  <c r="BQ14" i="8"/>
  <c r="BR14" i="8"/>
  <c r="BT14" i="8"/>
  <c r="BV14" i="8"/>
  <c r="BX14" i="8"/>
  <c r="BZ14" i="8"/>
  <c r="CB14" i="8"/>
  <c r="CD14" i="8"/>
  <c r="CF14" i="8"/>
  <c r="CH14" i="8"/>
  <c r="CI14" i="8"/>
  <c r="CL14" i="8"/>
  <c r="CM14" i="8"/>
  <c r="CN14" i="8"/>
  <c r="CO14" i="8"/>
  <c r="CP14" i="8"/>
  <c r="CQ14" i="8"/>
  <c r="CR14" i="8"/>
  <c r="CS14" i="8"/>
  <c r="CT14" i="8"/>
  <c r="CU14" i="8"/>
  <c r="CV14" i="8"/>
  <c r="CW14" i="8"/>
  <c r="CX14" i="8"/>
  <c r="CZ14" i="8"/>
  <c r="S3" i="8"/>
  <c r="T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D3" i="8"/>
  <c r="BE3" i="8"/>
  <c r="BG3" i="8"/>
  <c r="BH3" i="8"/>
  <c r="BI3" i="8"/>
  <c r="BJ3" i="8"/>
  <c r="BK3" i="8"/>
  <c r="BL3" i="8"/>
  <c r="BM3" i="8"/>
  <c r="BN3" i="8"/>
  <c r="BO3" i="8"/>
  <c r="BP3" i="8"/>
  <c r="BQ3" i="8"/>
  <c r="BR3" i="8"/>
  <c r="BT3" i="8"/>
  <c r="BT12" i="8" s="1"/>
  <c r="BT13" i="8" s="1"/>
  <c r="BV3" i="8"/>
  <c r="BX3" i="8"/>
  <c r="BZ3" i="8"/>
  <c r="CB3" i="8"/>
  <c r="CB12" i="8" s="1"/>
  <c r="CB13" i="8" s="1"/>
  <c r="CD3" i="8"/>
  <c r="CF3" i="8"/>
  <c r="CH3" i="8"/>
  <c r="CI3" i="8"/>
  <c r="CI12" i="8" s="1"/>
  <c r="CI13" i="8" s="1"/>
  <c r="CL3" i="8"/>
  <c r="CM3" i="8"/>
  <c r="CN3" i="8"/>
  <c r="CO3" i="8"/>
  <c r="CP3" i="8"/>
  <c r="CQ3" i="8"/>
  <c r="CQ12" i="8" s="1"/>
  <c r="CQ13" i="8" s="1"/>
  <c r="CR3" i="8"/>
  <c r="CR12" i="8" s="1"/>
  <c r="CR13" i="8" s="1"/>
  <c r="CS3" i="8"/>
  <c r="CT3" i="8"/>
  <c r="CU3" i="8"/>
  <c r="CV3" i="8"/>
  <c r="CW3" i="8"/>
  <c r="CX3" i="8"/>
  <c r="CZ3" i="8"/>
  <c r="S5" i="8"/>
  <c r="T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D5" i="8"/>
  <c r="BE5" i="8"/>
  <c r="BG5" i="8"/>
  <c r="BH5" i="8"/>
  <c r="BI5" i="8"/>
  <c r="BJ5" i="8"/>
  <c r="BK5" i="8"/>
  <c r="BL5" i="8"/>
  <c r="BM5" i="8"/>
  <c r="BN5" i="8"/>
  <c r="BO5" i="8"/>
  <c r="BP5" i="8"/>
  <c r="BQ5" i="8"/>
  <c r="BR5" i="8"/>
  <c r="BT5" i="8"/>
  <c r="BV5" i="8"/>
  <c r="BX5" i="8"/>
  <c r="BZ5" i="8"/>
  <c r="CB5" i="8"/>
  <c r="CD5" i="8"/>
  <c r="CF5" i="8"/>
  <c r="CH5" i="8"/>
  <c r="CI5" i="8"/>
  <c r="CL5" i="8"/>
  <c r="CM5" i="8"/>
  <c r="CN5" i="8"/>
  <c r="CO5" i="8"/>
  <c r="CP5" i="8"/>
  <c r="CQ5" i="8"/>
  <c r="CR5" i="8"/>
  <c r="CS5" i="8"/>
  <c r="CT5" i="8"/>
  <c r="CU5" i="8"/>
  <c r="CV5" i="8"/>
  <c r="CW5" i="8"/>
  <c r="CX5" i="8"/>
  <c r="CZ5" i="8"/>
  <c r="S7" i="8"/>
  <c r="T7" i="8"/>
  <c r="V7" i="8"/>
  <c r="W7" i="8"/>
  <c r="X7" i="8"/>
  <c r="Y7" i="8"/>
  <c r="Z7" i="8"/>
  <c r="AA7" i="8"/>
  <c r="AB7" i="8"/>
  <c r="AC7" i="8"/>
  <c r="AD7" i="8"/>
  <c r="AE7" i="8"/>
  <c r="AF7" i="8"/>
  <c r="AG7" i="8"/>
  <c r="AH7" i="8"/>
  <c r="AI7" i="8"/>
  <c r="AJ7" i="8"/>
  <c r="AK7" i="8"/>
  <c r="AL7" i="8"/>
  <c r="AM7" i="8"/>
  <c r="AN7" i="8"/>
  <c r="AO7" i="8"/>
  <c r="AP7" i="8"/>
  <c r="AQ7" i="8"/>
  <c r="AR7" i="8"/>
  <c r="AS7" i="8"/>
  <c r="AT7" i="8"/>
  <c r="AU7" i="8"/>
  <c r="AV7" i="8"/>
  <c r="AW7" i="8"/>
  <c r="AX7" i="8"/>
  <c r="AY7" i="8"/>
  <c r="AZ7" i="8"/>
  <c r="BA7" i="8"/>
  <c r="BB7" i="8"/>
  <c r="BD7" i="8"/>
  <c r="BE7" i="8"/>
  <c r="BG7" i="8"/>
  <c r="BH7" i="8"/>
  <c r="BI7" i="8"/>
  <c r="BJ7" i="8"/>
  <c r="BK7" i="8"/>
  <c r="BL7" i="8"/>
  <c r="BM7" i="8"/>
  <c r="BN7" i="8"/>
  <c r="BO7" i="8"/>
  <c r="BP7" i="8"/>
  <c r="BQ7" i="8"/>
  <c r="BR7" i="8"/>
  <c r="BT7" i="8"/>
  <c r="BV7" i="8"/>
  <c r="BX7" i="8"/>
  <c r="BZ7" i="8"/>
  <c r="CB7" i="8"/>
  <c r="CD7" i="8"/>
  <c r="CF7" i="8"/>
  <c r="CH7" i="8"/>
  <c r="CI7" i="8"/>
  <c r="CL7" i="8"/>
  <c r="CM7" i="8"/>
  <c r="CN7" i="8"/>
  <c r="CO7" i="8"/>
  <c r="CP7" i="8"/>
  <c r="CQ7" i="8"/>
  <c r="CR7" i="8"/>
  <c r="CS7" i="8"/>
  <c r="CT7" i="8"/>
  <c r="CU7" i="8"/>
  <c r="CV7" i="8"/>
  <c r="CW7" i="8"/>
  <c r="CX7" i="8"/>
  <c r="CZ7" i="8"/>
  <c r="R5" i="8"/>
  <c r="R7" i="8"/>
  <c r="R3" i="8"/>
  <c r="J3" i="3"/>
  <c r="K14" i="3"/>
  <c r="L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AV14" i="3"/>
  <c r="AW14" i="3"/>
  <c r="AY14" i="3"/>
  <c r="AZ14" i="3"/>
  <c r="BA14" i="3"/>
  <c r="BB14" i="3"/>
  <c r="BC14" i="3"/>
  <c r="BD14" i="3"/>
  <c r="BE14" i="3"/>
  <c r="BF14" i="3"/>
  <c r="BG14" i="3"/>
  <c r="BH14" i="3"/>
  <c r="BI14" i="3"/>
  <c r="BJ14" i="3"/>
  <c r="BK14" i="3"/>
  <c r="BL14" i="3"/>
  <c r="BM14" i="3"/>
  <c r="BN14" i="3"/>
  <c r="BO14" i="3"/>
  <c r="BP14" i="3"/>
  <c r="BQ14" i="3"/>
  <c r="BR14" i="3"/>
  <c r="BS14" i="3"/>
  <c r="BT14" i="3"/>
  <c r="BU14" i="3"/>
  <c r="BV14" i="3"/>
  <c r="BW14" i="3"/>
  <c r="BX14" i="3"/>
  <c r="BY14" i="3"/>
  <c r="BZ14" i="3"/>
  <c r="CA14" i="3"/>
  <c r="CB14" i="3"/>
  <c r="CC14" i="3"/>
  <c r="CD14" i="3"/>
  <c r="CE14" i="3"/>
  <c r="CF14" i="3"/>
  <c r="CG14" i="3"/>
  <c r="CH14" i="3"/>
  <c r="CI14" i="3"/>
  <c r="CJ14" i="3"/>
  <c r="CK14" i="3"/>
  <c r="CP12" i="8" l="1"/>
  <c r="CP13" i="8" s="1"/>
  <c r="CH12" i="8"/>
  <c r="CH13" i="8" s="1"/>
  <c r="BZ12" i="8"/>
  <c r="BZ13" i="8" s="1"/>
  <c r="BR12" i="8"/>
  <c r="BR13" i="8" s="1"/>
  <c r="CO12" i="8"/>
  <c r="CO13" i="8" s="1"/>
  <c r="BQ12" i="8"/>
  <c r="BQ13" i="8" s="1"/>
  <c r="CN12" i="8"/>
  <c r="CN13" i="8" s="1"/>
  <c r="BX12" i="8"/>
  <c r="BX13" i="8" s="1"/>
  <c r="CF12" i="8"/>
  <c r="CF13" i="8" s="1"/>
  <c r="CM12" i="8"/>
  <c r="CM13" i="8" s="1"/>
  <c r="BV12" i="8"/>
  <c r="BV13" i="8" s="1"/>
  <c r="CL12" i="8"/>
  <c r="CL13" i="8" s="1"/>
  <c r="CD12" i="8"/>
  <c r="CD13" i="8" s="1"/>
  <c r="CS12" i="8"/>
  <c r="CS13" i="8" s="1"/>
  <c r="R12" i="8"/>
  <c r="R13" i="8" s="1"/>
  <c r="CU12" i="8"/>
  <c r="CU13" i="8" s="1"/>
  <c r="AY12" i="8"/>
  <c r="AY13" i="8" s="1"/>
  <c r="AQ12" i="8"/>
  <c r="AQ13" i="8" s="1"/>
  <c r="AI12" i="8"/>
  <c r="AI13" i="8" s="1"/>
  <c r="AA12" i="8"/>
  <c r="AA13" i="8" s="1"/>
  <c r="S12" i="8"/>
  <c r="S13" i="8" s="1"/>
  <c r="CW12" i="8"/>
  <c r="CW13" i="8" s="1"/>
  <c r="CV12" i="8"/>
  <c r="CV13" i="8" s="1"/>
  <c r="CT12" i="8"/>
  <c r="CT13" i="8" s="1"/>
  <c r="AX12" i="8"/>
  <c r="AX13" i="8" s="1"/>
  <c r="AP12" i="8"/>
  <c r="AP13" i="8" s="1"/>
  <c r="AH12" i="8"/>
  <c r="AH13" i="8" s="1"/>
  <c r="Z12" i="8"/>
  <c r="Z13" i="8" s="1"/>
  <c r="CX12" i="8"/>
  <c r="CX13" i="8" s="1"/>
  <c r="AW12" i="8"/>
  <c r="AW13" i="8" s="1"/>
  <c r="AO12" i="8"/>
  <c r="AO13" i="8" s="1"/>
  <c r="AG12" i="8"/>
  <c r="AG13" i="8" s="1"/>
  <c r="Y12" i="8"/>
  <c r="Y13" i="8" s="1"/>
  <c r="CZ12" i="8"/>
  <c r="CZ13" i="8" s="1"/>
  <c r="AV12" i="8"/>
  <c r="AV13" i="8" s="1"/>
  <c r="AN12" i="8"/>
  <c r="AN13" i="8" s="1"/>
  <c r="AF12" i="8"/>
  <c r="AF13" i="8" s="1"/>
  <c r="X12" i="8"/>
  <c r="X13" i="8" s="1"/>
  <c r="AU12" i="8"/>
  <c r="AU13" i="8" s="1"/>
  <c r="AM12" i="8"/>
  <c r="AM13" i="8" s="1"/>
  <c r="AE12" i="8"/>
  <c r="AE13" i="8" s="1"/>
  <c r="W12" i="8"/>
  <c r="W13" i="8" s="1"/>
  <c r="AD12" i="8"/>
  <c r="AD13" i="8" s="1"/>
  <c r="AS12" i="8"/>
  <c r="AS13" i="8" s="1"/>
  <c r="AK12" i="8"/>
  <c r="AK13" i="8" s="1"/>
  <c r="AC12" i="8"/>
  <c r="AC13" i="8" s="1"/>
  <c r="AT12" i="8"/>
  <c r="AT13" i="8" s="1"/>
  <c r="AL12" i="8"/>
  <c r="AL13" i="8" s="1"/>
  <c r="V12" i="8"/>
  <c r="V13" i="8" s="1"/>
  <c r="AZ12" i="8"/>
  <c r="AZ13" i="8" s="1"/>
  <c r="AR12" i="8"/>
  <c r="AR13" i="8" s="1"/>
  <c r="AJ12" i="8"/>
  <c r="AJ13" i="8" s="1"/>
  <c r="AB12" i="8"/>
  <c r="AB13" i="8" s="1"/>
  <c r="T12" i="8"/>
  <c r="T13" i="8" s="1"/>
  <c r="BL12" i="8"/>
  <c r="BL13" i="8" s="1"/>
  <c r="BD12" i="8"/>
  <c r="BD13" i="8" s="1"/>
  <c r="BJ12" i="8"/>
  <c r="BJ13" i="8" s="1"/>
  <c r="BB12" i="8"/>
  <c r="BB13" i="8" s="1"/>
  <c r="BN12" i="8"/>
  <c r="BN13" i="8" s="1"/>
  <c r="BM12" i="8"/>
  <c r="BM13" i="8" s="1"/>
  <c r="BE12" i="8"/>
  <c r="BE13" i="8" s="1"/>
  <c r="BK12" i="8"/>
  <c r="BK13" i="8" s="1"/>
  <c r="BI12" i="8"/>
  <c r="BI13" i="8" s="1"/>
  <c r="BA12" i="8"/>
  <c r="BA13" i="8" s="1"/>
  <c r="BP12" i="8"/>
  <c r="BP13" i="8" s="1"/>
  <c r="BH12" i="8"/>
  <c r="BH13" i="8" s="1"/>
  <c r="BO12" i="8"/>
  <c r="BO13" i="8" s="1"/>
  <c r="BG12" i="8"/>
  <c r="BG13" i="8" s="1"/>
  <c r="K3" i="3" l="1"/>
  <c r="L3" i="3"/>
  <c r="N3" i="3"/>
  <c r="O3" i="3"/>
  <c r="P3" i="3"/>
  <c r="Q3" i="3"/>
  <c r="R3" i="3"/>
  <c r="R12" i="3" s="1"/>
  <c r="R13" i="3" s="1"/>
  <c r="S3" i="3"/>
  <c r="T3" i="3"/>
  <c r="U3" i="3"/>
  <c r="V3" i="3"/>
  <c r="W3" i="3"/>
  <c r="X3" i="3"/>
  <c r="Y3" i="3"/>
  <c r="Z3" i="3"/>
  <c r="Z12" i="3" s="1"/>
  <c r="Z13" i="3" s="1"/>
  <c r="AA3" i="3"/>
  <c r="AB3" i="3"/>
  <c r="AC3" i="3"/>
  <c r="AD3" i="3"/>
  <c r="AE3" i="3"/>
  <c r="AF3" i="3"/>
  <c r="AG3" i="3"/>
  <c r="AH3" i="3"/>
  <c r="AH12" i="3" s="1"/>
  <c r="AH13" i="3" s="1"/>
  <c r="AI3" i="3"/>
  <c r="AK3" i="3"/>
  <c r="AL3" i="3"/>
  <c r="AM3" i="3"/>
  <c r="AN3" i="3"/>
  <c r="AO3" i="3"/>
  <c r="AP3" i="3"/>
  <c r="AQ3" i="3"/>
  <c r="AQ12" i="3" s="1"/>
  <c r="AQ13" i="3" s="1"/>
  <c r="AR3" i="3"/>
  <c r="AS3" i="3"/>
  <c r="AT3" i="3"/>
  <c r="AV3" i="3"/>
  <c r="AW3" i="3"/>
  <c r="AY3" i="3"/>
  <c r="AY12" i="3" s="1"/>
  <c r="AY13" i="3" s="1"/>
  <c r="AZ3" i="3"/>
  <c r="BA3" i="3"/>
  <c r="BB3" i="3"/>
  <c r="BC3" i="3"/>
  <c r="BD3" i="3"/>
  <c r="BE3" i="3"/>
  <c r="BF3" i="3"/>
  <c r="BG3" i="3"/>
  <c r="BG12" i="3" s="1"/>
  <c r="BG13" i="3" s="1"/>
  <c r="BH3" i="3"/>
  <c r="BI3" i="3"/>
  <c r="BJ3" i="3"/>
  <c r="BK3" i="3"/>
  <c r="BL3" i="3"/>
  <c r="BM3" i="3"/>
  <c r="BN3" i="3"/>
  <c r="BO3" i="3"/>
  <c r="BO12" i="3" s="1"/>
  <c r="BO13" i="3" s="1"/>
  <c r="BP3" i="3"/>
  <c r="BQ3" i="3"/>
  <c r="BR3" i="3"/>
  <c r="BS3" i="3"/>
  <c r="BT3" i="3"/>
  <c r="BU3" i="3"/>
  <c r="BV3" i="3"/>
  <c r="BW3" i="3"/>
  <c r="BW12" i="3" s="1"/>
  <c r="BW13" i="3" s="1"/>
  <c r="BX3" i="3"/>
  <c r="BY3" i="3"/>
  <c r="BZ3" i="3"/>
  <c r="CA3" i="3"/>
  <c r="CB3" i="3"/>
  <c r="CC3" i="3"/>
  <c r="CD3" i="3"/>
  <c r="CE3" i="3"/>
  <c r="CE12" i="3" s="1"/>
  <c r="CE13" i="3" s="1"/>
  <c r="CF3" i="3"/>
  <c r="CF12" i="3" s="1"/>
  <c r="CF13" i="3" s="1"/>
  <c r="CG3" i="3"/>
  <c r="CH3" i="3"/>
  <c r="CI3" i="3"/>
  <c r="CJ3" i="3"/>
  <c r="CK3" i="3"/>
  <c r="K5" i="3"/>
  <c r="L5" i="3"/>
  <c r="N5" i="3"/>
  <c r="O5" i="3"/>
  <c r="P5" i="3"/>
  <c r="Q5" i="3"/>
  <c r="R5" i="3"/>
  <c r="S5" i="3"/>
  <c r="T5" i="3"/>
  <c r="U5" i="3"/>
  <c r="V5" i="3"/>
  <c r="W5" i="3"/>
  <c r="X5" i="3"/>
  <c r="Y5" i="3"/>
  <c r="Z5" i="3"/>
  <c r="AA5" i="3"/>
  <c r="AB5" i="3"/>
  <c r="AC5" i="3"/>
  <c r="AD5" i="3"/>
  <c r="AE5" i="3"/>
  <c r="AF5" i="3"/>
  <c r="AG5" i="3"/>
  <c r="AH5" i="3"/>
  <c r="AI5" i="3"/>
  <c r="AJ5" i="3"/>
  <c r="AJ12" i="3" s="1"/>
  <c r="AJ13" i="3" s="1"/>
  <c r="AL5" i="3"/>
  <c r="AM5" i="3"/>
  <c r="AN5" i="3"/>
  <c r="AO5" i="3"/>
  <c r="AP5" i="3"/>
  <c r="AQ5" i="3"/>
  <c r="AR5" i="3"/>
  <c r="AS5" i="3"/>
  <c r="AT5" i="3"/>
  <c r="AV5" i="3"/>
  <c r="AW5" i="3"/>
  <c r="AY5" i="3"/>
  <c r="AZ5" i="3"/>
  <c r="BA5" i="3"/>
  <c r="BB5" i="3"/>
  <c r="BC5" i="3"/>
  <c r="BD5" i="3"/>
  <c r="BE5" i="3"/>
  <c r="BF5" i="3"/>
  <c r="BG5" i="3"/>
  <c r="BH5" i="3"/>
  <c r="BI5" i="3"/>
  <c r="BJ5" i="3"/>
  <c r="BK5" i="3"/>
  <c r="BL5" i="3"/>
  <c r="BM5" i="3"/>
  <c r="BN5" i="3"/>
  <c r="BO5" i="3"/>
  <c r="BP5" i="3"/>
  <c r="BQ5" i="3"/>
  <c r="BR5" i="3"/>
  <c r="BS5" i="3"/>
  <c r="BT5" i="3"/>
  <c r="BU5" i="3"/>
  <c r="BV5" i="3"/>
  <c r="BW5" i="3"/>
  <c r="BX5" i="3"/>
  <c r="BY5" i="3"/>
  <c r="BZ5" i="3"/>
  <c r="CA5" i="3"/>
  <c r="CB5" i="3"/>
  <c r="CC5" i="3"/>
  <c r="CD5" i="3"/>
  <c r="CE5" i="3"/>
  <c r="CG5" i="3"/>
  <c r="CH5" i="3"/>
  <c r="CI5" i="3"/>
  <c r="CJ5" i="3"/>
  <c r="CK5" i="3"/>
  <c r="K7" i="3"/>
  <c r="L7" i="3"/>
  <c r="N7" i="3"/>
  <c r="O7" i="3"/>
  <c r="P7" i="3"/>
  <c r="Q7" i="3"/>
  <c r="R7" i="3"/>
  <c r="S7" i="3"/>
  <c r="T7" i="3"/>
  <c r="U7" i="3"/>
  <c r="V7" i="3"/>
  <c r="W7" i="3"/>
  <c r="X7" i="3"/>
  <c r="Y7" i="3"/>
  <c r="Z7" i="3"/>
  <c r="AA7" i="3"/>
  <c r="AB7" i="3"/>
  <c r="AC7" i="3"/>
  <c r="AD7" i="3"/>
  <c r="AE7" i="3"/>
  <c r="AF7" i="3"/>
  <c r="AG7" i="3"/>
  <c r="AH7" i="3"/>
  <c r="AI7" i="3"/>
  <c r="AK7" i="3"/>
  <c r="AL7" i="3"/>
  <c r="AM7" i="3"/>
  <c r="AN7" i="3"/>
  <c r="AO7" i="3"/>
  <c r="AP7" i="3"/>
  <c r="AQ7" i="3"/>
  <c r="AR7" i="3"/>
  <c r="AS7" i="3"/>
  <c r="AT7" i="3"/>
  <c r="AV7" i="3"/>
  <c r="AW7" i="3"/>
  <c r="AY7" i="3"/>
  <c r="AZ7" i="3"/>
  <c r="BA7" i="3"/>
  <c r="BB7" i="3"/>
  <c r="BC7" i="3"/>
  <c r="BD7" i="3"/>
  <c r="BE7" i="3"/>
  <c r="BF7" i="3"/>
  <c r="BG7" i="3"/>
  <c r="BH7" i="3"/>
  <c r="BI7" i="3"/>
  <c r="BJ7" i="3"/>
  <c r="BK7" i="3"/>
  <c r="BL7" i="3"/>
  <c r="BM7" i="3"/>
  <c r="BN7" i="3"/>
  <c r="BO7" i="3"/>
  <c r="BP7" i="3"/>
  <c r="BQ7" i="3"/>
  <c r="BR7" i="3"/>
  <c r="BS7" i="3"/>
  <c r="BT7" i="3"/>
  <c r="BU7" i="3"/>
  <c r="BV7" i="3"/>
  <c r="BW7" i="3"/>
  <c r="BX7" i="3"/>
  <c r="BY7" i="3"/>
  <c r="BZ7" i="3"/>
  <c r="CA7" i="3"/>
  <c r="CB7" i="3"/>
  <c r="CC7" i="3"/>
  <c r="CD7" i="3"/>
  <c r="CE7" i="3"/>
  <c r="CG7" i="3"/>
  <c r="CH7" i="3"/>
  <c r="CJ7" i="3"/>
  <c r="CK7" i="3"/>
  <c r="J5" i="3"/>
  <c r="J12" i="3" s="1"/>
  <c r="J7" i="3"/>
  <c r="CD12" i="3" l="1"/>
  <c r="CD13" i="3" s="1"/>
  <c r="BF12" i="3"/>
  <c r="BF13" i="3" s="1"/>
  <c r="AP12" i="3"/>
  <c r="AP13" i="3" s="1"/>
  <c r="Y12" i="3"/>
  <c r="Y13" i="3" s="1"/>
  <c r="BV12" i="3"/>
  <c r="BV13" i="3" s="1"/>
  <c r="Q12" i="3"/>
  <c r="Q13" i="3" s="1"/>
  <c r="BN12" i="3"/>
  <c r="BN13" i="3" s="1"/>
  <c r="AG12" i="3"/>
  <c r="AG13" i="3" s="1"/>
  <c r="CK12" i="3"/>
  <c r="CK13" i="3" s="1"/>
  <c r="CC12" i="3"/>
  <c r="CC13" i="3" s="1"/>
  <c r="BU12" i="3"/>
  <c r="BU13" i="3" s="1"/>
  <c r="BM12" i="3"/>
  <c r="BM13" i="3" s="1"/>
  <c r="BE12" i="3"/>
  <c r="BE13" i="3" s="1"/>
  <c r="AW12" i="3"/>
  <c r="AW13" i="3" s="1"/>
  <c r="AO12" i="3"/>
  <c r="AO13" i="3" s="1"/>
  <c r="AF12" i="3"/>
  <c r="AF13" i="3" s="1"/>
  <c r="X12" i="3"/>
  <c r="X13" i="3" s="1"/>
  <c r="P12" i="3"/>
  <c r="P13" i="3" s="1"/>
  <c r="CJ12" i="3"/>
  <c r="CJ13" i="3" s="1"/>
  <c r="CB12" i="3"/>
  <c r="CB13" i="3" s="1"/>
  <c r="BT12" i="3"/>
  <c r="BT13" i="3" s="1"/>
  <c r="BL12" i="3"/>
  <c r="BL13" i="3" s="1"/>
  <c r="BD12" i="3"/>
  <c r="BD13" i="3" s="1"/>
  <c r="AV12" i="3"/>
  <c r="AV13" i="3" s="1"/>
  <c r="AN12" i="3"/>
  <c r="AN13" i="3" s="1"/>
  <c r="AE12" i="3"/>
  <c r="AE13" i="3" s="1"/>
  <c r="W12" i="3"/>
  <c r="W13" i="3" s="1"/>
  <c r="O12" i="3"/>
  <c r="O13" i="3" s="1"/>
  <c r="CI12" i="3"/>
  <c r="CI13" i="3" s="1"/>
  <c r="CA12" i="3"/>
  <c r="CA13" i="3" s="1"/>
  <c r="BS12" i="3"/>
  <c r="BS13" i="3" s="1"/>
  <c r="BK12" i="3"/>
  <c r="BK13" i="3" s="1"/>
  <c r="BC12" i="3"/>
  <c r="BC13" i="3" s="1"/>
  <c r="AM12" i="3"/>
  <c r="AM13" i="3" s="1"/>
  <c r="AD12" i="3"/>
  <c r="AD13" i="3" s="1"/>
  <c r="V12" i="3"/>
  <c r="V13" i="3" s="1"/>
  <c r="N12" i="3"/>
  <c r="N13" i="3" s="1"/>
  <c r="BZ12" i="3"/>
  <c r="BZ13" i="3" s="1"/>
  <c r="BR12" i="3"/>
  <c r="BR13" i="3" s="1"/>
  <c r="BJ12" i="3"/>
  <c r="BJ13" i="3" s="1"/>
  <c r="BB12" i="3"/>
  <c r="BB13" i="3" s="1"/>
  <c r="AT12" i="3"/>
  <c r="AT13" i="3" s="1"/>
  <c r="AL12" i="3"/>
  <c r="AL13" i="3" s="1"/>
  <c r="AC12" i="3"/>
  <c r="AC13" i="3" s="1"/>
  <c r="U12" i="3"/>
  <c r="U13" i="3" s="1"/>
  <c r="CH12" i="3"/>
  <c r="CH13" i="3" s="1"/>
  <c r="CG12" i="3"/>
  <c r="CG13" i="3" s="1"/>
  <c r="BY12" i="3"/>
  <c r="BY13" i="3" s="1"/>
  <c r="BQ12" i="3"/>
  <c r="BQ13" i="3" s="1"/>
  <c r="BI12" i="3"/>
  <c r="BI13" i="3" s="1"/>
  <c r="BA12" i="3"/>
  <c r="BA13" i="3" s="1"/>
  <c r="AS12" i="3"/>
  <c r="AS13" i="3" s="1"/>
  <c r="AK12" i="3"/>
  <c r="AK13" i="3" s="1"/>
  <c r="AB12" i="3"/>
  <c r="AB13" i="3" s="1"/>
  <c r="T12" i="3"/>
  <c r="T13" i="3" s="1"/>
  <c r="L12" i="3"/>
  <c r="L13" i="3" s="1"/>
  <c r="BX12" i="3"/>
  <c r="BX13" i="3" s="1"/>
  <c r="BP12" i="3"/>
  <c r="BP13" i="3" s="1"/>
  <c r="BH12" i="3"/>
  <c r="BH13" i="3" s="1"/>
  <c r="AZ12" i="3"/>
  <c r="AZ13" i="3" s="1"/>
  <c r="AR12" i="3"/>
  <c r="AR13" i="3" s="1"/>
  <c r="AI12" i="3"/>
  <c r="AI13" i="3" s="1"/>
  <c r="AA12" i="3"/>
  <c r="AA13" i="3" s="1"/>
  <c r="S12" i="3"/>
  <c r="S13" i="3" s="1"/>
  <c r="K12" i="3"/>
  <c r="K13" i="3" s="1"/>
</calcChain>
</file>

<file path=xl/sharedStrings.xml><?xml version="1.0" encoding="utf-8"?>
<sst xmlns="http://schemas.openxmlformats.org/spreadsheetml/2006/main" count="4798" uniqueCount="1129">
  <si>
    <t>Lab No</t>
  </si>
  <si>
    <t>Sample ID</t>
  </si>
  <si>
    <t>Date Rept</t>
  </si>
  <si>
    <t>B Depth</t>
  </si>
  <si>
    <t>E Depth</t>
  </si>
  <si>
    <t>1:1 Soil pH</t>
  </si>
  <si>
    <t>WDRF Buffer pH</t>
  </si>
  <si>
    <t>1:1 S Salts mmho/cm</t>
  </si>
  <si>
    <t>Excess Lime</t>
  </si>
  <si>
    <t>Organic Matter LOI %</t>
  </si>
  <si>
    <t>Potassium ppm K</t>
  </si>
  <si>
    <t>Sulfate-S ppm S</t>
  </si>
  <si>
    <t>Zinc ppm Zn</t>
  </si>
  <si>
    <t>Iron ppm Fe</t>
  </si>
  <si>
    <t>Manganese ppm Mn</t>
  </si>
  <si>
    <t>Copper ppm Cu</t>
  </si>
  <si>
    <t>Calcium ppm Ca</t>
  </si>
  <si>
    <t>Magnesium ppm Mg</t>
  </si>
  <si>
    <t>Sodium ppm Na</t>
  </si>
  <si>
    <t>CEC/Sum of Cations me/100g</t>
  </si>
  <si>
    <t>%H Sat</t>
  </si>
  <si>
    <t>%K Sat</t>
  </si>
  <si>
    <t>%Ca Sat</t>
  </si>
  <si>
    <t>%Mg Sat</t>
  </si>
  <si>
    <t>%Na Sat</t>
  </si>
  <si>
    <t>Mehlich P-III ppm P</t>
  </si>
  <si>
    <t>H2O NO3-N</t>
  </si>
  <si>
    <t>Organic C H2O ppm</t>
  </si>
  <si>
    <t>Organic N H2O ppm</t>
  </si>
  <si>
    <t>Organic C:N H2O</t>
  </si>
  <si>
    <t>Aggregate Stability 1-2mm %</t>
  </si>
  <si>
    <t>Aggregate Stability 1-2mm in bulk soil %</t>
  </si>
  <si>
    <t>H2O NH4-N</t>
  </si>
  <si>
    <t>CO2 Soil Respiration</t>
  </si>
  <si>
    <t>Water Stable Aggregates (Mod)</t>
  </si>
  <si>
    <t>Total N H2O ppm N</t>
  </si>
  <si>
    <t>Soil Health Score</t>
  </si>
  <si>
    <t>Microbially Active Carbon (%MA</t>
  </si>
  <si>
    <t>Organic Nitrogen Release ppm N</t>
  </si>
  <si>
    <t>Organic Nitrogen Reserve ppm N</t>
  </si>
  <si>
    <t xml:space="preserve">E1_A </t>
  </si>
  <si>
    <t>NONE</t>
  </si>
  <si>
    <t>SAND PRESENT</t>
  </si>
  <si>
    <t xml:space="preserve">E1_B </t>
  </si>
  <si>
    <t xml:space="preserve">E1_C </t>
  </si>
  <si>
    <t xml:space="preserve">E1_D </t>
  </si>
  <si>
    <t xml:space="preserve">E1_E </t>
  </si>
  <si>
    <t xml:space="preserve">E1_F </t>
  </si>
  <si>
    <t xml:space="preserve">E1_G </t>
  </si>
  <si>
    <t xml:space="preserve">E1_H </t>
  </si>
  <si>
    <t xml:space="preserve">E1_I </t>
  </si>
  <si>
    <t>E2_A</t>
  </si>
  <si>
    <t xml:space="preserve">E2_B </t>
  </si>
  <si>
    <t>&lt; 0.1</t>
  </si>
  <si>
    <t xml:space="preserve">E2_C </t>
  </si>
  <si>
    <t xml:space="preserve">E2_D </t>
  </si>
  <si>
    <t xml:space="preserve">E2_E </t>
  </si>
  <si>
    <t xml:space="preserve">E2_F </t>
  </si>
  <si>
    <t xml:space="preserve">E2_G </t>
  </si>
  <si>
    <t xml:space="preserve">E3_A </t>
  </si>
  <si>
    <t xml:space="preserve">E3_B </t>
  </si>
  <si>
    <t xml:space="preserve">E3_C </t>
  </si>
  <si>
    <t xml:space="preserve">E3_D </t>
  </si>
  <si>
    <t xml:space="preserve">E3_E </t>
  </si>
  <si>
    <t xml:space="preserve">E3_F </t>
  </si>
  <si>
    <t xml:space="preserve">E3_G </t>
  </si>
  <si>
    <t xml:space="preserve">E3_H </t>
  </si>
  <si>
    <t xml:space="preserve">E3_I </t>
  </si>
  <si>
    <t xml:space="preserve">SS1_A </t>
  </si>
  <si>
    <t xml:space="preserve">SS1_B </t>
  </si>
  <si>
    <t xml:space="preserve">SS1_C </t>
  </si>
  <si>
    <t xml:space="preserve">SS1_D </t>
  </si>
  <si>
    <t xml:space="preserve">SS1_E </t>
  </si>
  <si>
    <t xml:space="preserve">SS1_F </t>
  </si>
  <si>
    <t xml:space="preserve">SS1_G </t>
  </si>
  <si>
    <t xml:space="preserve">SS1_H </t>
  </si>
  <si>
    <t xml:space="preserve">SS1_I </t>
  </si>
  <si>
    <t>LOW</t>
  </si>
  <si>
    <t xml:space="preserve">SS1_J </t>
  </si>
  <si>
    <t>SS1_K</t>
  </si>
  <si>
    <t xml:space="preserve">S2_A </t>
  </si>
  <si>
    <t xml:space="preserve">S2_B </t>
  </si>
  <si>
    <t>S2_B_Dup</t>
  </si>
  <si>
    <t xml:space="preserve">S2_C </t>
  </si>
  <si>
    <t xml:space="preserve">S2_D </t>
  </si>
  <si>
    <t xml:space="preserve">S2_E </t>
  </si>
  <si>
    <t xml:space="preserve">S2_F </t>
  </si>
  <si>
    <t xml:space="preserve">S2_G </t>
  </si>
  <si>
    <t>S2_H</t>
  </si>
  <si>
    <t xml:space="preserve">S2_I </t>
  </si>
  <si>
    <t xml:space="preserve">S2_J </t>
  </si>
  <si>
    <t xml:space="preserve">S3_A </t>
  </si>
  <si>
    <t xml:space="preserve">S3_B </t>
  </si>
  <si>
    <t xml:space="preserve">S3_C </t>
  </si>
  <si>
    <t xml:space="preserve">S3_D </t>
  </si>
  <si>
    <t>S3_E</t>
  </si>
  <si>
    <t>S3_F</t>
  </si>
  <si>
    <t>S3_F_Dup</t>
  </si>
  <si>
    <t xml:space="preserve">S4_A </t>
  </si>
  <si>
    <t xml:space="preserve">S4_B </t>
  </si>
  <si>
    <t xml:space="preserve">S4_C </t>
  </si>
  <si>
    <t xml:space="preserve">S4_D </t>
  </si>
  <si>
    <t xml:space="preserve">S4_E </t>
  </si>
  <si>
    <t xml:space="preserve">S4_F </t>
  </si>
  <si>
    <t>S4_F_Dup</t>
  </si>
  <si>
    <t xml:space="preserve">S4_G </t>
  </si>
  <si>
    <t xml:space="preserve">S4_H </t>
  </si>
  <si>
    <t>S4_I</t>
  </si>
  <si>
    <t>S4_J</t>
  </si>
  <si>
    <t xml:space="preserve">W1_A </t>
  </si>
  <si>
    <t xml:space="preserve">W1_B </t>
  </si>
  <si>
    <t xml:space="preserve">W1_C </t>
  </si>
  <si>
    <t xml:space="preserve">W1_D </t>
  </si>
  <si>
    <t xml:space="preserve">W1_E </t>
  </si>
  <si>
    <t xml:space="preserve">W1_F </t>
  </si>
  <si>
    <t xml:space="preserve">W1_G </t>
  </si>
  <si>
    <t xml:space="preserve">W1_H </t>
  </si>
  <si>
    <t>H3A Nitrate</t>
  </si>
  <si>
    <t>H3A Ammonium</t>
  </si>
  <si>
    <t>H3A Inorganic Nitrogen</t>
  </si>
  <si>
    <t>H3A Total Phosphorus</t>
  </si>
  <si>
    <t>H3A Inorganic Phosphorus</t>
  </si>
  <si>
    <t>H3A Organic Phosphorus</t>
  </si>
  <si>
    <t>H3A ICAP Potassium</t>
  </si>
  <si>
    <t>H3A ICAP Calcium</t>
  </si>
  <si>
    <t>H3A ICAP Aluminum</t>
  </si>
  <si>
    <t>H3A ICAP Iron</t>
  </si>
  <si>
    <t>H3A ICAP Sulfur</t>
  </si>
  <si>
    <t>H3A ICAP Zinc</t>
  </si>
  <si>
    <t>H3A ICAP Manganese</t>
  </si>
  <si>
    <t>H3A ICAP Copper</t>
  </si>
  <si>
    <t>H3A ICAP Magnesium</t>
  </si>
  <si>
    <t>H3A ICAP Sodium</t>
  </si>
  <si>
    <t>&lt; 1</t>
  </si>
  <si>
    <t>Total Biomass</t>
  </si>
  <si>
    <t>Diversity Index</t>
  </si>
  <si>
    <t>Bacteria %</t>
  </si>
  <si>
    <t>Total Bacteria Biomass</t>
  </si>
  <si>
    <t>Actinomycetes %</t>
  </si>
  <si>
    <t>Actinomycetes Biomass</t>
  </si>
  <si>
    <t>Gram (-) %</t>
  </si>
  <si>
    <t>Gram (-) Biomass</t>
  </si>
  <si>
    <t>Rhizobia %</t>
  </si>
  <si>
    <t>Rhizobia Biomass</t>
  </si>
  <si>
    <t>Total Fungi %</t>
  </si>
  <si>
    <t>Total Fungi Biomass</t>
  </si>
  <si>
    <t>Arbusular Mycorrhizal %</t>
  </si>
  <si>
    <t>Arbuscular Mycorrhizal Biomass</t>
  </si>
  <si>
    <t>Saprophytic %</t>
  </si>
  <si>
    <t>Saprophytes Biomass</t>
  </si>
  <si>
    <t>Protozoan %</t>
  </si>
  <si>
    <t>Protozoa Biomass</t>
  </si>
  <si>
    <t>Gram (+) Biomass</t>
  </si>
  <si>
    <t>Gram (+) %</t>
  </si>
  <si>
    <t>Undifferentiated %</t>
  </si>
  <si>
    <t>Undifferentiated Biomass</t>
  </si>
  <si>
    <t>Fungi:Bacteria</t>
  </si>
  <si>
    <t>Predator:Prey</t>
  </si>
  <si>
    <t>Gram(+):Gram(-)</t>
  </si>
  <si>
    <t>Sat:Unsat</t>
  </si>
  <si>
    <t>Mono:Poly</t>
  </si>
  <si>
    <t>Pre 16:1w7c:cy17:0</t>
  </si>
  <si>
    <t>Pre 18:1w7c:cy19:0</t>
  </si>
  <si>
    <t>ALL PREY</t>
  </si>
  <si>
    <t>ALL MONO</t>
  </si>
  <si>
    <t>ALL PRE 16:1</t>
  </si>
  <si>
    <t>Cover Crop</t>
  </si>
  <si>
    <t>sum</t>
  </si>
  <si>
    <t>sample precision</t>
  </si>
  <si>
    <t>df = 1</t>
  </si>
  <si>
    <t>df = 2</t>
  </si>
  <si>
    <t>Degrees of Freedom</t>
  </si>
  <si>
    <t>No-Till</t>
  </si>
  <si>
    <t>No Cover Crop</t>
  </si>
  <si>
    <t>Soybeans</t>
  </si>
  <si>
    <t>Corn</t>
  </si>
  <si>
    <t>Conventional Till</t>
  </si>
  <si>
    <t>coefficient of variance</t>
  </si>
  <si>
    <t>Units</t>
  </si>
  <si>
    <t>Method</t>
  </si>
  <si>
    <t>inch</t>
  </si>
  <si>
    <t>Beginning Depth</t>
  </si>
  <si>
    <t>Ending Depth</t>
  </si>
  <si>
    <t>Past Crop</t>
  </si>
  <si>
    <t>If soil pH &lt; 6.5, add buffer solution to measure total acidity to predict the amount of lime needed to neutralize acidity</t>
  </si>
  <si>
    <t>mmho/cm</t>
  </si>
  <si>
    <t>%</t>
  </si>
  <si>
    <t>mg/L</t>
  </si>
  <si>
    <t xml:space="preserve">Ammonium Acetate Extraction, using an inductively coupled argon plasma to measure cations in the extract. </t>
  </si>
  <si>
    <t>Mehlic 3 extraction</t>
  </si>
  <si>
    <t>DTPA Extraction</t>
  </si>
  <si>
    <t>Ammonium Acetate Extraction</t>
  </si>
  <si>
    <t>DTPA extraction</t>
  </si>
  <si>
    <t>Amonium Acetate Extraction</t>
  </si>
  <si>
    <t>meq/100g</t>
  </si>
  <si>
    <t>Sum of cations (K, Ca, Mg, and NA) produce CEC</t>
  </si>
  <si>
    <t>H/CEC</t>
  </si>
  <si>
    <t>K/CEC</t>
  </si>
  <si>
    <t>Ca/CEC</t>
  </si>
  <si>
    <t>Mg/CEC</t>
  </si>
  <si>
    <t>Na/CEC</t>
  </si>
  <si>
    <t>Mehlich 3 extraction</t>
  </si>
  <si>
    <t>Modified aggregate stability includes the sand as an aggregate in the soil (0.25-2mm)</t>
  </si>
  <si>
    <t>1 day CO2/10 + WEOC/50 + WEON/10</t>
  </si>
  <si>
    <t>(CO2 respiration/WEOC)*100</t>
  </si>
  <si>
    <t>Sum of fraction of organic N pool acted upon by microbes over 24 hours and N mineralization</t>
  </si>
  <si>
    <t xml:space="preserve">The amount of N left in the organic N pool in ppm following the release by microbes. </t>
  </si>
  <si>
    <t>ng/g</t>
  </si>
  <si>
    <t>References</t>
  </si>
  <si>
    <t>Ian L. Pepper, Terry J. Gentry, in Environmental Microbiology (Third Edition), 2015</t>
  </si>
  <si>
    <r>
      <t>Poole, P., Ramachandran, V. and Terpolilli, J., 2018. Rhizobia: from saprophytes to endosymbionts. </t>
    </r>
    <r>
      <rPr>
        <i/>
        <sz val="7"/>
        <color rgb="FF222222"/>
        <rFont val="Arial"/>
        <family val="2"/>
      </rPr>
      <t>Nature Reviews Microbiology</t>
    </r>
    <r>
      <rPr>
        <sz val="7"/>
        <color rgb="FF222222"/>
        <rFont val="Arial"/>
        <family val="2"/>
      </rPr>
      <t>, </t>
    </r>
    <r>
      <rPr>
        <i/>
        <sz val="7"/>
        <color rgb="FF222222"/>
        <rFont val="Arial"/>
        <family val="2"/>
      </rPr>
      <t>16</t>
    </r>
    <r>
      <rPr>
        <sz val="7"/>
        <color rgb="FF222222"/>
        <rFont val="Arial"/>
        <family val="2"/>
      </rPr>
      <t>(5), pp.291-303.</t>
    </r>
  </si>
  <si>
    <r>
      <t>Marschner, H. and Dell, B., 1994. Nutrient uptake in mycorrhizal symbiosis. </t>
    </r>
    <r>
      <rPr>
        <i/>
        <sz val="7"/>
        <color rgb="FF222222"/>
        <rFont val="Arial"/>
        <family val="2"/>
      </rPr>
      <t>Plant and soil</t>
    </r>
    <r>
      <rPr>
        <sz val="7"/>
        <color rgb="FF222222"/>
        <rFont val="Arial"/>
        <family val="2"/>
      </rPr>
      <t>, </t>
    </r>
    <r>
      <rPr>
        <i/>
        <sz val="7"/>
        <color rgb="FF222222"/>
        <rFont val="Arial"/>
        <family val="2"/>
      </rPr>
      <t>159</t>
    </r>
    <r>
      <rPr>
        <sz val="7"/>
        <color rgb="FF222222"/>
        <rFont val="Arial"/>
        <family val="2"/>
      </rPr>
      <t>, pp.89-102.</t>
    </r>
  </si>
  <si>
    <r>
      <t>Augé, R.M., 2004. Arbuscular mycorrhizae and soil/plant water relations. </t>
    </r>
    <r>
      <rPr>
        <i/>
        <sz val="7"/>
        <color rgb="FF222222"/>
        <rFont val="Arial"/>
        <family val="2"/>
      </rPr>
      <t>Canadian Journal of soil science</t>
    </r>
    <r>
      <rPr>
        <sz val="7"/>
        <color rgb="FF222222"/>
        <rFont val="Arial"/>
        <family val="2"/>
      </rPr>
      <t>, </t>
    </r>
    <r>
      <rPr>
        <i/>
        <sz val="7"/>
        <color rgb="FF222222"/>
        <rFont val="Arial"/>
        <family val="2"/>
      </rPr>
      <t>84</t>
    </r>
    <r>
      <rPr>
        <sz val="7"/>
        <color rgb="FF222222"/>
        <rFont val="Arial"/>
        <family val="2"/>
      </rPr>
      <t>(4), pp.373-381.</t>
    </r>
  </si>
  <si>
    <r>
      <t>Navarro, J.M., Pérez-Tornero, O. and Morte, A., 2014. Alleviation of salt stress in citrus seedlings inoculated with arbuscular mycorrhizal fungi depends on the rootstock salt tolerance. </t>
    </r>
    <r>
      <rPr>
        <i/>
        <sz val="7"/>
        <color rgb="FF222222"/>
        <rFont val="Arial"/>
        <family val="2"/>
      </rPr>
      <t>Journal of Plant Physiology</t>
    </r>
    <r>
      <rPr>
        <sz val="7"/>
        <color rgb="FF222222"/>
        <rFont val="Arial"/>
        <family val="2"/>
      </rPr>
      <t>, </t>
    </r>
    <r>
      <rPr>
        <i/>
        <sz val="7"/>
        <color rgb="FF222222"/>
        <rFont val="Arial"/>
        <family val="2"/>
      </rPr>
      <t>171</t>
    </r>
    <r>
      <rPr>
        <sz val="7"/>
        <color rgb="FF222222"/>
        <rFont val="Arial"/>
        <family val="2"/>
      </rPr>
      <t>(1), pp.76-85.</t>
    </r>
  </si>
  <si>
    <r>
      <t>Sun, Z., Song, J., Xin, X.A., Xie, X. and Zhao, B., 2018. Arbuscular mycorrhizal fungal 14-3-3 proteins are involved in arbuscule formation and responses to abiotic stresses during AM symbiosis. </t>
    </r>
    <r>
      <rPr>
        <i/>
        <sz val="7"/>
        <color rgb="FF222222"/>
        <rFont val="Arial"/>
        <family val="2"/>
      </rPr>
      <t>Frontiers in microbiology</t>
    </r>
    <r>
      <rPr>
        <sz val="7"/>
        <color rgb="FF222222"/>
        <rFont val="Arial"/>
        <family val="2"/>
      </rPr>
      <t>, </t>
    </r>
    <r>
      <rPr>
        <i/>
        <sz val="7"/>
        <color rgb="FF222222"/>
        <rFont val="Arial"/>
        <family val="2"/>
      </rPr>
      <t>9</t>
    </r>
    <r>
      <rPr>
        <sz val="7"/>
        <color rgb="FF222222"/>
        <rFont val="Arial"/>
        <family val="2"/>
      </rPr>
      <t>, p.91.</t>
    </r>
  </si>
  <si>
    <r>
      <t>Hartl, L., Zach, S. and Seidl-Seiboth, V., 2012. Fungal chitinases: diversity, mechanistic properties and biotechnological potential. </t>
    </r>
    <r>
      <rPr>
        <i/>
        <sz val="7"/>
        <color rgb="FF222222"/>
        <rFont val="Arial"/>
        <family val="2"/>
      </rPr>
      <t>Applied microbiology and biotechnology</t>
    </r>
    <r>
      <rPr>
        <sz val="7"/>
        <color rgb="FF222222"/>
        <rFont val="Arial"/>
        <family val="2"/>
      </rPr>
      <t>, </t>
    </r>
    <r>
      <rPr>
        <i/>
        <sz val="7"/>
        <color rgb="FF222222"/>
        <rFont val="Arial"/>
        <family val="2"/>
      </rPr>
      <t>93</t>
    </r>
    <r>
      <rPr>
        <sz val="7"/>
        <color rgb="FF222222"/>
        <rFont val="Arial"/>
        <family val="2"/>
      </rPr>
      <t>, pp.533-543.</t>
    </r>
  </si>
  <si>
    <t>Tillage</t>
  </si>
  <si>
    <t>Field</t>
  </si>
  <si>
    <t>Date_Rept</t>
  </si>
  <si>
    <t>B_Depth</t>
  </si>
  <si>
    <t>E_Depth</t>
  </si>
  <si>
    <t>pH</t>
  </si>
  <si>
    <t>Buffer_pH</t>
  </si>
  <si>
    <t>Salts</t>
  </si>
  <si>
    <t>Excess_Lime</t>
  </si>
  <si>
    <t>OM%</t>
  </si>
  <si>
    <t>K_ppm</t>
  </si>
  <si>
    <t>S_ppm</t>
  </si>
  <si>
    <t>Zn_ppm</t>
  </si>
  <si>
    <t>Fe_ppm</t>
  </si>
  <si>
    <t>Mn_ppm</t>
  </si>
  <si>
    <t>Cu_ppm</t>
  </si>
  <si>
    <t>Ca_ppm</t>
  </si>
  <si>
    <t>Mg_ppm</t>
  </si>
  <si>
    <t>Na_ppm</t>
  </si>
  <si>
    <t>CEC</t>
  </si>
  <si>
    <t>%Hsat</t>
  </si>
  <si>
    <t>%Ksat</t>
  </si>
  <si>
    <t>%Casat</t>
  </si>
  <si>
    <t>%Mgsat</t>
  </si>
  <si>
    <t>%Nasat</t>
  </si>
  <si>
    <t>P_ppm_Mehlich</t>
  </si>
  <si>
    <t>NO3_N_H2O</t>
  </si>
  <si>
    <t>OC_H2O_ppm</t>
  </si>
  <si>
    <t>ON_H2O_ppm</t>
  </si>
  <si>
    <t>CN_H2O</t>
  </si>
  <si>
    <t>Aggstab1_2mm</t>
  </si>
  <si>
    <t>BulkAgStab1_2mm</t>
  </si>
  <si>
    <t>NH4_N_H2O</t>
  </si>
  <si>
    <t>CO2</t>
  </si>
  <si>
    <t>WSA_Mod</t>
  </si>
  <si>
    <t>N_H2O</t>
  </si>
  <si>
    <t>SoilHealth</t>
  </si>
  <si>
    <t>%MAC</t>
  </si>
  <si>
    <t>ON_release_ppm</t>
  </si>
  <si>
    <t>ON_reserve_ppm</t>
  </si>
  <si>
    <t>H3A_NO3</t>
  </si>
  <si>
    <t>H3A_NH4</t>
  </si>
  <si>
    <t>H3A_IN</t>
  </si>
  <si>
    <t>H3A_P</t>
  </si>
  <si>
    <t>H3A_IP</t>
  </si>
  <si>
    <t>H3A_OP</t>
  </si>
  <si>
    <t>H3A_ICAPK</t>
  </si>
  <si>
    <t>H3A_ICAPCa</t>
  </si>
  <si>
    <t>H3A_ICAPAl</t>
  </si>
  <si>
    <t>H3A_ICAPFe</t>
  </si>
  <si>
    <t>H3A_ICAPS</t>
  </si>
  <si>
    <t>H3A_ICAPZn</t>
  </si>
  <si>
    <t>H3A_ICAPCaMn</t>
  </si>
  <si>
    <t>H3ACu</t>
  </si>
  <si>
    <t>H3A_ICAPMg</t>
  </si>
  <si>
    <t>H3A_ICAPNa</t>
  </si>
  <si>
    <t>Biomass</t>
  </si>
  <si>
    <t>Diversity_Index</t>
  </si>
  <si>
    <t>Bacteria%</t>
  </si>
  <si>
    <t>TotalBacteriabiomass</t>
  </si>
  <si>
    <t>Actinomycetes%</t>
  </si>
  <si>
    <t>Actinomycetes_Biomass</t>
  </si>
  <si>
    <t>Gram_neg%</t>
  </si>
  <si>
    <t>Gram_neg_biomass</t>
  </si>
  <si>
    <t>Rhizobia%</t>
  </si>
  <si>
    <t>Rhizobia_Biomass</t>
  </si>
  <si>
    <t>TotalFungi%</t>
  </si>
  <si>
    <t>Total_Fungi_Biomass</t>
  </si>
  <si>
    <t>Arbuscular_Myc%</t>
  </si>
  <si>
    <t>Arbuscular_Myc_biomass</t>
  </si>
  <si>
    <t>Saprophytic%</t>
  </si>
  <si>
    <t>Saprophytes_Biomass</t>
  </si>
  <si>
    <t>Protozoan%</t>
  </si>
  <si>
    <t>Protozoa_biomasss</t>
  </si>
  <si>
    <t>gram_pos_biomass</t>
  </si>
  <si>
    <t>gram_pos%</t>
  </si>
  <si>
    <t>Undifferentiated%</t>
  </si>
  <si>
    <t>UndifferentiatedBiomass</t>
  </si>
  <si>
    <t>Fungi_Bacteria</t>
  </si>
  <si>
    <t>Predator_Prey</t>
  </si>
  <si>
    <t>Grampos_Gramneg</t>
  </si>
  <si>
    <t>Sat_Unsat</t>
  </si>
  <si>
    <t>Mono_Poly</t>
  </si>
  <si>
    <t>Pre161w7ccy170</t>
  </si>
  <si>
    <t>Pre181w7ccy190</t>
  </si>
  <si>
    <t>E1</t>
  </si>
  <si>
    <t>E2</t>
  </si>
  <si>
    <t>E3</t>
  </si>
  <si>
    <t>SS1</t>
  </si>
  <si>
    <t>S2</t>
  </si>
  <si>
    <t>S3</t>
  </si>
  <si>
    <t>S4</t>
  </si>
  <si>
    <t>W1</t>
  </si>
  <si>
    <t>Grazing</t>
  </si>
  <si>
    <t>Fertilization</t>
  </si>
  <si>
    <t>No Fertilization</t>
  </si>
  <si>
    <t>Crop 2023</t>
  </si>
  <si>
    <t>Warm season: Millet Pearl, Buckwheat sunflower, Egyptian wheat, Sorghum Sudan (3 varieties); Cold Season: Season Cereal Rye, Hairy Vetch, Winter Peas, Wheat and Barley</t>
  </si>
  <si>
    <t>Planting Method</t>
  </si>
  <si>
    <t>Drilled</t>
  </si>
  <si>
    <t>Longtitude</t>
  </si>
  <si>
    <t>Latitude</t>
  </si>
  <si>
    <t>Soil Type</t>
  </si>
  <si>
    <t>Sample_ID</t>
  </si>
  <si>
    <t>Season</t>
  </si>
  <si>
    <t>2N KCl NO3-N ppm N</t>
  </si>
  <si>
    <t>KCl NH4-N ppm</t>
  </si>
  <si>
    <t>% Sand</t>
  </si>
  <si>
    <t>% Silt</t>
  </si>
  <si>
    <t>% Clay</t>
  </si>
  <si>
    <t>Texture</t>
  </si>
  <si>
    <t>Ace Protein g/Kg</t>
  </si>
  <si>
    <t>Pre-Fertilizer</t>
  </si>
  <si>
    <t>Clay Loam</t>
  </si>
  <si>
    <t>Silty Clay</t>
  </si>
  <si>
    <t>&lt; 1.0</t>
  </si>
  <si>
    <t>E3_A_Dup</t>
  </si>
  <si>
    <t>Silty Clay Loam</t>
  </si>
  <si>
    <t>Clay</t>
  </si>
  <si>
    <t>S4_A _Dup</t>
  </si>
  <si>
    <t xml:space="preserve">W1_F_Dup </t>
  </si>
  <si>
    <t>Begin depth (inch)</t>
  </si>
  <si>
    <t>End depth (inch)</t>
  </si>
  <si>
    <t>Crop_Diversity</t>
  </si>
  <si>
    <t>AA_K</t>
  </si>
  <si>
    <t>M3_S</t>
  </si>
  <si>
    <t>DTPA_Zn</t>
  </si>
  <si>
    <t>M3_Fe</t>
  </si>
  <si>
    <t>DTPA_Mn</t>
  </si>
  <si>
    <t>DTPA_Cu</t>
  </si>
  <si>
    <t>AA_Ca</t>
  </si>
  <si>
    <t>AA_Mg</t>
  </si>
  <si>
    <t>AA_Na</t>
  </si>
  <si>
    <t>M3_P</t>
  </si>
  <si>
    <t>OC_H2O_mg/kg</t>
  </si>
  <si>
    <t>ON_H2O_mg/kg</t>
  </si>
  <si>
    <t>CO2_24hr</t>
  </si>
  <si>
    <t>H3A_ICAPMn</t>
  </si>
  <si>
    <t>Crop Recommendation</t>
  </si>
  <si>
    <t>%C_unacidified</t>
  </si>
  <si>
    <t>13C_unacidified</t>
  </si>
  <si>
    <t>%N_unacidified</t>
  </si>
  <si>
    <t>15N_unacidified</t>
  </si>
  <si>
    <t>C/N_unacidified</t>
  </si>
  <si>
    <t>%C_acidified</t>
  </si>
  <si>
    <t>13C_acidified</t>
  </si>
  <si>
    <t>%N_acidified</t>
  </si>
  <si>
    <t>15N_acidified</t>
  </si>
  <si>
    <t>C/N_acidified</t>
  </si>
  <si>
    <t>Low Crop Diversity</t>
  </si>
  <si>
    <t>Fall</t>
  </si>
  <si>
    <t>40% Legume, 60% Grass</t>
  </si>
  <si>
    <t>30% Legume, 70% Grass</t>
  </si>
  <si>
    <t>60% Legume, 40% Grass</t>
  </si>
  <si>
    <t>20% Legume, 80% Grass</t>
  </si>
  <si>
    <t>High Crop Diversity</t>
  </si>
  <si>
    <t>50% Legume, 50% Grass</t>
  </si>
  <si>
    <t>10% Legume, 90% Grass</t>
  </si>
  <si>
    <t>Pawnee Clay Loam (7501)</t>
  </si>
  <si>
    <t>Spring</t>
  </si>
  <si>
    <t>20240407_W1_F_Dup</t>
  </si>
  <si>
    <t xml:space="preserve">20240407_W1_F </t>
  </si>
  <si>
    <t>20240407_S4_A _Dup</t>
  </si>
  <si>
    <t xml:space="preserve">20240407_S4_A </t>
  </si>
  <si>
    <t>20231120_S4_F _Dup</t>
  </si>
  <si>
    <t xml:space="preserve">20231120_S4_F </t>
  </si>
  <si>
    <t>20231120_S3_F_Dup</t>
  </si>
  <si>
    <t>20231120_S3_F</t>
  </si>
  <si>
    <t>20240407_E3_A_Dup</t>
  </si>
  <si>
    <t xml:space="preserve">20240407_E3_A </t>
  </si>
  <si>
    <t>C/N</t>
  </si>
  <si>
    <t>δ15N</t>
  </si>
  <si>
    <t>%N</t>
  </si>
  <si>
    <t>δ13C</t>
  </si>
  <si>
    <t>%C</t>
  </si>
  <si>
    <t>Sample</t>
  </si>
  <si>
    <t>20231120_S2_B_Dup</t>
  </si>
  <si>
    <t xml:space="preserve">20231120_S2_B </t>
  </si>
  <si>
    <t>Kind Of Sample</t>
  </si>
  <si>
    <t>S</t>
  </si>
  <si>
    <t>Created by: Lena Wang (ORISE Fellow at EPA ORD)</t>
  </si>
  <si>
    <t>Date Created: 5/7/2025</t>
  </si>
  <si>
    <t>Soil1_2040520_LW Modified</t>
  </si>
  <si>
    <t>20231127_Samples</t>
  </si>
  <si>
    <t>Meanings of the titles of each soil property</t>
  </si>
  <si>
    <t>Meanings of Headings</t>
  </si>
  <si>
    <t>All the fall data collected with the duplicate samples</t>
  </si>
  <si>
    <t>Fall 2023 Duplicates</t>
  </si>
  <si>
    <t>Fall 2023 QAQC</t>
  </si>
  <si>
    <t>All the fall and spring data collected without the duplicate samples</t>
  </si>
  <si>
    <t>20240423_Samples</t>
  </si>
  <si>
    <t>All the spring data collected with the duplicate samples</t>
  </si>
  <si>
    <t>Spring 2024 Duplicates</t>
  </si>
  <si>
    <t>Field duplicates for Ward Lab analysis only in the spring</t>
  </si>
  <si>
    <t>Field duplicates for Ward Lab analysis in the fall</t>
  </si>
  <si>
    <t>Spring2023 QAQC</t>
  </si>
  <si>
    <t>QAQC analysis, presenting sample precision and coefficient of variance on fall data</t>
  </si>
  <si>
    <t>QAQC analysis, presenting sample precision and coefficient of variance on spring data</t>
  </si>
  <si>
    <t>Isotope_unacidified</t>
  </si>
  <si>
    <t>Isotope data collected by ISIRF Lab. Since soils had carbonates, nitrogen isotopes and concentrations were analyzed on unacidifed soil samples</t>
  </si>
  <si>
    <t>Isotope_QAQC_unacidified</t>
  </si>
  <si>
    <t>Isotope_acidified</t>
  </si>
  <si>
    <t>Isotope_QAQC_acidified</t>
  </si>
  <si>
    <t>Isotope data collected by ISIRF Lab. Since soils had carbonates, carbon isotopes and concentrations were analyzed on acidifed soil samples</t>
  </si>
  <si>
    <t>Tab Explanation</t>
  </si>
  <si>
    <t>QAQC on isotope data for both seasons on acidified samples, presenting sample precision and coefficient of variance</t>
  </si>
  <si>
    <t>QAQC on isotope data for both seasons on unacidified samples, presenting sample precision and coefficient of variance</t>
  </si>
  <si>
    <t>Unitless</t>
  </si>
  <si>
    <t xml:space="preserve">Van Eerd, L., DeBruyn, A., Ouellette, L., Hooker, D., Robinson, D. (2018) Quantitative and qualitative comparison of three wet aggregate stability methods using a long-term tillage system and crop rotation experiment. </t>
  </si>
  <si>
    <t>Nimmo, J.R. and K.S. Perkins. (2002) Aggregate Stability and Size Distribution. In: J.H. Dane and G.C. Topp (eds) Methods of Soil Analysis Part 4—Physical Methods. Soil Science Soc. Am. Madison, WI.</t>
  </si>
  <si>
    <t xml:space="preserve">Buyer, J.S. and Sasser, M. 2012. High throughput phospholipid fatty acid analysis of soils. Applied Soil Ecology. 61:127-130.  </t>
  </si>
  <si>
    <t>Short Heading</t>
  </si>
  <si>
    <t>Heading</t>
  </si>
  <si>
    <t>Horizontal coordinate</t>
  </si>
  <si>
    <t>Vertical coordinate</t>
  </si>
  <si>
    <t>Field sampled in</t>
  </si>
  <si>
    <t>Sample ID from lab</t>
  </si>
  <si>
    <t>10 g of soil, 10 ml of water, soil and wate react for 30 mins</t>
  </si>
  <si>
    <t xml:space="preserve">DTPA extraction, </t>
  </si>
  <si>
    <t>4 gram of dried soil sample extracted with 40 ml of DI water, shaken for 10 mins, centriduged for 5 mins, filter through Whatman 2V filter paper. Water are analyzed on Lachat 8000 flow injection analyze for NO3-N</t>
  </si>
  <si>
    <t>Same water extract is analyzed on Teledyne-Tekmar Torch</t>
  </si>
  <si>
    <t xml:space="preserve">Similar process as aggregate stability, just using the bulk soil, unseived stuff? </t>
  </si>
  <si>
    <t>4 gram of dried soil sample extracted with 40 ml of DI water, shaken for 10 mins, centriduged for 5 mins, filter through Whatman 2V filter paper. Water are analyzed on Lachat 8000 flow injection analyze for NH4-N</t>
  </si>
  <si>
    <t>H3A extracted Nitrate (mg/L)</t>
  </si>
  <si>
    <t>H3A extracted Ammonium (mg/L)</t>
  </si>
  <si>
    <t>H3A extracted Inorganic Nitrogen (mg/L)</t>
  </si>
  <si>
    <t>H3A extracted Phosphorous (mg/L)</t>
  </si>
  <si>
    <t>H3A extracted organic Phosphorous (mg/L)</t>
  </si>
  <si>
    <t>H3A extracted Inorganic Phosphorous (mg/L)</t>
  </si>
  <si>
    <t>H3A extracted Potassium (mg/L)</t>
  </si>
  <si>
    <t>H3A extracted Calcium (mg/L)</t>
  </si>
  <si>
    <t>H3A extracted aluminum (mg/L)</t>
  </si>
  <si>
    <t>H3A extracted Iron (mg/L)</t>
  </si>
  <si>
    <t>H3A extracted Sulfur (mg/L)</t>
  </si>
  <si>
    <t>H3A extracted zinc (mg/L)</t>
  </si>
  <si>
    <t>H3A extracted Manganese (mg/L)</t>
  </si>
  <si>
    <t>H3A extracted Copper (mg/L)</t>
  </si>
  <si>
    <t>H3A extracted Magnesium (mg/L)</t>
  </si>
  <si>
    <t>H3A extracted Sodium (mg/L)</t>
  </si>
  <si>
    <t>Using 2 Molar Potassium Chloride to extract nitrate</t>
  </si>
  <si>
    <t>Using 2 molar Potassium chloride to extract ammonium from soils</t>
  </si>
  <si>
    <t>Hydrometer method</t>
  </si>
  <si>
    <t xml:space="preserve">Using a texture triangle and % sand, silt, and clay to determine soil type. </t>
  </si>
  <si>
    <t>g/kg</t>
  </si>
  <si>
    <t>Used as an indicator of the fraction of soil organic matter pool present as proteins or protein-like substances. This analysis was done because it is common analysis which could be used to compare with other data</t>
  </si>
  <si>
    <t>Crop Recommendation directly from Ward labs</t>
  </si>
  <si>
    <t>% Carbon for soil samples that were untreated with hydrochloric acid, do NOT use data. Analysis was completed on a EA-IRMS (Elemental Analysis-Isotope Ratio Mass Spectrometry at the EPA Integrated Stable Isotope Research Facility (ISIRF)</t>
  </si>
  <si>
    <t>Ratio</t>
  </si>
  <si>
    <t>Carbon-13 isotope data with soil samples that were untreated with hydrochloric acid, do NOT use data.  Analysis was completed on a EA-IRMS (Elemental Analysis-Isotope Ratio Mass Spectrometry at the EPA Integrated Stable Isotope Research Facility (ISIRF)</t>
  </si>
  <si>
    <t>% Nitrogen for soil samples that were untreated with hydrochloric acid.  Analysis was completed on a EA-IRMS (Elemental Analysis-Isotope Ratio Mass Spectrometry at the EPA Integrated Stable Isotope Research Facility (ISIRF)</t>
  </si>
  <si>
    <t>% Nitrogen for soil samples that were untreated with hydrochloric acid. Soils with calcium carbonate may have high inorganic carbon values. We acidify so that we only get organic carbon values. DON'T use this data.  Analysis was completed on a EA-IRMS (Elemental Analysis-Isotope Ratio Mass Spectrometry at the EPA Integrated Stable Isotope Research Facility (ISIRF)</t>
  </si>
  <si>
    <t>Nitrogen-15 isotope data with soil samples that were untreated with hydrochloric acid, DON'T use this data.  Analysis was completed on a EA-IRMS (Elemental Analysis-Isotope Ratio Mass Spectrometry at the EPA Integrated Stable Isotope Research Facility (ISIRF)</t>
  </si>
  <si>
    <t>5 gram of dried soil sample extracted with 40 ml of DI water, shaken for 10 mins, centriduged for 5 mins, filter through Whatman 2V filter paper. Water are analyzed on Lachat 8000 flow injection analyze for NO3-N</t>
  </si>
  <si>
    <t>6 gram of dried soil sample extracted with 40 ml of DI water, shaken for 10 mins, centriduged for 5 mins, filter through Whatman 2V filter paper. Water are analyzed on Lachat 8000 flow injection analyze for NO3-N</t>
  </si>
  <si>
    <t>7 gram of dried soil sample extracted with 40 ml of DI water, shaken for 10 mins, centriduged for 5 mins, filter through Whatman 2V filter paper. Water are analyzed on Lachat 8000 flow injection analyze for NO3-N</t>
  </si>
  <si>
    <t>Eijkelkamp (2018) Wet Sieving Apparatus Manual</t>
  </si>
  <si>
    <t>10 g in the 1-2 mm range. Sieves ranging from 1-2 mm are nested and placed in a yoder, 30 times per a min for 10 mins, remove sieves, oven-dry and weigh. F</t>
  </si>
  <si>
    <t>40 g of dried soils @ 50 degree celsius, ground and passed through 2mm seive, incubated for 24 hours at 24 degree celsius. Sample wetted through capillary action by adding 20 ml of DI water to 8 oz of glass jar. At the end of the incubation, the amount of CO2 in the jar is analyzed on a infrared gas analyzer Li-Cor-840A. To compare this data to data collected from other labs and/or other databases, divide raw lab value by 2.83. Resource: Dan Liptzin at the Soil Health Institute</t>
  </si>
  <si>
    <t xml:space="preserve"> Bligh, E.G., and Dyer, W.J. 1959. A rapid method of total lipid extraction and purification. Canadian Journal of Biochemistry and Physiology 37:911-917. This applies to row 58-86</t>
  </si>
  <si>
    <t>PLFA analysis was done following Buyer et al.. 2012 and Bligh et al., 1959</t>
  </si>
  <si>
    <t>PLFA analysis was done following Buyer et al.. 2012 and Bligh et al., 1960</t>
  </si>
  <si>
    <t>PLFA analysis was done following Buyer et al.. 2012 and Bligh et al., 1961</t>
  </si>
  <si>
    <t>PLFA analysis was done following Buyer et al.. 2012 and Bligh et al., 1962</t>
  </si>
  <si>
    <t>PLFA analysis was done following Buyer et al.. 2012 and Bligh et al., 1963</t>
  </si>
  <si>
    <t>PLFA analysis was done following Buyer et al.. 2012 and Bligh et al., 1964</t>
  </si>
  <si>
    <t>PLFA analysis was done following Buyer et al.. 2012 and Bligh et al., 1965</t>
  </si>
  <si>
    <t>PLFA analysis was done following Buyer et al.. 2012 and Bligh et al., 1966</t>
  </si>
  <si>
    <t>PLFA analysis was done following Buyer et al.. 2012 and Bligh et al., 1967</t>
  </si>
  <si>
    <t>PLFA analysis was done following Buyer et al.. 2012 and Bligh et al., 1968</t>
  </si>
  <si>
    <t>PLFA analysis was done following Buyer et al.. 2012 and Bligh et al., 1969</t>
  </si>
  <si>
    <t>PLFA analysis was done following Buyer et al.. 2012 and Bligh et al., 1970</t>
  </si>
  <si>
    <t>PLFA analysis was done following Buyer et al.. 2012 and Bligh et al., 1971</t>
  </si>
  <si>
    <t>PLFA analysis was done following Buyer et al.. 2012 and Bligh et al., 1972</t>
  </si>
  <si>
    <t>PLFA analysis was done following Buyer et al.. 2012 and Bligh et al., 1973</t>
  </si>
  <si>
    <t>PLFA analysis was done following Buyer et al.. 2012 and Bligh et al., 1974</t>
  </si>
  <si>
    <t>PLFA analysis was done following Buyer et al.. 2012 and Bligh et al., 1975</t>
  </si>
  <si>
    <t>PLFA analysis was done following Buyer et al.. 2012 and Bligh et al., 1976</t>
  </si>
  <si>
    <t>PLFA analysis was done following Buyer et al.. 2012 and Bligh et al., 1977</t>
  </si>
  <si>
    <t>PLFA analysis was done following Buyer et al.. 2012 and Bligh et al., 1978</t>
  </si>
  <si>
    <t>PLFA analysis was done following Buyer et al.. 2012 and Bligh et al., 1979</t>
  </si>
  <si>
    <t>PLFA analysis was done following Buyer et al.. 2012 and Bligh et al., 1980</t>
  </si>
  <si>
    <t>PLFA analysis was done following Buyer et al.. 2012 and Bligh et al., 1981</t>
  </si>
  <si>
    <t>PLFA analysis was done following Buyer et al.. 2012 and Bligh et al., 1982</t>
  </si>
  <si>
    <t>PLFA analysis was done following Buyer et al.. 2012 and Bligh et al., 1983</t>
  </si>
  <si>
    <t>PLFA analysis was done following Buyer et al.. 2012 and Bligh et al., 1984</t>
  </si>
  <si>
    <t>PLFA analysis was done following Buyer et al.. 2012 and Bligh et al., 1985</t>
  </si>
  <si>
    <t>PLFA analysis was done following Buyer et al.. 2012 and Bligh et al., 1986</t>
  </si>
  <si>
    <t>PLFA analysis was done following Buyer et al.. 2012 and Bligh et al., 1987</t>
  </si>
  <si>
    <t>C:N Ratio of acidified sol samples</t>
  </si>
  <si>
    <t>United</t>
  </si>
  <si>
    <t>C:N Ratio of acidified C and unacified N</t>
  </si>
  <si>
    <t>% Carbon for soil samples that were treated with hydrochloric acid. Soils with calcium carbonate may have high inorganic carbon values. We acidify so that we only get organic carbon values. USE  this data.  Analysis was completed on a EA-IRMS (Elemental Analysis-Isotope Ratio Mass Spectrometry at the EPA Integrated Stable Isotope Research Facility (ISIRF)</t>
  </si>
  <si>
    <t>Nitrogen-15 isotope data with soil samples that were untreated with hydrochloric acid.  Analysis was completed on a EA-IRMS (Elemental Analysis-Isotope Ratio Mass Spectrometry at the EPA Integrated Stable Isotope Research Facility (ISIRF). USE this data</t>
  </si>
  <si>
    <t>% Carbon for soil samples that were treated with hydrochloric acid. Soils with calcium carbonate may have high inorganic carbon values. We acidify so that we only get organic carbon values.  Analysis was completed on a EA-IRMS (Elemental Analysis-Isotope Ratio Mass Spectrometry at the EPA Integrated Stable Isotope Research Facility (ISIRF). DON'T USE this data</t>
  </si>
  <si>
    <t>Delta Carbon-13 isotope data with soil samples that were untreated with hydrochloric acid. Soils with calcium carbonate may have high inorganic carbon values. We acidify so that we only get organic carbon values.  Analysis was completed on a EA-IRMS (Elemental Analysis-Isotope Ratio Mass Spectrometry at the EPA Integrated Stable Isotope Research Facility (ISIRF). USE this data</t>
  </si>
  <si>
    <t>Percent organic matter, loss on ignition. Burn samples at 680 F to burn off organic matter for 2 hours. Weigh samples before and after, calculate difference, the difference in weight is how much organic matter was in the soil samples.</t>
  </si>
  <si>
    <t>When the lab reported the data</t>
  </si>
  <si>
    <t>decimal degrees</t>
  </si>
  <si>
    <t>Seasom</t>
  </si>
  <si>
    <t>Spring or Fall</t>
  </si>
  <si>
    <t>Lab Number</t>
  </si>
  <si>
    <t>Ward Lab Sample number</t>
  </si>
  <si>
    <t>What was planted in 2023</t>
  </si>
  <si>
    <t>How it was planted</t>
  </si>
  <si>
    <t>Tillages</t>
  </si>
  <si>
    <t>Was it tilled or not</t>
  </si>
  <si>
    <t>Soil type</t>
  </si>
  <si>
    <t>From the Web soil survey</t>
  </si>
  <si>
    <t>Crop Diversity</t>
  </si>
  <si>
    <t>Low Crop Diversity in the last 5 years (&lt; 10), High Crop Diversity in the last 5 years (&gt; 10)</t>
  </si>
  <si>
    <t>If there was grazing in the last 4 years, it was marked as "grazing"</t>
  </si>
  <si>
    <t>Did the farmer apply fertilizer? Fields without fertilizer in the last 5 years had "No Fertilizer"</t>
  </si>
  <si>
    <t>Just the spring duplicates</t>
  </si>
  <si>
    <t>38.42</t>
  </si>
  <si>
    <t>7.63</t>
  </si>
  <si>
    <t>23.10</t>
  </si>
  <si>
    <t>0.00</t>
  </si>
  <si>
    <t>9.24</t>
  </si>
  <si>
    <t>2.12</t>
  </si>
  <si>
    <t>7.12</t>
  </si>
  <si>
    <t>0.98</t>
  </si>
  <si>
    <t>15.32</t>
  </si>
  <si>
    <t>43.73</t>
  </si>
  <si>
    <t>39.99</t>
  </si>
  <si>
    <t>8.25</t>
  </si>
  <si>
    <t>22.74</t>
  </si>
  <si>
    <t>9.06</t>
  </si>
  <si>
    <t>2.19</t>
  </si>
  <si>
    <t>6.87</t>
  </si>
  <si>
    <t>1.48</t>
  </si>
  <si>
    <t>17.25</t>
  </si>
  <si>
    <t>41.22</t>
  </si>
  <si>
    <t>42.99</t>
  </si>
  <si>
    <t>9.51</t>
  </si>
  <si>
    <t>24.67</t>
  </si>
  <si>
    <t>9.63</t>
  </si>
  <si>
    <t>2.13</t>
  </si>
  <si>
    <t>7.50</t>
  </si>
  <si>
    <t>1.14</t>
  </si>
  <si>
    <t>18.32</t>
  </si>
  <si>
    <t>36.73</t>
  </si>
  <si>
    <t>25.92</t>
  </si>
  <si>
    <t>5.42</t>
  </si>
  <si>
    <t>15.59</t>
  </si>
  <si>
    <t>33.61</t>
  </si>
  <si>
    <t>1.37</t>
  </si>
  <si>
    <t>32.23</t>
  </si>
  <si>
    <t>0.68</t>
  </si>
  <si>
    <t>10.33</t>
  </si>
  <si>
    <t>34.38</t>
  </si>
  <si>
    <t>41.37</t>
  </si>
  <si>
    <t>8.92</t>
  </si>
  <si>
    <t>23.80</t>
  </si>
  <si>
    <t>8.00</t>
  </si>
  <si>
    <t>1.94</t>
  </si>
  <si>
    <t>6.05</t>
  </si>
  <si>
    <t>1.03</t>
  </si>
  <si>
    <t>17.57</t>
  </si>
  <si>
    <t>40.68</t>
  </si>
  <si>
    <t>43.61</t>
  </si>
  <si>
    <t>8.89</t>
  </si>
  <si>
    <t>26.48</t>
  </si>
  <si>
    <t>9.55</t>
  </si>
  <si>
    <t>7.43</t>
  </si>
  <si>
    <t>1.11</t>
  </si>
  <si>
    <t>17.13</t>
  </si>
  <si>
    <t>36.83</t>
  </si>
  <si>
    <t>37.82</t>
  </si>
  <si>
    <t>8.57</t>
  </si>
  <si>
    <t>21.19</t>
  </si>
  <si>
    <t>9.02</t>
  </si>
  <si>
    <t>1.95</t>
  </si>
  <si>
    <t>7.07</t>
  </si>
  <si>
    <t>0.97</t>
  </si>
  <si>
    <t>16.64</t>
  </si>
  <si>
    <t>43.62</t>
  </si>
  <si>
    <t>40.13</t>
  </si>
  <si>
    <t>9.18</t>
  </si>
  <si>
    <t>22.84</t>
  </si>
  <si>
    <t>8.03</t>
  </si>
  <si>
    <t>1.89</t>
  </si>
  <si>
    <t>6.13</t>
  </si>
  <si>
    <t>0.95</t>
  </si>
  <si>
    <t>17.29</t>
  </si>
  <si>
    <t>41.72</t>
  </si>
  <si>
    <t>41.61</t>
  </si>
  <si>
    <t>8.51</t>
  </si>
  <si>
    <t>23.61</t>
  </si>
  <si>
    <t>7.04</t>
  </si>
  <si>
    <t>1.51</t>
  </si>
  <si>
    <t>5.54</t>
  </si>
  <si>
    <t>0.73</t>
  </si>
  <si>
    <t>18.00</t>
  </si>
  <si>
    <t>42.10</t>
  </si>
  <si>
    <t>38.15</t>
  </si>
  <si>
    <t>7.45</t>
  </si>
  <si>
    <t>21.90</t>
  </si>
  <si>
    <t>7.87</t>
  </si>
  <si>
    <t>1.54</t>
  </si>
  <si>
    <t>6.33</t>
  </si>
  <si>
    <t>1.46</t>
  </si>
  <si>
    <t>16.25</t>
  </si>
  <si>
    <t>45.07</t>
  </si>
  <si>
    <t>40.63</t>
  </si>
  <si>
    <t>25.49</t>
  </si>
  <si>
    <t>9.94</t>
  </si>
  <si>
    <t>1.72</t>
  </si>
  <si>
    <t>8.22</t>
  </si>
  <si>
    <t>1.00</t>
  </si>
  <si>
    <t>15.14</t>
  </si>
  <si>
    <t>41.30</t>
  </si>
  <si>
    <t>40.03</t>
  </si>
  <si>
    <t>7.03</t>
  </si>
  <si>
    <t>23.70</t>
  </si>
  <si>
    <t>10.04</t>
  </si>
  <si>
    <t>2.16</t>
  </si>
  <si>
    <t>7.88</t>
  </si>
  <si>
    <t>0.99</t>
  </si>
  <si>
    <t>16.33</t>
  </si>
  <si>
    <t>41.92</t>
  </si>
  <si>
    <t>41.23</t>
  </si>
  <si>
    <t>8.90</t>
  </si>
  <si>
    <t>24.13</t>
  </si>
  <si>
    <t>8.14</t>
  </si>
  <si>
    <t>5.98</t>
  </si>
  <si>
    <t>1.43</t>
  </si>
  <si>
    <t>17.11</t>
  </si>
  <si>
    <t>40.30</t>
  </si>
  <si>
    <t>41.41</t>
  </si>
  <si>
    <t>8.27</t>
  </si>
  <si>
    <t>26.07</t>
  </si>
  <si>
    <t>10.77</t>
  </si>
  <si>
    <t>2.09</t>
  </si>
  <si>
    <t>8.68</t>
  </si>
  <si>
    <t>1.16</t>
  </si>
  <si>
    <t>15.35</t>
  </si>
  <si>
    <t>38.39</t>
  </si>
  <si>
    <t>43.84</t>
  </si>
  <si>
    <t>9.03</t>
  </si>
  <si>
    <t>27.43</t>
  </si>
  <si>
    <t>9.78</t>
  </si>
  <si>
    <t>2.04</t>
  </si>
  <si>
    <t>7.75</t>
  </si>
  <si>
    <t>1.71</t>
  </si>
  <si>
    <t>16.40</t>
  </si>
  <si>
    <t>35.64</t>
  </si>
  <si>
    <t>39.07</t>
  </si>
  <si>
    <t>7.98</t>
  </si>
  <si>
    <t>24.29</t>
  </si>
  <si>
    <t>1.83</t>
  </si>
  <si>
    <t>6.17</t>
  </si>
  <si>
    <t>1.59</t>
  </si>
  <si>
    <t>14.78</t>
  </si>
  <si>
    <t>43.01</t>
  </si>
  <si>
    <t>37.25</t>
  </si>
  <si>
    <t>7.26</t>
  </si>
  <si>
    <t>22.13</t>
  </si>
  <si>
    <t>8.34</t>
  </si>
  <si>
    <t>1.97</t>
  </si>
  <si>
    <t>6.37</t>
  </si>
  <si>
    <t>1.60</t>
  </si>
  <si>
    <t>15.12</t>
  </si>
  <si>
    <t>45.55</t>
  </si>
  <si>
    <t>36.94</t>
  </si>
  <si>
    <t>7.71</t>
  </si>
  <si>
    <t>21.45</t>
  </si>
  <si>
    <t>7.31</t>
  </si>
  <si>
    <t>1.78</t>
  </si>
  <si>
    <t>1.47</t>
  </si>
  <si>
    <t>15.48</t>
  </si>
  <si>
    <t>46.17</t>
  </si>
  <si>
    <t>40.12</t>
  </si>
  <si>
    <t>7.97</t>
  </si>
  <si>
    <t>23.98</t>
  </si>
  <si>
    <t>9.59</t>
  </si>
  <si>
    <t>2.06</t>
  </si>
  <si>
    <t>7.53</t>
  </si>
  <si>
    <t>16.14</t>
  </si>
  <si>
    <t>40.86</t>
  </si>
  <si>
    <t>36.74</t>
  </si>
  <si>
    <t>7.27</t>
  </si>
  <si>
    <t>21.55</t>
  </si>
  <si>
    <t>1.57</t>
  </si>
  <si>
    <t>6.68</t>
  </si>
  <si>
    <t>0.69</t>
  </si>
  <si>
    <t>15.19</t>
  </si>
  <si>
    <t>47.06</t>
  </si>
  <si>
    <t>44.89</t>
  </si>
  <si>
    <t>9.11</t>
  </si>
  <si>
    <t>27.59</t>
  </si>
  <si>
    <t>10.02</t>
  </si>
  <si>
    <t>2.70</t>
  </si>
  <si>
    <t>7.32</t>
  </si>
  <si>
    <t>1.45</t>
  </si>
  <si>
    <t>17.30</t>
  </si>
  <si>
    <t>34.52</t>
  </si>
  <si>
    <t>39.55</t>
  </si>
  <si>
    <t>24.48</t>
  </si>
  <si>
    <t>11.93</t>
  </si>
  <si>
    <t>2.10</t>
  </si>
  <si>
    <t>9.83</t>
  </si>
  <si>
    <t>15.06</t>
  </si>
  <si>
    <t>39.96</t>
  </si>
  <si>
    <t>37.36</t>
  </si>
  <si>
    <t>7.41</t>
  </si>
  <si>
    <t>22.83</t>
  </si>
  <si>
    <t>9.36</t>
  </si>
  <si>
    <t>1.98</t>
  </si>
  <si>
    <t>7.38</t>
  </si>
  <si>
    <t>14.53</t>
  </si>
  <si>
    <t>44.09</t>
  </si>
  <si>
    <t>39.46</t>
  </si>
  <si>
    <t>9.35</t>
  </si>
  <si>
    <t>23.74</t>
  </si>
  <si>
    <t>2.28</t>
  </si>
  <si>
    <t>6.64</t>
  </si>
  <si>
    <t>1.64</t>
  </si>
  <si>
    <t>15.72</t>
  </si>
  <si>
    <t>39.84</t>
  </si>
  <si>
    <t>7.24</t>
  </si>
  <si>
    <t>24.35</t>
  </si>
  <si>
    <t>9.44</t>
  </si>
  <si>
    <t>7.25</t>
  </si>
  <si>
    <t>15.50</t>
  </si>
  <si>
    <t>41.70</t>
  </si>
  <si>
    <t>7.79</t>
  </si>
  <si>
    <t>22.68</t>
  </si>
  <si>
    <t>7.17</t>
  </si>
  <si>
    <t>1.86</t>
  </si>
  <si>
    <t>5.31</t>
  </si>
  <si>
    <t>1.26</t>
  </si>
  <si>
    <t>15.47</t>
  </si>
  <si>
    <t>45.63</t>
  </si>
  <si>
    <t>35.74</t>
  </si>
  <si>
    <t>11.05</t>
  </si>
  <si>
    <t>20.95</t>
  </si>
  <si>
    <t>7.99</t>
  </si>
  <si>
    <t>5.93</t>
  </si>
  <si>
    <t>1.65</t>
  </si>
  <si>
    <t>14.79</t>
  </si>
  <si>
    <t>43.57</t>
  </si>
  <si>
    <t>37.57</t>
  </si>
  <si>
    <t>8.20</t>
  </si>
  <si>
    <t>21.86</t>
  </si>
  <si>
    <t>11.35</t>
  </si>
  <si>
    <t>1.74</t>
  </si>
  <si>
    <t>9.61</t>
  </si>
  <si>
    <t>3.87</t>
  </si>
  <si>
    <t>38.21</t>
  </si>
  <si>
    <t>38.24</t>
  </si>
  <si>
    <t>7.48</t>
  </si>
  <si>
    <t>24.72</t>
  </si>
  <si>
    <t>11.66</t>
  </si>
  <si>
    <t>2.25</t>
  </si>
  <si>
    <t>9.41</t>
  </si>
  <si>
    <t>13.52</t>
  </si>
  <si>
    <t>41.46</t>
  </si>
  <si>
    <t>38.20</t>
  </si>
  <si>
    <t>9.71</t>
  </si>
  <si>
    <t>25.18</t>
  </si>
  <si>
    <t>12.78</t>
  </si>
  <si>
    <t>2.89</t>
  </si>
  <si>
    <t>9.89</t>
  </si>
  <si>
    <t>2.20</t>
  </si>
  <si>
    <t>13.03</t>
  </si>
  <si>
    <t>37.11</t>
  </si>
  <si>
    <t>35.34</t>
  </si>
  <si>
    <t>7.58</t>
  </si>
  <si>
    <t>21.26</t>
  </si>
  <si>
    <t>8.94</t>
  </si>
  <si>
    <t>1.85</t>
  </si>
  <si>
    <t>7.08</t>
  </si>
  <si>
    <t>0.62</t>
  </si>
  <si>
    <t>14.07</t>
  </si>
  <si>
    <t>47.53</t>
  </si>
  <si>
    <t>9.95</t>
  </si>
  <si>
    <t>25.74</t>
  </si>
  <si>
    <t>10.97</t>
  </si>
  <si>
    <t>2.59</t>
  </si>
  <si>
    <t>8.38</t>
  </si>
  <si>
    <t>1.24</t>
  </si>
  <si>
    <t>14.25</t>
  </si>
  <si>
    <t>37.85</t>
  </si>
  <si>
    <t>41.25</t>
  </si>
  <si>
    <t>27.45</t>
  </si>
  <si>
    <t>14.42</t>
  </si>
  <si>
    <t>2.57</t>
  </si>
  <si>
    <t>11.85</t>
  </si>
  <si>
    <t>13.80</t>
  </si>
  <si>
    <t>34.50</t>
  </si>
  <si>
    <t>24.57</t>
  </si>
  <si>
    <t>12.15</t>
  </si>
  <si>
    <t>2.02</t>
  </si>
  <si>
    <t>10.13</t>
  </si>
  <si>
    <t>1.80</t>
  </si>
  <si>
    <t>15.27</t>
  </si>
  <si>
    <t>37.55</t>
  </si>
  <si>
    <t>34.15</t>
  </si>
  <si>
    <t>7.16</t>
  </si>
  <si>
    <t>20.14</t>
  </si>
  <si>
    <t>14.23</t>
  </si>
  <si>
    <t>1.63</t>
  </si>
  <si>
    <t>12.60</t>
  </si>
  <si>
    <t>1.07</t>
  </si>
  <si>
    <t>14.01</t>
  </si>
  <si>
    <t>43.39</t>
  </si>
  <si>
    <t>36.45</t>
  </si>
  <si>
    <t>8.77</t>
  </si>
  <si>
    <t>20.98</t>
  </si>
  <si>
    <t>6.97</t>
  </si>
  <si>
    <t>1.81</t>
  </si>
  <si>
    <t>5.16</t>
  </si>
  <si>
    <t>46.09</t>
  </si>
  <si>
    <t>34.44</t>
  </si>
  <si>
    <t>7.13</t>
  </si>
  <si>
    <t>20.99</t>
  </si>
  <si>
    <t>12.74</t>
  </si>
  <si>
    <t>10.79</t>
  </si>
  <si>
    <t>1.70</t>
  </si>
  <si>
    <t>13.45</t>
  </si>
  <si>
    <t>43.99</t>
  </si>
  <si>
    <t>36.44</t>
  </si>
  <si>
    <t>22.34</t>
  </si>
  <si>
    <t>8.98</t>
  </si>
  <si>
    <t>1.21</t>
  </si>
  <si>
    <t>14.11</t>
  </si>
  <si>
    <t>45.91</t>
  </si>
  <si>
    <t>33.52</t>
  </si>
  <si>
    <t>7.65</t>
  </si>
  <si>
    <t>19.60</t>
  </si>
  <si>
    <t>13.46</t>
  </si>
  <si>
    <t>1.66</t>
  </si>
  <si>
    <t>11.80</t>
  </si>
  <si>
    <t>4.58</t>
  </si>
  <si>
    <t>13.93</t>
  </si>
  <si>
    <t>40.79</t>
  </si>
  <si>
    <t>39.61</t>
  </si>
  <si>
    <t>2.08</t>
  </si>
  <si>
    <t>7.86</t>
  </si>
  <si>
    <t>15.91</t>
  </si>
  <si>
    <t>39.73</t>
  </si>
  <si>
    <t>41.00</t>
  </si>
  <si>
    <t>23.85</t>
  </si>
  <si>
    <t>9.10</t>
  </si>
  <si>
    <t>2.31</t>
  </si>
  <si>
    <t>6.78</t>
  </si>
  <si>
    <t>17.15</t>
  </si>
  <si>
    <t>38.40</t>
  </si>
  <si>
    <t>39.69</t>
  </si>
  <si>
    <t>9.68</t>
  </si>
  <si>
    <t>22.46</t>
  </si>
  <si>
    <t>9.37</t>
  </si>
  <si>
    <t>2.23</t>
  </si>
  <si>
    <t>7.14</t>
  </si>
  <si>
    <t>17.22</t>
  </si>
  <si>
    <t>39.18</t>
  </si>
  <si>
    <t>8.32</t>
  </si>
  <si>
    <t>22.22</t>
  </si>
  <si>
    <t>9.17</t>
  </si>
  <si>
    <t>1.87</t>
  </si>
  <si>
    <t>7.30</t>
  </si>
  <si>
    <t>16.96</t>
  </si>
  <si>
    <t>41.76</t>
  </si>
  <si>
    <t>38.01</t>
  </si>
  <si>
    <t>7.92</t>
  </si>
  <si>
    <t>21.74</t>
  </si>
  <si>
    <t>1.93</t>
  </si>
  <si>
    <t>8.09</t>
  </si>
  <si>
    <t>1.82</t>
  </si>
  <si>
    <t>16.27</t>
  </si>
  <si>
    <t>42.23</t>
  </si>
  <si>
    <t>41.56</t>
  </si>
  <si>
    <t>8.97</t>
  </si>
  <si>
    <t>24.03</t>
  </si>
  <si>
    <t>10.44</t>
  </si>
  <si>
    <t>17.54</t>
  </si>
  <si>
    <t>37.37</t>
  </si>
  <si>
    <t>37.65</t>
  </si>
  <si>
    <t>8.19</t>
  </si>
  <si>
    <t>21.95</t>
  </si>
  <si>
    <t>10.85</t>
  </si>
  <si>
    <t>15.70</t>
  </si>
  <si>
    <t>41.83</t>
  </si>
  <si>
    <t>41.26</t>
  </si>
  <si>
    <t>9.14</t>
  </si>
  <si>
    <t>24.97</t>
  </si>
  <si>
    <t>10.47</t>
  </si>
  <si>
    <t>2.26</t>
  </si>
  <si>
    <t>1.69</t>
  </si>
  <si>
    <t>16.29</t>
  </si>
  <si>
    <t>37.44</t>
  </si>
  <si>
    <t>37.86</t>
  </si>
  <si>
    <t>8.99</t>
  </si>
  <si>
    <t>23.38</t>
  </si>
  <si>
    <t>2.40</t>
  </si>
  <si>
    <t>12.92</t>
  </si>
  <si>
    <t>14.48</t>
  </si>
  <si>
    <t>35.85</t>
  </si>
  <si>
    <t>37.26</t>
  </si>
  <si>
    <t>8.02</t>
  </si>
  <si>
    <t>22.25</t>
  </si>
  <si>
    <t>13.32</t>
  </si>
  <si>
    <t>2.24</t>
  </si>
  <si>
    <t>11.08</t>
  </si>
  <si>
    <t>3.51</t>
  </si>
  <si>
    <t>15.02</t>
  </si>
  <si>
    <t>37.89</t>
  </si>
  <si>
    <t>39.72</t>
  </si>
  <si>
    <t>10.07</t>
  </si>
  <si>
    <t>11.34</t>
  </si>
  <si>
    <t>2.73</t>
  </si>
  <si>
    <t>8.62</t>
  </si>
  <si>
    <t>1.76</t>
  </si>
  <si>
    <t>14.75</t>
  </si>
  <si>
    <t>45.37</t>
  </si>
  <si>
    <t>10.46</t>
  </si>
  <si>
    <t>30.18</t>
  </si>
  <si>
    <t>11.28</t>
  </si>
  <si>
    <t>2.95</t>
  </si>
  <si>
    <t>8.33</t>
  </si>
  <si>
    <t>31.15</t>
  </si>
  <si>
    <t>43.38</t>
  </si>
  <si>
    <t>10.98</t>
  </si>
  <si>
    <t>27.99</t>
  </si>
  <si>
    <t>11.87</t>
  </si>
  <si>
    <t>2.93</t>
  </si>
  <si>
    <t>15.39</t>
  </si>
  <si>
    <t>32.01</t>
  </si>
  <si>
    <t>38.26</t>
  </si>
  <si>
    <t>8.82</t>
  </si>
  <si>
    <t>23.68</t>
  </si>
  <si>
    <t>13.94</t>
  </si>
  <si>
    <t>11.63</t>
  </si>
  <si>
    <t>14.57</t>
  </si>
  <si>
    <t>37.12</t>
  </si>
  <si>
    <t>42.29</t>
  </si>
  <si>
    <t>8.86</t>
  </si>
  <si>
    <t>25.11</t>
  </si>
  <si>
    <t>12.43</t>
  </si>
  <si>
    <t>2.50</t>
  </si>
  <si>
    <t>9.93</t>
  </si>
  <si>
    <t>17.18</t>
  </si>
  <si>
    <t>34.83</t>
  </si>
  <si>
    <t>42.76</t>
  </si>
  <si>
    <t>9.29</t>
  </si>
  <si>
    <t>24.84</t>
  </si>
  <si>
    <t>0.16</t>
  </si>
  <si>
    <t>10.45</t>
  </si>
  <si>
    <t>17.93</t>
  </si>
  <si>
    <t>35.28</t>
  </si>
  <si>
    <t>42.61</t>
  </si>
  <si>
    <t>10.73</t>
  </si>
  <si>
    <t>26.76</t>
  </si>
  <si>
    <t>13.31</t>
  </si>
  <si>
    <t>3.02</t>
  </si>
  <si>
    <t>10.28</t>
  </si>
  <si>
    <t>15.85</t>
  </si>
  <si>
    <t>31.92</t>
  </si>
  <si>
    <t>41.82</t>
  </si>
  <si>
    <t>9.22</t>
  </si>
  <si>
    <t>24.69</t>
  </si>
  <si>
    <t>11.78</t>
  </si>
  <si>
    <t>2.45</t>
  </si>
  <si>
    <t>9.33</t>
  </si>
  <si>
    <t>17.12</t>
  </si>
  <si>
    <t>34.92</t>
  </si>
  <si>
    <t>34.77</t>
  </si>
  <si>
    <t>7.60</t>
  </si>
  <si>
    <t>20.88</t>
  </si>
  <si>
    <t>2.15</t>
  </si>
  <si>
    <t>19.40</t>
  </si>
  <si>
    <t>1.28</t>
  </si>
  <si>
    <t>13.89</t>
  </si>
  <si>
    <t>34.80</t>
  </si>
  <si>
    <t>41.55</t>
  </si>
  <si>
    <t>24.45</t>
  </si>
  <si>
    <t>14.43</t>
  </si>
  <si>
    <t>2.41</t>
  </si>
  <si>
    <t>12.02</t>
  </si>
  <si>
    <t>17.10</t>
  </si>
  <si>
    <t>33.08</t>
  </si>
  <si>
    <t>44.56</t>
  </si>
  <si>
    <t>9.43</t>
  </si>
  <si>
    <t>27.49</t>
  </si>
  <si>
    <t>0.17</t>
  </si>
  <si>
    <t>10.75</t>
  </si>
  <si>
    <t>2.53</t>
  </si>
  <si>
    <t>1.08</t>
  </si>
  <si>
    <t>17.08</t>
  </si>
  <si>
    <t>33.85</t>
  </si>
  <si>
    <t>44.99</t>
  </si>
  <si>
    <t>8.85</t>
  </si>
  <si>
    <t>29.04</t>
  </si>
  <si>
    <t>12.46</t>
  </si>
  <si>
    <t>3.04</t>
  </si>
  <si>
    <t>1.55</t>
  </si>
  <si>
    <t>15.94</t>
  </si>
  <si>
    <t>32.02</t>
  </si>
  <si>
    <t>44.12</t>
  </si>
  <si>
    <t>27.17</t>
  </si>
  <si>
    <t>11.39</t>
  </si>
  <si>
    <t>2.56</t>
  </si>
  <si>
    <t>8.83</t>
  </si>
  <si>
    <t>16.95</t>
  </si>
  <si>
    <t>34.87</t>
  </si>
  <si>
    <t>45.43</t>
  </si>
  <si>
    <t>9.07</t>
  </si>
  <si>
    <t>28.41</t>
  </si>
  <si>
    <t>2.85</t>
  </si>
  <si>
    <t>1.61</t>
  </si>
  <si>
    <t>17.02</t>
  </si>
  <si>
    <t>29.79</t>
  </si>
  <si>
    <t>40.81</t>
  </si>
  <si>
    <t>7.37</t>
  </si>
  <si>
    <t>26.36</t>
  </si>
  <si>
    <t>0.18</t>
  </si>
  <si>
    <t>14.88</t>
  </si>
  <si>
    <t>12.75</t>
  </si>
  <si>
    <t>14.45</t>
  </si>
  <si>
    <t>33.64</t>
  </si>
  <si>
    <t>41.05</t>
  </si>
  <si>
    <t>10.15</t>
  </si>
  <si>
    <t>27.33</t>
  </si>
  <si>
    <t>13.37</t>
  </si>
  <si>
    <t>3.45</t>
  </si>
  <si>
    <t>9.92</t>
  </si>
  <si>
    <t>13.72</t>
  </si>
  <si>
    <t>33.35</t>
  </si>
  <si>
    <t>38.50</t>
  </si>
  <si>
    <t>11.22</t>
  </si>
  <si>
    <t>23.92</t>
  </si>
  <si>
    <t>13.06</t>
  </si>
  <si>
    <t>10.49</t>
  </si>
  <si>
    <t>1.68</t>
  </si>
  <si>
    <t>14.58</t>
  </si>
  <si>
    <t>35.54</t>
  </si>
  <si>
    <t>41.01</t>
  </si>
  <si>
    <t>11.64</t>
  </si>
  <si>
    <t>25.99</t>
  </si>
  <si>
    <t>11.37</t>
  </si>
  <si>
    <t>3.46</t>
  </si>
  <si>
    <t>7.91</t>
  </si>
  <si>
    <t>1.88</t>
  </si>
  <si>
    <t>34.09</t>
  </si>
  <si>
    <t>38.29</t>
  </si>
  <si>
    <t>24.07</t>
  </si>
  <si>
    <t>12.55</t>
  </si>
  <si>
    <t>2.67</t>
  </si>
  <si>
    <t>9.88</t>
  </si>
  <si>
    <t>2.07</t>
  </si>
  <si>
    <t>14.21</t>
  </si>
  <si>
    <t>37.20</t>
  </si>
  <si>
    <t>43.51</t>
  </si>
  <si>
    <t>9.28</t>
  </si>
  <si>
    <t>28.19</t>
  </si>
  <si>
    <t>14.49</t>
  </si>
  <si>
    <t>3.41</t>
  </si>
  <si>
    <t>2.21</t>
  </si>
  <si>
    <t>30.51</t>
  </si>
  <si>
    <t>9.13</t>
  </si>
  <si>
    <t>24.28</t>
  </si>
  <si>
    <t>13.47</t>
  </si>
  <si>
    <t>2.74</t>
  </si>
  <si>
    <t>2.17</t>
  </si>
  <si>
    <t>15.33</t>
  </si>
  <si>
    <t>35.45</t>
  </si>
  <si>
    <t>39.66</t>
  </si>
  <si>
    <t>9.52</t>
  </si>
  <si>
    <t>24.77</t>
  </si>
  <si>
    <t>8.84</t>
  </si>
  <si>
    <t>2.27</t>
  </si>
  <si>
    <t>14.89</t>
  </si>
  <si>
    <t>36.76</t>
  </si>
  <si>
    <t>41.97</t>
  </si>
  <si>
    <t>9.98</t>
  </si>
  <si>
    <t>27.96</t>
  </si>
  <si>
    <t>15.08</t>
  </si>
  <si>
    <t>2.88</t>
  </si>
  <si>
    <t>12.20</t>
  </si>
  <si>
    <t>31.03</t>
  </si>
  <si>
    <t>40.57</t>
  </si>
  <si>
    <t>10.23</t>
  </si>
  <si>
    <t>25.85</t>
  </si>
  <si>
    <t>11.88</t>
  </si>
  <si>
    <t>8.96</t>
  </si>
  <si>
    <t>14.72</t>
  </si>
  <si>
    <t>35.46</t>
  </si>
  <si>
    <t>Variances of each variable within each field. e.g. the variance of pH in the E3 field would be 0.02 and in the S4 field would be 0.08. Anything with #DIV/0! is not a number or did not have any data</t>
  </si>
  <si>
    <t>Just the fall duplicates</t>
  </si>
  <si>
    <t>There are a total of 3 degrees of freedom, since there are 3 variances.</t>
  </si>
  <si>
    <t>This row sums up all the variances from the table above for each variable</t>
  </si>
  <si>
    <t>This row calculates the sample precision, which is sqrt(sum of variance/the degrees of freedom)</t>
  </si>
  <si>
    <t>This row calculates the coefficient of variance, which is the stdev of the variances/average of the varianes. Anything highlighted in red indicates a coeffcient of variance &gt; 0.10, or 10% error, however since soils are highly variable, an error if 10% is generally accepted when completing QAQC</t>
  </si>
  <si>
    <t>Variances of each variable within each field. e.g. the variance of %N in the E3 field would be 3.14E-5 and in the S4 field would be 0.001. Anything with #DIV/0! is not a number or did not have any data. Only QA-ing nitrogen data because only nitrogen data is useful in the unacidifid samples</t>
  </si>
  <si>
    <t>Variances of each variable within each field. e.g. the variance of %C in the E3 field would be 0.017 and in the S4 field would be 0.9. Anything with #DIV/0! is not a number or did not have any data. Only QA-ing carbon data because only carbon data is useful in the acidifid samples</t>
  </si>
  <si>
    <t>https://www.wardlab.com/wp-content/uploads/2019/07/WardGuide.pdf</t>
  </si>
  <si>
    <t xml:space="preserve">Data went through a QA/QC process, where variance, sum of variance, precision, and coefficient of variance were all calculated. The equations for the QA/QC are on the QA/QC tabs. For assistance in completing a deeper analysis, look for Ward Laboratory handbook. </t>
  </si>
  <si>
    <t>If there was cover crop planted in the last year , "Cover Crop" was marked. If there was not cover crop in the last year, "No Cover Crop" was marked</t>
  </si>
  <si>
    <t>Surface of mineral soil</t>
  </si>
  <si>
    <t>Bottom of the core depth</t>
  </si>
  <si>
    <t>This row calculates the coefficient of variance, which is the stdev of the variances/average of the varianes. Anything highlighted in red indicates a coeffcient of variance &gt; 0.10, or 10% error, however since soils are highly variable, an error of 10% is generally accepted when completing QAQC</t>
  </si>
  <si>
    <t>No data</t>
  </si>
  <si>
    <t>Cash Crop 2023</t>
  </si>
  <si>
    <t>Till</t>
  </si>
  <si>
    <t>Soil Web Survey</t>
  </si>
  <si>
    <t>Kennebec Silt Loam</t>
  </si>
  <si>
    <t>Wymore Silty Clay Loam</t>
  </si>
  <si>
    <t>Corn/Winter Wheat</t>
  </si>
  <si>
    <t>Title: Soil health dataset from Kansas Farms 2023-2024</t>
  </si>
  <si>
    <t>Description:  Dataset from Regional-ORD Applied Research (ROAR) Project FY22, Region 7: "Soil Health Practices' Impact on Groundwater Nitrate Contamination "</t>
  </si>
  <si>
    <t>Soil Health Practices' Impact on Groundwater Nitrate Contamination</t>
  </si>
  <si>
    <t>(Internal EPA link)</t>
  </si>
  <si>
    <t>A workbook of all the soils data collected near Holton Kansas in agricultural fields. Laboratory analysis of soil properties was completed by Ward Labs in Kearny Nebraska. Isotope analysis of soils was completed in Integrated Stable Isotope research Facility operated by US Environmental Protection Agency. The goal of this project was to evaluate if Soil Health Principles can reduce the risk of nitrate leaching from agricultural fields. This effort was a collaborative project between EPA Region 7, EPA Office of Research and Development, and Kansas Department of Health and Environment(KDHE). Discussion of the data is  available on the KDHE website: https://storymaps.arcgis.com/stories/1efcfe1924fc4daf85a7958c0a41fa5a                                                                                                                                                                                                                                    It can also be found on the KDHE Watershed Management Section at the end of the What we Do section.                                           https://www.kdhe.ks.gov/974/Watershed-Management-Section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</si>
</sst>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7"/>
      <color rgb="FF222222"/>
      <name val="Arial"/>
      <family val="2"/>
    </font>
    <font>
      <i/>
      <sz val="7"/>
      <color rgb="FF222222"/>
      <name val="Arial"/>
      <family val="2"/>
    </font>
    <font>
      <sz val="11"/>
      <name val="Calibri"/>
      <family val="2"/>
      <scheme val="minor"/>
    </font>
    <font>
      <sz val="11"/>
      <color rgb="FF222222"/>
      <name val="Calibri"/>
      <family val="2"/>
      <scheme val="minor"/>
    </font>
    <font>
      <sz val="8"/>
      <name val="Calibri"/>
      <family val="2"/>
      <scheme val="minor"/>
    </font>
    <font>
      <b/>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05">
    <xf numFmtId="0" fontId="0" fillId="0" borderId="0" xfId="0"/>
    <xf numFmtId="14" fontId="0" fillId="0" borderId="0" xfId="0" applyNumberFormat="1"/>
    <xf numFmtId="0" fontId="0" fillId="0" borderId="0" xfId="0"/>
    <xf numFmtId="0" fontId="0" fillId="0" borderId="0" xfId="0" applyAlignment="1">
      <alignment wrapText="1"/>
    </xf>
    <xf numFmtId="0" fontId="0" fillId="0" borderId="0" xfId="0" applyAlignment="1">
      <alignment horizontal="left" vertical="center" wrapText="1"/>
    </xf>
    <xf numFmtId="0" fontId="18" fillId="0" borderId="0" xfId="42" applyFill="1"/>
    <xf numFmtId="0" fontId="19" fillId="0" borderId="0" xfId="0" applyFont="1"/>
    <xf numFmtId="0" fontId="0" fillId="0" borderId="0" xfId="0" applyFill="1"/>
    <xf numFmtId="0" fontId="0" fillId="0" borderId="0" xfId="0" applyFill="1" applyAlignment="1"/>
    <xf numFmtId="0" fontId="16" fillId="0" borderId="0" xfId="0" applyFont="1" applyFill="1" applyAlignment="1"/>
    <xf numFmtId="0" fontId="16" fillId="0" borderId="0" xfId="0" applyFont="1" applyFill="1"/>
    <xf numFmtId="0" fontId="7" fillId="3" borderId="0" xfId="7"/>
    <xf numFmtId="0" fontId="21" fillId="0" borderId="0" xfId="0" applyFont="1" applyFill="1"/>
    <xf numFmtId="0" fontId="21" fillId="0" borderId="0" xfId="0" applyFont="1" applyFill="1" applyAlignment="1">
      <alignment wrapText="1"/>
    </xf>
    <xf numFmtId="0" fontId="0" fillId="0" borderId="0" xfId="0" applyFont="1" applyFill="1"/>
    <xf numFmtId="0" fontId="0" fillId="0" borderId="0" xfId="7" applyFont="1" applyFill="1"/>
    <xf numFmtId="0" fontId="21" fillId="0" borderId="0" xfId="0" applyFont="1"/>
    <xf numFmtId="0" fontId="0" fillId="0" borderId="0" xfId="0" applyFont="1" applyFill="1" applyAlignment="1">
      <alignment wrapText="1"/>
    </xf>
    <xf numFmtId="0" fontId="0" fillId="0" borderId="0" xfId="7" applyFont="1" applyFill="1" applyAlignment="1">
      <alignment wrapText="1"/>
    </xf>
    <xf numFmtId="0" fontId="0" fillId="0" borderId="0" xfId="0" applyFont="1" applyFill="1" applyAlignment="1"/>
    <xf numFmtId="0" fontId="16" fillId="0" borderId="0" xfId="0" applyFont="1"/>
    <xf numFmtId="0" fontId="14" fillId="0" borderId="0" xfId="0" applyFont="1"/>
    <xf numFmtId="0" fontId="14" fillId="0" borderId="0" xfId="0" applyFont="1" applyFill="1"/>
    <xf numFmtId="0" fontId="14" fillId="33" borderId="0" xfId="0" applyFont="1" applyFill="1"/>
    <xf numFmtId="0" fontId="0" fillId="0" borderId="0" xfId="0" applyBorder="1"/>
    <xf numFmtId="0" fontId="0" fillId="0" borderId="0" xfId="0" applyFill="1" applyBorder="1"/>
    <xf numFmtId="0" fontId="21" fillId="0" borderId="0" xfId="0" applyFont="1" applyFill="1" applyAlignment="1"/>
    <xf numFmtId="0" fontId="0" fillId="0" borderId="0" xfId="0" applyAlignment="1">
      <alignment vertical="center" wrapText="1"/>
    </xf>
    <xf numFmtId="0" fontId="22" fillId="0" borderId="0" xfId="0" applyFont="1"/>
    <xf numFmtId="0" fontId="16" fillId="0" borderId="0" xfId="0" applyFont="1" applyFill="1" applyAlignment="1">
      <alignment wrapText="1"/>
    </xf>
    <xf numFmtId="0" fontId="0" fillId="0" borderId="11" xfId="0" applyBorder="1"/>
    <xf numFmtId="0" fontId="21" fillId="0" borderId="11" xfId="0" applyFont="1" applyBorder="1"/>
    <xf numFmtId="0" fontId="0" fillId="0" borderId="12" xfId="0" applyBorder="1"/>
    <xf numFmtId="14" fontId="0" fillId="0" borderId="0" xfId="0" applyNumberFormat="1" applyBorder="1"/>
    <xf numFmtId="0" fontId="21" fillId="0" borderId="0" xfId="0" applyFont="1" applyBorder="1"/>
    <xf numFmtId="0" fontId="0" fillId="0" borderId="14" xfId="0" applyBorder="1"/>
    <xf numFmtId="0" fontId="0" fillId="0" borderId="16" xfId="0" applyBorder="1"/>
    <xf numFmtId="14" fontId="0" fillId="0" borderId="16" xfId="0" applyNumberFormat="1" applyBorder="1"/>
    <xf numFmtId="0" fontId="21" fillId="0" borderId="16" xfId="0" applyFont="1" applyBorder="1"/>
    <xf numFmtId="0" fontId="0" fillId="0" borderId="17" xfId="0" applyBorder="1"/>
    <xf numFmtId="0" fontId="16" fillId="0" borderId="11" xfId="0" applyFont="1" applyFill="1" applyBorder="1"/>
    <xf numFmtId="0" fontId="16" fillId="0" borderId="11" xfId="7" applyFont="1" applyFill="1" applyBorder="1"/>
    <xf numFmtId="0" fontId="16" fillId="0" borderId="12" xfId="7" applyFont="1" applyFill="1" applyBorder="1"/>
    <xf numFmtId="0" fontId="0" fillId="0" borderId="0" xfId="0" applyFont="1" applyFill="1" applyBorder="1"/>
    <xf numFmtId="14" fontId="0" fillId="0" borderId="0" xfId="0" applyNumberFormat="1" applyFont="1" applyFill="1" applyBorder="1"/>
    <xf numFmtId="0" fontId="0" fillId="0" borderId="0" xfId="7" applyFont="1" applyFill="1" applyBorder="1"/>
    <xf numFmtId="0" fontId="0" fillId="0" borderId="14" xfId="7" applyFont="1" applyFill="1" applyBorder="1"/>
    <xf numFmtId="0" fontId="0" fillId="0" borderId="16" xfId="0" applyFont="1" applyFill="1" applyBorder="1"/>
    <xf numFmtId="14" fontId="0" fillId="0" borderId="16" xfId="0" applyNumberFormat="1" applyFont="1" applyFill="1" applyBorder="1"/>
    <xf numFmtId="0" fontId="0" fillId="0" borderId="16" xfId="7" applyFont="1" applyFill="1" applyBorder="1"/>
    <xf numFmtId="0" fontId="0" fillId="0" borderId="17" xfId="7" applyFont="1" applyFill="1" applyBorder="1"/>
    <xf numFmtId="0" fontId="16" fillId="0" borderId="11" xfId="0" applyFont="1" applyFill="1" applyBorder="1" applyAlignment="1">
      <alignment wrapText="1"/>
    </xf>
    <xf numFmtId="0" fontId="16" fillId="0" borderId="12" xfId="0" applyFont="1" applyFill="1" applyBorder="1" applyAlignment="1">
      <alignment wrapText="1"/>
    </xf>
    <xf numFmtId="14" fontId="0" fillId="0" borderId="0" xfId="0" applyNumberFormat="1" applyFill="1" applyBorder="1"/>
    <xf numFmtId="0" fontId="0" fillId="0" borderId="14" xfId="0" applyFill="1" applyBorder="1"/>
    <xf numFmtId="0" fontId="0" fillId="0" borderId="16" xfId="0" applyFill="1" applyBorder="1"/>
    <xf numFmtId="14" fontId="0" fillId="0" borderId="16" xfId="0" applyNumberFormat="1" applyFill="1" applyBorder="1"/>
    <xf numFmtId="0" fontId="0" fillId="0" borderId="17" xfId="0" applyFill="1" applyBorder="1"/>
    <xf numFmtId="0" fontId="14" fillId="0" borderId="0" xfId="0" applyFont="1" applyFill="1" applyAlignment="1"/>
    <xf numFmtId="0" fontId="21" fillId="0" borderId="10" xfId="0" applyFont="1" applyFill="1" applyBorder="1"/>
    <xf numFmtId="0" fontId="21" fillId="0" borderId="11" xfId="0" applyFont="1" applyFill="1" applyBorder="1" applyAlignment="1">
      <alignment wrapText="1"/>
    </xf>
    <xf numFmtId="0" fontId="21" fillId="0" borderId="11" xfId="7" applyFont="1" applyFill="1" applyBorder="1" applyAlignment="1">
      <alignment wrapText="1"/>
    </xf>
    <xf numFmtId="0" fontId="21" fillId="0" borderId="11" xfId="0" applyFont="1" applyFill="1" applyBorder="1"/>
    <xf numFmtId="0" fontId="21" fillId="0" borderId="12" xfId="0" applyFont="1" applyFill="1" applyBorder="1"/>
    <xf numFmtId="0" fontId="0" fillId="0" borderId="13" xfId="0" applyFill="1" applyBorder="1" applyAlignment="1"/>
    <xf numFmtId="0" fontId="0" fillId="0" borderId="0" xfId="0" applyFill="1" applyBorder="1" applyAlignment="1"/>
    <xf numFmtId="0" fontId="21" fillId="0" borderId="0" xfId="0" applyFont="1" applyFill="1" applyBorder="1"/>
    <xf numFmtId="0" fontId="16" fillId="0" borderId="13" xfId="0" applyFont="1" applyFill="1" applyBorder="1" applyAlignment="1"/>
    <xf numFmtId="0" fontId="21" fillId="0" borderId="15" xfId="0" applyFont="1" applyFill="1" applyBorder="1"/>
    <xf numFmtId="0" fontId="21" fillId="0" borderId="16" xfId="0" applyFont="1" applyFill="1" applyBorder="1"/>
    <xf numFmtId="0" fontId="0" fillId="0" borderId="0" xfId="0" applyBorder="1" applyAlignment="1">
      <alignment wrapText="1"/>
    </xf>
    <xf numFmtId="14" fontId="0" fillId="0" borderId="0" xfId="0" applyNumberFormat="1" applyFont="1" applyFill="1"/>
    <xf numFmtId="0" fontId="0" fillId="0" borderId="0" xfId="0"/>
    <xf numFmtId="14" fontId="0" fillId="0" borderId="0" xfId="0" applyNumberFormat="1"/>
    <xf numFmtId="0" fontId="18" fillId="0" borderId="0" xfId="42"/>
    <xf numFmtId="0" fontId="24" fillId="0" borderId="0" xfId="0" applyFont="1"/>
    <xf numFmtId="0" fontId="0" fillId="0" borderId="0" xfId="0" applyAlignment="1">
      <alignment horizontal="left" vertical="top" wrapText="1"/>
    </xf>
    <xf numFmtId="0" fontId="18" fillId="0" borderId="0" xfId="42" applyAlignment="1">
      <alignment horizontal="center" vertical="top" wrapText="1"/>
    </xf>
    <xf numFmtId="0" fontId="0" fillId="0" borderId="0" xfId="0" applyAlignment="1">
      <alignment horizontal="center" vertical="top"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0" xfId="0" applyFont="1" applyFill="1" applyBorder="1" applyAlignment="1">
      <alignment horizontal="center" wrapText="1"/>
    </xf>
    <xf numFmtId="0" fontId="0" fillId="0" borderId="11" xfId="0" applyFont="1" applyFill="1" applyBorder="1" applyAlignment="1">
      <alignment horizontal="center" wrapText="1"/>
    </xf>
    <xf numFmtId="0" fontId="0" fillId="0" borderId="13" xfId="0" applyFont="1" applyFill="1" applyBorder="1" applyAlignment="1">
      <alignment horizontal="center" wrapText="1"/>
    </xf>
    <xf numFmtId="0" fontId="0" fillId="0" borderId="0" xfId="0" applyFont="1" applyFill="1" applyBorder="1" applyAlignment="1">
      <alignment horizontal="center" wrapText="1"/>
    </xf>
    <xf numFmtId="0" fontId="0" fillId="0" borderId="15" xfId="0" applyFont="1" applyFill="1" applyBorder="1" applyAlignment="1">
      <alignment horizontal="center" wrapText="1"/>
    </xf>
    <xf numFmtId="0" fontId="0" fillId="0" borderId="16" xfId="0" applyFont="1" applyFill="1" applyBorder="1" applyAlignment="1">
      <alignment horizontal="center" wrapText="1"/>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4" fillId="0" borderId="0" xfId="0" applyFont="1" applyFill="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3" xfId="0" applyBorder="1" applyAlignment="1">
      <alignment horizontal="center" wrapText="1"/>
    </xf>
    <xf numFmtId="0" fontId="0" fillId="0" borderId="0"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0" xfId="0"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A5A5"/>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xdr:row>
      <xdr:rowOff>0</xdr:rowOff>
    </xdr:from>
    <xdr:to>
      <xdr:col>15</xdr:col>
      <xdr:colOff>332148</xdr:colOff>
      <xdr:row>9</xdr:row>
      <xdr:rowOff>83</xdr:rowOff>
    </xdr:to>
    <xdr:pic>
      <xdr:nvPicPr>
        <xdr:cNvPr id="2" name="Picture 1">
          <a:extLst>
            <a:ext uri="{FF2B5EF4-FFF2-40B4-BE49-F238E27FC236}">
              <a16:creationId xmlns:a16="http://schemas.microsoft.com/office/drawing/2014/main" id="{7AF4587E-660C-4482-872E-B01161A39A59}"/>
            </a:ext>
          </a:extLst>
        </xdr:cNvPr>
        <xdr:cNvPicPr>
          <a:picLocks noChangeAspect="1"/>
        </xdr:cNvPicPr>
      </xdr:nvPicPr>
      <xdr:blipFill>
        <a:blip xmlns:r="http://schemas.openxmlformats.org/officeDocument/2006/relationships" r:embed="rId1"/>
        <a:stretch>
          <a:fillRect/>
        </a:stretch>
      </xdr:blipFill>
      <xdr:spPr>
        <a:xfrm>
          <a:off x="7686675" y="0"/>
          <a:ext cx="2587758" cy="83"/>
        </a:xfrm>
        <a:prstGeom prst="rect">
          <a:avLst/>
        </a:prstGeom>
      </xdr:spPr>
    </xdr:pic>
    <xdr:clientData/>
  </xdr:twoCellAnchor>
  <xdr:twoCellAnchor editAs="oneCell">
    <xdr:from>
      <xdr:col>4</xdr:col>
      <xdr:colOff>0</xdr:colOff>
      <xdr:row>9</xdr:row>
      <xdr:rowOff>0</xdr:rowOff>
    </xdr:from>
    <xdr:to>
      <xdr:col>12</xdr:col>
      <xdr:colOff>197441</xdr:colOff>
      <xdr:row>9</xdr:row>
      <xdr:rowOff>3091</xdr:rowOff>
    </xdr:to>
    <xdr:pic>
      <xdr:nvPicPr>
        <xdr:cNvPr id="3" name="Picture 2">
          <a:extLst>
            <a:ext uri="{FF2B5EF4-FFF2-40B4-BE49-F238E27FC236}">
              <a16:creationId xmlns:a16="http://schemas.microsoft.com/office/drawing/2014/main" id="{5AB166FA-D91E-494F-A249-A47572840137}"/>
            </a:ext>
          </a:extLst>
        </xdr:cNvPr>
        <xdr:cNvPicPr>
          <a:picLocks noChangeAspect="1"/>
        </xdr:cNvPicPr>
      </xdr:nvPicPr>
      <xdr:blipFill>
        <a:blip xmlns:r="http://schemas.openxmlformats.org/officeDocument/2006/relationships" r:embed="rId2"/>
        <a:stretch>
          <a:fillRect/>
        </a:stretch>
      </xdr:blipFill>
      <xdr:spPr>
        <a:xfrm>
          <a:off x="9753600" y="0"/>
          <a:ext cx="2676662" cy="3091"/>
        </a:xfrm>
        <a:prstGeom prst="rect">
          <a:avLst/>
        </a:prstGeom>
      </xdr:spPr>
    </xdr:pic>
    <xdr:clientData/>
  </xdr:twoCellAnchor>
  <xdr:twoCellAnchor editAs="oneCell">
    <xdr:from>
      <xdr:col>4</xdr:col>
      <xdr:colOff>0</xdr:colOff>
      <xdr:row>9</xdr:row>
      <xdr:rowOff>0</xdr:rowOff>
    </xdr:from>
    <xdr:to>
      <xdr:col>12</xdr:col>
      <xdr:colOff>16466</xdr:colOff>
      <xdr:row>9</xdr:row>
      <xdr:rowOff>3110</xdr:rowOff>
    </xdr:to>
    <xdr:pic>
      <xdr:nvPicPr>
        <xdr:cNvPr id="4" name="Picture 3">
          <a:extLst>
            <a:ext uri="{FF2B5EF4-FFF2-40B4-BE49-F238E27FC236}">
              <a16:creationId xmlns:a16="http://schemas.microsoft.com/office/drawing/2014/main" id="{DA4D5FF5-DA56-457E-AC8F-24944746D8AA}"/>
            </a:ext>
          </a:extLst>
        </xdr:cNvPr>
        <xdr:cNvPicPr>
          <a:picLocks noChangeAspect="1"/>
        </xdr:cNvPicPr>
      </xdr:nvPicPr>
      <xdr:blipFill>
        <a:blip xmlns:r="http://schemas.openxmlformats.org/officeDocument/2006/relationships" r:embed="rId3"/>
        <a:stretch>
          <a:fillRect/>
        </a:stretch>
      </xdr:blipFill>
      <xdr:spPr>
        <a:xfrm>
          <a:off x="9925050" y="0"/>
          <a:ext cx="2667137" cy="31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PRIV\CPHEA\PESD\COR\CORFILES\Projects\ROAR%20Soil%20Health\Data\Isotope\Isotope_QAQC.xlsx" TargetMode="External"/><Relationship Id="rId1" Type="http://schemas.openxmlformats.org/officeDocument/2006/relationships/externalLinkPath" Target="/PRIV/CPHEA/PESD/COR/CORFILES/Projects/ROAR%20Soil%20Health/Data/Isotope/Isotope_QAQ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sotope_unacidifed"/>
      <sheetName val="QAQC_unacidified"/>
      <sheetName val="Isotope_acidified"/>
      <sheetName val="QAQC_acidified"/>
    </sheetNames>
    <sheetDataSet>
      <sheetData sheetId="0">
        <row r="2">
          <cell r="E2">
            <v>0.21638480880000002</v>
          </cell>
          <cell r="F2">
            <v>7.161648611082593</v>
          </cell>
        </row>
        <row r="3">
          <cell r="E3">
            <v>0.20845291920000003</v>
          </cell>
          <cell r="F3">
            <v>6.879640774529137</v>
          </cell>
        </row>
        <row r="4">
          <cell r="E4">
            <v>0.13778837999999999</v>
          </cell>
          <cell r="F4">
            <v>6.8901469319623772</v>
          </cell>
        </row>
        <row r="5">
          <cell r="E5">
            <v>0.20179026</v>
          </cell>
          <cell r="F5">
            <v>6.7216286902619462</v>
          </cell>
        </row>
        <row r="6">
          <cell r="E6">
            <v>0.30173890499999995</v>
          </cell>
          <cell r="F6">
            <v>7.3230077455115996</v>
          </cell>
        </row>
        <row r="7">
          <cell r="E7">
            <v>0.23636132999999998</v>
          </cell>
          <cell r="F7">
            <v>7.4449949693618818</v>
          </cell>
        </row>
        <row r="8">
          <cell r="E8">
            <v>0.195107328</v>
          </cell>
          <cell r="F8">
            <v>6.9227820659163157</v>
          </cell>
        </row>
        <row r="9">
          <cell r="E9">
            <v>0.24400926719999996</v>
          </cell>
          <cell r="F9">
            <v>6.1149986334167714</v>
          </cell>
        </row>
        <row r="10">
          <cell r="E10">
            <v>0.15200778239999999</v>
          </cell>
          <cell r="F10">
            <v>5.9093380542479981</v>
          </cell>
        </row>
        <row r="11">
          <cell r="E11">
            <v>0.1963008</v>
          </cell>
          <cell r="F11">
            <v>6.3362913629942028</v>
          </cell>
        </row>
      </sheetData>
      <sheetData sheetId="1"/>
      <sheetData sheetId="2">
        <row r="2">
          <cell r="E2">
            <v>2.5227544833</v>
          </cell>
        </row>
      </sheetData>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sptracker.epa.gov/rsp/web/projects/2601" TargetMode="External"/><Relationship Id="rId1" Type="http://schemas.openxmlformats.org/officeDocument/2006/relationships/hyperlink" Target="https://www.wardlab.com/wp-content/uploads/2019/07/WardGuide.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ciencedirect.com/book/9780123946263/environmental-microbiolog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004B2-3A75-4FA2-9557-C14FFA951453}">
  <dimension ref="A1:O29"/>
  <sheetViews>
    <sheetView tabSelected="1" zoomScaleNormal="100" workbookViewId="0">
      <selection activeCell="A3" sqref="A3"/>
    </sheetView>
  </sheetViews>
  <sheetFormatPr defaultRowHeight="15" x14ac:dyDescent="0.25"/>
  <sheetData>
    <row r="1" spans="1:15" s="72" customFormat="1" ht="15.75" x14ac:dyDescent="0.25">
      <c r="A1" s="75" t="s">
        <v>1124</v>
      </c>
    </row>
    <row r="2" spans="1:15" s="72" customFormat="1" x14ac:dyDescent="0.25">
      <c r="A2" s="72" t="s">
        <v>1125</v>
      </c>
    </row>
    <row r="3" spans="1:15" s="72" customFormat="1" x14ac:dyDescent="0.25">
      <c r="A3" s="74" t="s">
        <v>1126</v>
      </c>
      <c r="H3" s="72" t="s">
        <v>1127</v>
      </c>
    </row>
    <row r="4" spans="1:15" x14ac:dyDescent="0.25">
      <c r="A4" t="s">
        <v>396</v>
      </c>
      <c r="K4" s="21"/>
    </row>
    <row r="5" spans="1:15" x14ac:dyDescent="0.25">
      <c r="A5" t="s">
        <v>397</v>
      </c>
    </row>
    <row r="7" spans="1:15" x14ac:dyDescent="0.25">
      <c r="A7" s="76" t="s">
        <v>1128</v>
      </c>
      <c r="B7" s="76"/>
      <c r="C7" s="76"/>
      <c r="D7" s="76"/>
      <c r="E7" s="76"/>
      <c r="F7" s="76"/>
      <c r="G7" s="76"/>
      <c r="H7" s="76"/>
      <c r="I7" s="76"/>
      <c r="J7" s="76"/>
      <c r="K7" s="76"/>
      <c r="L7" s="76"/>
      <c r="M7" s="76"/>
      <c r="N7" s="76"/>
      <c r="O7" s="76"/>
    </row>
    <row r="8" spans="1:15" x14ac:dyDescent="0.25">
      <c r="A8" s="76"/>
      <c r="B8" s="76"/>
      <c r="C8" s="76"/>
      <c r="D8" s="76"/>
      <c r="E8" s="76"/>
      <c r="F8" s="76"/>
      <c r="G8" s="76"/>
      <c r="H8" s="76"/>
      <c r="I8" s="76"/>
      <c r="J8" s="76"/>
      <c r="K8" s="76"/>
      <c r="L8" s="76"/>
      <c r="M8" s="76"/>
      <c r="N8" s="76"/>
      <c r="O8" s="76"/>
    </row>
    <row r="9" spans="1:15" x14ac:dyDescent="0.25">
      <c r="A9" s="76"/>
      <c r="B9" s="76"/>
      <c r="C9" s="76"/>
      <c r="D9" s="76"/>
      <c r="E9" s="76"/>
      <c r="F9" s="76"/>
      <c r="G9" s="76"/>
      <c r="H9" s="76"/>
      <c r="I9" s="76"/>
      <c r="J9" s="76"/>
      <c r="K9" s="76"/>
      <c r="L9" s="76"/>
      <c r="M9" s="76"/>
      <c r="N9" s="76"/>
      <c r="O9" s="76"/>
    </row>
    <row r="10" spans="1:15" x14ac:dyDescent="0.25">
      <c r="A10" s="76"/>
      <c r="B10" s="76"/>
      <c r="C10" s="76"/>
      <c r="D10" s="76"/>
      <c r="E10" s="76"/>
      <c r="F10" s="76"/>
      <c r="G10" s="76"/>
      <c r="H10" s="76"/>
      <c r="I10" s="76"/>
      <c r="J10" s="76"/>
      <c r="K10" s="76"/>
      <c r="L10" s="76"/>
      <c r="M10" s="76"/>
      <c r="N10" s="76"/>
      <c r="O10" s="76"/>
    </row>
    <row r="11" spans="1:15" x14ac:dyDescent="0.25">
      <c r="A11" s="76"/>
      <c r="B11" s="76"/>
      <c r="C11" s="76"/>
      <c r="D11" s="76"/>
      <c r="E11" s="76"/>
      <c r="F11" s="76"/>
      <c r="G11" s="76"/>
      <c r="H11" s="76"/>
      <c r="I11" s="76"/>
      <c r="J11" s="76"/>
      <c r="K11" s="76"/>
      <c r="L11" s="76"/>
      <c r="M11" s="76"/>
      <c r="N11" s="76"/>
      <c r="O11" s="76"/>
    </row>
    <row r="12" spans="1:15" x14ac:dyDescent="0.25">
      <c r="A12" s="76"/>
      <c r="B12" s="76"/>
      <c r="C12" s="76"/>
      <c r="D12" s="76"/>
      <c r="E12" s="76"/>
      <c r="F12" s="76"/>
      <c r="G12" s="76"/>
      <c r="H12" s="76"/>
      <c r="I12" s="76"/>
      <c r="J12" s="76"/>
      <c r="K12" s="76"/>
      <c r="L12" s="76"/>
      <c r="M12" s="76"/>
      <c r="N12" s="76"/>
      <c r="O12" s="76"/>
    </row>
    <row r="13" spans="1:15" x14ac:dyDescent="0.25">
      <c r="A13" s="76"/>
      <c r="B13" s="76"/>
      <c r="C13" s="76"/>
      <c r="D13" s="76"/>
      <c r="E13" s="76"/>
      <c r="F13" s="76"/>
      <c r="G13" s="76"/>
      <c r="H13" s="76"/>
      <c r="I13" s="76"/>
      <c r="J13" s="76"/>
      <c r="K13" s="76"/>
      <c r="L13" s="76"/>
      <c r="M13" s="76"/>
      <c r="N13" s="76"/>
      <c r="O13" s="76"/>
    </row>
    <row r="14" spans="1:15" s="2" customFormat="1" x14ac:dyDescent="0.25">
      <c r="A14" s="76" t="s">
        <v>1112</v>
      </c>
      <c r="B14" s="76"/>
      <c r="C14" s="76"/>
      <c r="D14" s="76"/>
      <c r="E14" s="76"/>
      <c r="F14" s="76"/>
      <c r="G14" s="76"/>
      <c r="H14" s="76"/>
      <c r="I14" s="76"/>
      <c r="J14" s="76"/>
      <c r="K14" s="76"/>
      <c r="L14" s="76"/>
      <c r="M14" s="76"/>
      <c r="N14" s="76"/>
      <c r="O14" s="76"/>
    </row>
    <row r="15" spans="1:15" s="2" customFormat="1" x14ac:dyDescent="0.25">
      <c r="A15" s="76"/>
      <c r="B15" s="76"/>
      <c r="C15" s="76"/>
      <c r="D15" s="76"/>
      <c r="E15" s="76"/>
      <c r="F15" s="76"/>
      <c r="G15" s="76"/>
      <c r="H15" s="76"/>
      <c r="I15" s="76"/>
      <c r="J15" s="76"/>
      <c r="K15" s="76"/>
      <c r="L15" s="76"/>
      <c r="M15" s="76"/>
      <c r="N15" s="76"/>
      <c r="O15" s="76"/>
    </row>
    <row r="16" spans="1:15" s="2" customFormat="1" x14ac:dyDescent="0.25">
      <c r="A16" s="77" t="s">
        <v>1111</v>
      </c>
      <c r="B16" s="78"/>
      <c r="C16" s="78"/>
      <c r="D16" s="78"/>
      <c r="E16" s="78"/>
      <c r="F16" s="78"/>
      <c r="G16" s="78"/>
      <c r="H16" s="78"/>
      <c r="I16" s="78"/>
      <c r="J16" s="78"/>
      <c r="K16" s="78"/>
      <c r="L16" s="78"/>
      <c r="M16" s="78"/>
      <c r="N16" s="78"/>
      <c r="O16" s="78"/>
    </row>
    <row r="17" spans="1:9" x14ac:dyDescent="0.25">
      <c r="A17" s="20" t="s">
        <v>420</v>
      </c>
    </row>
    <row r="18" spans="1:9" x14ac:dyDescent="0.25">
      <c r="A18" t="s">
        <v>401</v>
      </c>
      <c r="E18" s="2" t="s">
        <v>400</v>
      </c>
    </row>
    <row r="19" spans="1:9" x14ac:dyDescent="0.25">
      <c r="A19" s="2" t="s">
        <v>398</v>
      </c>
      <c r="E19" t="s">
        <v>405</v>
      </c>
    </row>
    <row r="20" spans="1:9" x14ac:dyDescent="0.25">
      <c r="A20" s="2" t="s">
        <v>399</v>
      </c>
      <c r="E20" s="2" t="s">
        <v>402</v>
      </c>
    </row>
    <row r="21" spans="1:9" x14ac:dyDescent="0.25">
      <c r="A21" s="2" t="s">
        <v>403</v>
      </c>
      <c r="E21" t="s">
        <v>410</v>
      </c>
    </row>
    <row r="22" spans="1:9" x14ac:dyDescent="0.25">
      <c r="A22" t="s">
        <v>404</v>
      </c>
      <c r="E22" t="s">
        <v>412</v>
      </c>
      <c r="F22" s="2"/>
      <c r="G22" s="2"/>
      <c r="H22" s="2"/>
      <c r="I22" s="2"/>
    </row>
    <row r="23" spans="1:9" x14ac:dyDescent="0.25">
      <c r="A23" s="2" t="s">
        <v>406</v>
      </c>
      <c r="B23" s="2"/>
      <c r="C23" s="2"/>
      <c r="D23" s="2"/>
      <c r="E23" s="2" t="s">
        <v>407</v>
      </c>
      <c r="F23" s="2"/>
      <c r="G23" s="2"/>
      <c r="H23" s="2"/>
      <c r="I23" s="2"/>
    </row>
    <row r="24" spans="1:9" x14ac:dyDescent="0.25">
      <c r="A24" s="2" t="s">
        <v>408</v>
      </c>
      <c r="B24" s="2"/>
      <c r="C24" s="2"/>
      <c r="D24" s="2"/>
      <c r="E24" s="2" t="s">
        <v>409</v>
      </c>
      <c r="F24" s="2"/>
      <c r="G24" s="2"/>
      <c r="H24" s="2"/>
      <c r="I24" s="2"/>
    </row>
    <row r="25" spans="1:9" x14ac:dyDescent="0.25">
      <c r="A25" s="2" t="s">
        <v>411</v>
      </c>
      <c r="B25" s="2"/>
      <c r="C25" s="2"/>
      <c r="D25" s="2"/>
      <c r="E25" s="2" t="s">
        <v>413</v>
      </c>
    </row>
    <row r="26" spans="1:9" x14ac:dyDescent="0.25">
      <c r="A26" t="s">
        <v>414</v>
      </c>
      <c r="E26" t="s">
        <v>415</v>
      </c>
    </row>
    <row r="27" spans="1:9" x14ac:dyDescent="0.25">
      <c r="A27" s="2" t="s">
        <v>416</v>
      </c>
      <c r="E27" s="2" t="s">
        <v>422</v>
      </c>
    </row>
    <row r="28" spans="1:9" x14ac:dyDescent="0.25">
      <c r="A28" s="2" t="s">
        <v>417</v>
      </c>
      <c r="E28" s="2" t="s">
        <v>419</v>
      </c>
    </row>
    <row r="29" spans="1:9" x14ac:dyDescent="0.25">
      <c r="A29" s="2" t="s">
        <v>418</v>
      </c>
      <c r="E29" s="2" t="s">
        <v>421</v>
      </c>
    </row>
  </sheetData>
  <mergeCells count="3">
    <mergeCell ref="A7:O13"/>
    <mergeCell ref="A14:O15"/>
    <mergeCell ref="A16:O16"/>
  </mergeCells>
  <hyperlinks>
    <hyperlink ref="A16" r:id="rId1" xr:uid="{1B580515-0665-423E-AF56-17338B65C642}"/>
    <hyperlink ref="A3" r:id="rId2" display="https://rsptracker.epa.gov/rsp/web/projects/2601" xr:uid="{EA07FADE-C8E2-4DA4-AC79-260F1624172A}"/>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94606-D0C6-4DA0-8570-48C8CBDC8796}">
  <dimension ref="A1:G14"/>
  <sheetViews>
    <sheetView workbookViewId="0">
      <selection activeCell="F32" sqref="F32"/>
    </sheetView>
  </sheetViews>
  <sheetFormatPr defaultColWidth="8.7109375" defaultRowHeight="15" x14ac:dyDescent="0.25"/>
  <cols>
    <col min="1" max="1" width="23.140625" style="2" customWidth="1"/>
    <col min="2" max="2" width="19.85546875" style="2" customWidth="1"/>
    <col min="3" max="16384" width="8.7109375" style="2"/>
  </cols>
  <sheetData>
    <row r="1" spans="1:7" x14ac:dyDescent="0.25">
      <c r="B1" s="2" t="s">
        <v>391</v>
      </c>
      <c r="C1" s="2" t="s">
        <v>390</v>
      </c>
      <c r="D1" s="2" t="s">
        <v>389</v>
      </c>
      <c r="E1" s="2" t="s">
        <v>388</v>
      </c>
      <c r="F1" s="2" t="s">
        <v>387</v>
      </c>
      <c r="G1" s="2" t="s">
        <v>386</v>
      </c>
    </row>
    <row r="2" spans="1:7" x14ac:dyDescent="0.25">
      <c r="B2" s="2" t="s">
        <v>385</v>
      </c>
      <c r="E2" s="2">
        <v>0.21638480880000002</v>
      </c>
      <c r="F2" s="2">
        <v>7.161648611082593</v>
      </c>
    </row>
    <row r="3" spans="1:7" x14ac:dyDescent="0.25">
      <c r="B3" s="2" t="s">
        <v>384</v>
      </c>
      <c r="E3" s="2">
        <v>0.20845291920000003</v>
      </c>
      <c r="F3" s="2">
        <v>6.879640774529137</v>
      </c>
    </row>
    <row r="4" spans="1:7" x14ac:dyDescent="0.25">
      <c r="B4" s="2" t="s">
        <v>383</v>
      </c>
      <c r="E4" s="2">
        <v>0.13778837999999999</v>
      </c>
      <c r="F4" s="2">
        <v>6.8901469319623772</v>
      </c>
    </row>
    <row r="5" spans="1:7" x14ac:dyDescent="0.25">
      <c r="B5" s="2" t="s">
        <v>382</v>
      </c>
      <c r="E5" s="2">
        <v>0.20179026</v>
      </c>
      <c r="F5" s="2">
        <v>6.7216286902619462</v>
      </c>
    </row>
    <row r="6" spans="1:7" x14ac:dyDescent="0.25">
      <c r="B6" s="2" t="s">
        <v>381</v>
      </c>
      <c r="E6" s="2">
        <v>0.30173890499999995</v>
      </c>
      <c r="F6" s="2">
        <v>7.3230077455115996</v>
      </c>
    </row>
    <row r="7" spans="1:7" x14ac:dyDescent="0.25">
      <c r="B7" s="2" t="s">
        <v>380</v>
      </c>
      <c r="E7" s="2">
        <v>0.23636132999999998</v>
      </c>
      <c r="F7" s="2">
        <v>7.4449949693618818</v>
      </c>
    </row>
    <row r="8" spans="1:7" x14ac:dyDescent="0.25">
      <c r="B8" s="2" t="s">
        <v>379</v>
      </c>
      <c r="E8" s="2">
        <v>0.195107328</v>
      </c>
      <c r="F8" s="2">
        <v>6.9227820659163157</v>
      </c>
    </row>
    <row r="9" spans="1:7" x14ac:dyDescent="0.25">
      <c r="B9" s="2" t="s">
        <v>378</v>
      </c>
      <c r="E9" s="2">
        <v>0.24400926719999996</v>
      </c>
      <c r="F9" s="2">
        <v>6.1149986334167714</v>
      </c>
    </row>
    <row r="10" spans="1:7" x14ac:dyDescent="0.25">
      <c r="B10" s="2" t="s">
        <v>377</v>
      </c>
      <c r="E10" s="2">
        <v>0.15200778239999999</v>
      </c>
      <c r="F10" s="2">
        <v>5.9093380542479981</v>
      </c>
    </row>
    <row r="11" spans="1:7" x14ac:dyDescent="0.25">
      <c r="B11" s="2" t="s">
        <v>376</v>
      </c>
      <c r="E11" s="2">
        <v>0.1963008</v>
      </c>
      <c r="F11" s="2">
        <v>6.3362913629942028</v>
      </c>
    </row>
    <row r="13" spans="1:7" x14ac:dyDescent="0.25">
      <c r="A13" s="20"/>
    </row>
    <row r="14" spans="1:7" x14ac:dyDescent="0.25">
      <c r="A14" s="20"/>
    </row>
  </sheetData>
  <conditionalFormatting sqref="A14">
    <cfRule type="cellIs" dxfId="1" priority="1" operator="greaterThan">
      <formula>0.1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2A586-6F95-472C-BBB1-B117BB3882E2}">
  <dimension ref="A1:R16"/>
  <sheetViews>
    <sheetView topLeftCell="C1" workbookViewId="0">
      <selection activeCell="F5" sqref="F5"/>
    </sheetView>
  </sheetViews>
  <sheetFormatPr defaultColWidth="8.7109375" defaultRowHeight="15" x14ac:dyDescent="0.25"/>
  <cols>
    <col min="1" max="1" width="8.7109375" style="2"/>
    <col min="2" max="2" width="28.140625" style="2" customWidth="1"/>
    <col min="3" max="3" width="17.7109375" style="2" customWidth="1"/>
    <col min="4" max="4" width="17.140625" style="2" customWidth="1"/>
    <col min="5" max="5" width="21.5703125" style="2" customWidth="1"/>
    <col min="6" max="6" width="20.140625" style="2" customWidth="1"/>
    <col min="7" max="7" width="13.42578125" style="2" customWidth="1"/>
    <col min="8" max="8" width="71.5703125" style="2" customWidth="1"/>
    <col min="9" max="16384" width="8.7109375" style="2"/>
  </cols>
  <sheetData>
    <row r="1" spans="1:18" x14ac:dyDescent="0.25">
      <c r="B1" s="2" t="s">
        <v>391</v>
      </c>
      <c r="C1" s="2" t="s">
        <v>390</v>
      </c>
      <c r="D1" s="2" t="s">
        <v>389</v>
      </c>
      <c r="E1" s="2" t="s">
        <v>388</v>
      </c>
      <c r="F1" s="2" t="s">
        <v>387</v>
      </c>
      <c r="G1" s="2" t="s">
        <v>386</v>
      </c>
    </row>
    <row r="2" spans="1:18" ht="11.45" customHeight="1" x14ac:dyDescent="0.25">
      <c r="B2" s="2" t="s">
        <v>385</v>
      </c>
      <c r="E2" s="2">
        <f>VAR(Isotope_unacidifed!E2:E3)</f>
        <v>3.1457436313294014E-5</v>
      </c>
      <c r="F2" s="2">
        <f>VAR(Isotope_unacidifed!F2:F3)</f>
        <v>3.9764209938780368E-2</v>
      </c>
      <c r="H2" s="104" t="s">
        <v>1109</v>
      </c>
      <c r="I2" s="70"/>
      <c r="J2" s="70"/>
      <c r="K2" s="70"/>
      <c r="L2" s="70"/>
      <c r="M2" s="70"/>
      <c r="N2" s="70"/>
      <c r="O2" s="70"/>
      <c r="P2" s="70"/>
      <c r="Q2" s="70"/>
      <c r="R2" s="70"/>
    </row>
    <row r="3" spans="1:18" x14ac:dyDescent="0.25">
      <c r="B3" s="2" t="s">
        <v>384</v>
      </c>
      <c r="H3" s="104"/>
      <c r="I3" s="70"/>
      <c r="J3" s="70"/>
      <c r="K3" s="70"/>
      <c r="L3" s="70"/>
      <c r="M3" s="70"/>
      <c r="N3" s="70"/>
      <c r="O3" s="70"/>
      <c r="P3" s="70"/>
      <c r="Q3" s="70"/>
      <c r="R3" s="70"/>
    </row>
    <row r="4" spans="1:18" x14ac:dyDescent="0.25">
      <c r="B4" s="2" t="s">
        <v>383</v>
      </c>
      <c r="E4" s="2">
        <f>VAR(Isotope_unacidifed!E4:E5)</f>
        <v>2.0481203217671967E-3</v>
      </c>
      <c r="F4" s="2">
        <f>VAR(Isotope_unacidifed!F4:F5)</f>
        <v>1.4199198892902432E-2</v>
      </c>
      <c r="H4" s="104"/>
      <c r="I4" s="70"/>
      <c r="J4" s="70"/>
      <c r="K4" s="70"/>
      <c r="L4" s="70"/>
      <c r="M4" s="70"/>
      <c r="N4" s="70"/>
      <c r="O4" s="70"/>
      <c r="P4" s="70"/>
      <c r="Q4" s="70"/>
      <c r="R4" s="70"/>
    </row>
    <row r="5" spans="1:18" x14ac:dyDescent="0.25">
      <c r="B5" s="2" t="s">
        <v>382</v>
      </c>
      <c r="H5" s="104"/>
      <c r="I5" s="70"/>
      <c r="J5" s="70"/>
      <c r="K5" s="70"/>
      <c r="L5" s="70"/>
      <c r="M5" s="70"/>
      <c r="N5" s="70"/>
      <c r="O5" s="70"/>
      <c r="P5" s="70"/>
      <c r="Q5" s="70"/>
      <c r="R5" s="70"/>
    </row>
    <row r="6" spans="1:18" x14ac:dyDescent="0.25">
      <c r="B6" s="2" t="s">
        <v>381</v>
      </c>
      <c r="E6" s="2">
        <f>VAR(Isotope_unacidifed!E6:E7)</f>
        <v>2.1371136564403148E-3</v>
      </c>
      <c r="F6" s="2">
        <f>VAR(Isotope_unacidifed!F6:F7)</f>
        <v>7.4404413913494241E-3</v>
      </c>
      <c r="H6" s="104"/>
      <c r="I6" s="70"/>
      <c r="J6" s="70"/>
      <c r="K6" s="70"/>
      <c r="L6" s="70"/>
      <c r="M6" s="70"/>
      <c r="N6" s="70"/>
      <c r="O6" s="70"/>
      <c r="P6" s="70"/>
      <c r="Q6" s="70"/>
      <c r="R6" s="70"/>
    </row>
    <row r="7" spans="1:18" x14ac:dyDescent="0.25">
      <c r="B7" s="2" t="s">
        <v>380</v>
      </c>
      <c r="H7" s="104"/>
      <c r="I7" s="70"/>
      <c r="J7" s="70"/>
      <c r="K7" s="70"/>
      <c r="L7" s="70"/>
      <c r="M7" s="70"/>
      <c r="N7" s="70"/>
      <c r="O7" s="70"/>
      <c r="P7" s="70"/>
      <c r="Q7" s="70"/>
      <c r="R7" s="70"/>
    </row>
    <row r="8" spans="1:18" x14ac:dyDescent="0.25">
      <c r="B8" s="2" t="s">
        <v>379</v>
      </c>
      <c r="E8" s="2">
        <f>VAR(Isotope_unacidifed!E8:E9)</f>
        <v>1.1956998287602494E-3</v>
      </c>
      <c r="F8" s="2">
        <f>VAR(Isotope_unacidifed!F8:F9)</f>
        <v>0.32625703691037294</v>
      </c>
      <c r="H8" s="104"/>
      <c r="I8" s="70"/>
      <c r="J8" s="70"/>
      <c r="K8" s="70"/>
      <c r="L8" s="70"/>
      <c r="M8" s="70"/>
      <c r="N8" s="70"/>
      <c r="O8" s="70"/>
      <c r="P8" s="70"/>
      <c r="Q8" s="70"/>
      <c r="R8" s="70"/>
    </row>
    <row r="9" spans="1:18" x14ac:dyDescent="0.25">
      <c r="B9" s="2" t="s">
        <v>378</v>
      </c>
      <c r="H9" s="104"/>
    </row>
    <row r="10" spans="1:18" x14ac:dyDescent="0.25">
      <c r="B10" s="2" t="s">
        <v>377</v>
      </c>
      <c r="E10" s="2">
        <f>VAR(Isotope_unacidifed!E10:E11)</f>
        <v>9.8093570405696079E-4</v>
      </c>
      <c r="F10" s="2">
        <f>VAR(Isotope_unacidifed!F10:F11)</f>
        <v>9.1144563924666008E-2</v>
      </c>
      <c r="H10" s="104"/>
    </row>
    <row r="11" spans="1:18" x14ac:dyDescent="0.25">
      <c r="B11" s="2" t="s">
        <v>376</v>
      </c>
    </row>
    <row r="13" spans="1:18" x14ac:dyDescent="0.25">
      <c r="B13" s="2" t="s">
        <v>171</v>
      </c>
    </row>
    <row r="14" spans="1:18" x14ac:dyDescent="0.25">
      <c r="A14" s="2" t="s">
        <v>167</v>
      </c>
      <c r="B14" s="2">
        <v>5</v>
      </c>
      <c r="E14" s="2">
        <f>SUM(E2:E12)</f>
        <v>6.3933269473380157E-3</v>
      </c>
      <c r="F14" s="2">
        <f>SUM(F2:F12)</f>
        <v>0.47880545105807121</v>
      </c>
      <c r="H14" s="13" t="s">
        <v>1106</v>
      </c>
    </row>
    <row r="15" spans="1:18" ht="30" x14ac:dyDescent="0.25">
      <c r="A15" s="20" t="s">
        <v>168</v>
      </c>
      <c r="E15" s="2">
        <f>SQRT(E14/$B$14)</f>
        <v>3.5758431026369199E-2</v>
      </c>
      <c r="F15" s="2">
        <f>SQRT(F14/$B$14)</f>
        <v>0.30945288851716063</v>
      </c>
      <c r="H15" s="13" t="s">
        <v>1107</v>
      </c>
    </row>
    <row r="16" spans="1:18" ht="60" x14ac:dyDescent="0.25">
      <c r="A16" s="20" t="s">
        <v>177</v>
      </c>
      <c r="E16" s="2">
        <f>_xlfn.STDEV.S(Isotope_unacidifed!E2:E11)/AVERAGE(Isotope_unacidifed!E2:E11)</f>
        <v>0.22189228400733535</v>
      </c>
      <c r="F16" s="2">
        <f>_xlfn.STDEV.S(Isotope_unacidifed!F2:F11)/AVERAGE(Isotope_unacidifed!F2:F11)</f>
        <v>7.5068362509053271E-2</v>
      </c>
      <c r="H16" s="13" t="s">
        <v>1116</v>
      </c>
    </row>
  </sheetData>
  <mergeCells count="1">
    <mergeCell ref="H2:H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40C7A-3570-43A5-A22C-2B7144B02AA7}">
  <dimension ref="A1:G14"/>
  <sheetViews>
    <sheetView workbookViewId="0">
      <selection activeCell="E2" sqref="E2:E3"/>
    </sheetView>
  </sheetViews>
  <sheetFormatPr defaultColWidth="8.7109375" defaultRowHeight="15" x14ac:dyDescent="0.25"/>
  <cols>
    <col min="1" max="1" width="23.140625" style="2" customWidth="1"/>
    <col min="2" max="2" width="19.85546875" style="2" customWidth="1"/>
    <col min="3" max="16384" width="8.7109375" style="2"/>
  </cols>
  <sheetData>
    <row r="1" spans="1:7" x14ac:dyDescent="0.25">
      <c r="B1" s="2" t="s">
        <v>391</v>
      </c>
      <c r="E1" s="2" t="s">
        <v>390</v>
      </c>
      <c r="F1" s="2" t="s">
        <v>389</v>
      </c>
      <c r="G1" s="2" t="s">
        <v>386</v>
      </c>
    </row>
    <row r="2" spans="1:7" x14ac:dyDescent="0.25">
      <c r="B2" s="2" t="s">
        <v>385</v>
      </c>
      <c r="E2" s="2">
        <v>2.5227544833</v>
      </c>
      <c r="F2" s="2">
        <v>-18.258097361964104</v>
      </c>
    </row>
    <row r="3" spans="1:7" x14ac:dyDescent="0.25">
      <c r="B3" s="2" t="s">
        <v>384</v>
      </c>
      <c r="E3" s="2">
        <v>2.2476811955999998</v>
      </c>
      <c r="F3" s="2">
        <v>-18.071350023233006</v>
      </c>
    </row>
    <row r="4" spans="1:7" x14ac:dyDescent="0.25">
      <c r="B4" s="2" t="s">
        <v>383</v>
      </c>
      <c r="E4" s="2">
        <v>1.4097047507999998</v>
      </c>
      <c r="F4" s="2">
        <v>-18.082669827082629</v>
      </c>
    </row>
    <row r="5" spans="1:7" x14ac:dyDescent="0.25">
      <c r="B5" s="2" t="s">
        <v>382</v>
      </c>
      <c r="E5" s="2">
        <v>1.9656831719999999</v>
      </c>
      <c r="F5" s="2">
        <v>-19.446888862168908</v>
      </c>
    </row>
    <row r="6" spans="1:7" x14ac:dyDescent="0.25">
      <c r="B6" s="2" t="s">
        <v>381</v>
      </c>
      <c r="E6" s="2">
        <v>3.0170952085000002</v>
      </c>
      <c r="F6" s="2">
        <v>-21.274861208083813</v>
      </c>
    </row>
    <row r="7" spans="1:7" x14ac:dyDescent="0.25">
      <c r="B7" s="2" t="s">
        <v>380</v>
      </c>
      <c r="E7" s="2">
        <v>2.4549079389999999</v>
      </c>
      <c r="F7" s="2">
        <v>-19.927058176502786</v>
      </c>
    </row>
    <row r="8" spans="1:7" x14ac:dyDescent="0.25">
      <c r="B8" s="2" t="s">
        <v>379</v>
      </c>
      <c r="E8" s="2">
        <v>2.4163570239999999</v>
      </c>
      <c r="F8" s="2">
        <v>-16.808731314115196</v>
      </c>
    </row>
    <row r="9" spans="1:7" x14ac:dyDescent="0.25">
      <c r="B9" s="2" t="s">
        <v>378</v>
      </c>
      <c r="E9" s="2">
        <v>2.8854805120000004</v>
      </c>
      <c r="F9" s="2">
        <v>-17.15610202113902</v>
      </c>
    </row>
    <row r="10" spans="1:7" x14ac:dyDescent="0.25">
      <c r="B10" s="2" t="s">
        <v>393</v>
      </c>
      <c r="E10" s="2">
        <v>1.187044539</v>
      </c>
      <c r="F10" s="2">
        <v>-17.754909598794949</v>
      </c>
    </row>
    <row r="11" spans="1:7" x14ac:dyDescent="0.25">
      <c r="B11" s="2" t="s">
        <v>392</v>
      </c>
      <c r="E11" s="2">
        <v>1.2617135804999999</v>
      </c>
      <c r="F11" s="2">
        <v>-16.901109651704726</v>
      </c>
    </row>
    <row r="12" spans="1:7" x14ac:dyDescent="0.25">
      <c r="B12" s="2" t="s">
        <v>377</v>
      </c>
      <c r="E12" s="2">
        <v>2.1541487680000002</v>
      </c>
      <c r="F12" s="2">
        <v>-19.277165918414532</v>
      </c>
    </row>
    <row r="13" spans="1:7" x14ac:dyDescent="0.25">
      <c r="A13" s="20"/>
      <c r="B13" s="2" t="s">
        <v>376</v>
      </c>
      <c r="E13" s="2">
        <v>2.0741635199999999</v>
      </c>
      <c r="F13" s="2">
        <v>-17.239401976908482</v>
      </c>
    </row>
    <row r="14" spans="1:7" x14ac:dyDescent="0.25">
      <c r="A14" s="20"/>
    </row>
  </sheetData>
  <conditionalFormatting sqref="A14">
    <cfRule type="cellIs" dxfId="0" priority="1" operator="greaterThan">
      <formula>0.1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3A5A-E048-4A37-B511-0CCC1A0CED62}">
  <dimension ref="A1:K16"/>
  <sheetViews>
    <sheetView workbookViewId="0">
      <selection activeCell="H31" sqref="H31"/>
    </sheetView>
  </sheetViews>
  <sheetFormatPr defaultColWidth="8.7109375" defaultRowHeight="15" x14ac:dyDescent="0.25"/>
  <cols>
    <col min="1" max="1" width="8.7109375" style="2"/>
    <col min="2" max="2" width="29.140625" style="2" customWidth="1"/>
    <col min="3" max="7" width="8.7109375" style="2"/>
    <col min="8" max="8" width="71.5703125" style="2" customWidth="1"/>
    <col min="9" max="16384" width="8.7109375" style="2"/>
  </cols>
  <sheetData>
    <row r="1" spans="1:11" x14ac:dyDescent="0.25">
      <c r="B1" s="2" t="s">
        <v>391</v>
      </c>
      <c r="E1" s="2" t="s">
        <v>390</v>
      </c>
      <c r="F1" s="2" t="s">
        <v>389</v>
      </c>
      <c r="G1" s="2" t="s">
        <v>386</v>
      </c>
      <c r="K1" s="22"/>
    </row>
    <row r="2" spans="1:11" x14ac:dyDescent="0.25">
      <c r="B2" s="2" t="s">
        <v>385</v>
      </c>
      <c r="E2" s="2">
        <f>VAR(Isotope_acidified!E2:E3)</f>
        <v>3.7832656803043527E-2</v>
      </c>
      <c r="F2" s="2">
        <f>VAR(Isotope_acidified!F2:F3)</f>
        <v>1.7437284261573864E-2</v>
      </c>
      <c r="H2" s="104" t="s">
        <v>1110</v>
      </c>
    </row>
    <row r="3" spans="1:11" x14ac:dyDescent="0.25">
      <c r="B3" s="2" t="s">
        <v>384</v>
      </c>
      <c r="H3" s="104"/>
    </row>
    <row r="4" spans="1:11" x14ac:dyDescent="0.25">
      <c r="B4" s="2" t="s">
        <v>383</v>
      </c>
      <c r="E4" s="2">
        <f>VAR(Isotope_acidified!E4:E5)</f>
        <v>0.15455600242002099</v>
      </c>
      <c r="F4" s="2">
        <f>VAR(Isotope_acidified!F4:F5)</f>
        <v>0.93054678784586919</v>
      </c>
      <c r="H4" s="104"/>
    </row>
    <row r="5" spans="1:11" x14ac:dyDescent="0.25">
      <c r="B5" s="2" t="s">
        <v>382</v>
      </c>
      <c r="H5" s="104"/>
    </row>
    <row r="6" spans="1:11" x14ac:dyDescent="0.25">
      <c r="B6" s="2" t="s">
        <v>381</v>
      </c>
      <c r="E6" s="2">
        <f>VAR(Isotope_acidified!E6:E7)</f>
        <v>0.15802726299393122</v>
      </c>
      <c r="F6" s="2">
        <f>VAR(Isotope_acidified!F6:F7)</f>
        <v>0.90828650596950289</v>
      </c>
      <c r="H6" s="104"/>
    </row>
    <row r="7" spans="1:11" x14ac:dyDescent="0.25">
      <c r="B7" s="2" t="s">
        <v>380</v>
      </c>
      <c r="H7" s="104"/>
    </row>
    <row r="8" spans="1:11" x14ac:dyDescent="0.25">
      <c r="B8" s="2" t="s">
        <v>379</v>
      </c>
      <c r="E8" s="2">
        <f>VAR(Isotope_acidified!E8:E9)</f>
        <v>0.11003842349664335</v>
      </c>
      <c r="F8" s="2">
        <f>VAR(Isotope_acidified!F8:F9)</f>
        <v>6.0333204049115727E-2</v>
      </c>
      <c r="H8" s="104"/>
    </row>
    <row r="9" spans="1:11" x14ac:dyDescent="0.25">
      <c r="B9" s="2" t="s">
        <v>378</v>
      </c>
      <c r="H9" s="104"/>
    </row>
    <row r="10" spans="1:11" x14ac:dyDescent="0.25">
      <c r="B10" s="2" t="s">
        <v>377</v>
      </c>
      <c r="E10" s="2">
        <f>VAR(Isotope_acidified!E10:E11)</f>
        <v>2.7877328792643595E-3</v>
      </c>
      <c r="F10" s="2">
        <f>VAR(Isotope_acidified!F10:F11)</f>
        <v>0.36448717482563425</v>
      </c>
      <c r="H10" s="104"/>
    </row>
    <row r="11" spans="1:11" x14ac:dyDescent="0.25">
      <c r="B11" s="2" t="s">
        <v>376</v>
      </c>
    </row>
    <row r="13" spans="1:11" x14ac:dyDescent="0.25">
      <c r="B13" s="2" t="s">
        <v>171</v>
      </c>
    </row>
    <row r="14" spans="1:11" x14ac:dyDescent="0.25">
      <c r="A14" s="2" t="s">
        <v>167</v>
      </c>
      <c r="B14" s="2">
        <v>5</v>
      </c>
      <c r="E14" s="2">
        <f>SUM(E2:E12)</f>
        <v>0.46324207859290345</v>
      </c>
      <c r="F14" s="2">
        <f t="shared" ref="F14" si="0">SUM(F2:F12)</f>
        <v>2.2810909569516959</v>
      </c>
      <c r="H14" s="13" t="s">
        <v>1106</v>
      </c>
    </row>
    <row r="15" spans="1:11" ht="30" x14ac:dyDescent="0.25">
      <c r="A15" s="20" t="s">
        <v>168</v>
      </c>
      <c r="E15" s="2">
        <f>SQRT(E14/$B$14)</f>
        <v>0.30438202265998021</v>
      </c>
      <c r="F15" s="2">
        <f t="shared" ref="F15" si="1">SQRT(F14/$B$14)</f>
        <v>0.67543925810567096</v>
      </c>
      <c r="H15" s="13" t="s">
        <v>1107</v>
      </c>
    </row>
    <row r="16" spans="1:11" ht="60" x14ac:dyDescent="0.25">
      <c r="A16" s="20" t="s">
        <v>177</v>
      </c>
      <c r="E16" s="2">
        <f>_xlfn.STDEV.S([1]Isotope_unacidifed!E2:E11)/AVERAGE([1]Isotope_unacidifed!E2:E11)</f>
        <v>0.22189228400733535</v>
      </c>
      <c r="F16" s="2">
        <f>_xlfn.STDEV.S([1]Isotope_unacidifed!F2:F11)/AVERAGE([1]Isotope_unacidifed!F2:F11)</f>
        <v>7.5068362509053271E-2</v>
      </c>
      <c r="H16" s="13" t="s">
        <v>1116</v>
      </c>
    </row>
  </sheetData>
  <mergeCells count="1">
    <mergeCell ref="H2:H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49EEA-080A-499D-A4A5-2BB79A55D049}">
  <dimension ref="A1:D140"/>
  <sheetViews>
    <sheetView zoomScaleNormal="100" workbookViewId="0">
      <selection sqref="A1:XFD1"/>
    </sheetView>
  </sheetViews>
  <sheetFormatPr defaultColWidth="8.7109375" defaultRowHeight="15" x14ac:dyDescent="0.25"/>
  <cols>
    <col min="1" max="1" width="20.5703125" style="2" customWidth="1"/>
    <col min="2" max="2" width="37.140625" style="2" customWidth="1"/>
    <col min="3" max="3" width="9.5703125" style="2" customWidth="1"/>
    <col min="4" max="4" width="67.5703125" style="3" customWidth="1"/>
    <col min="5" max="5" width="8.7109375" style="2"/>
    <col min="6" max="6" width="26.85546875" style="2" customWidth="1"/>
    <col min="7" max="16384" width="8.7109375" style="2"/>
  </cols>
  <sheetData>
    <row r="1" spans="1:4" x14ac:dyDescent="0.25">
      <c r="A1" s="2" t="s">
        <v>0</v>
      </c>
      <c r="B1" s="2" t="s">
        <v>516</v>
      </c>
      <c r="C1" s="2" t="s">
        <v>423</v>
      </c>
      <c r="D1" s="3" t="s">
        <v>517</v>
      </c>
    </row>
    <row r="2" spans="1:4" x14ac:dyDescent="0.25">
      <c r="A2" s="2" t="s">
        <v>312</v>
      </c>
      <c r="B2" s="2" t="s">
        <v>312</v>
      </c>
      <c r="C2" s="2" t="s">
        <v>423</v>
      </c>
      <c r="D2" s="3" t="s">
        <v>518</v>
      </c>
    </row>
    <row r="3" spans="1:4" x14ac:dyDescent="0.25">
      <c r="A3" s="2" t="s">
        <v>314</v>
      </c>
      <c r="B3" s="2" t="s">
        <v>314</v>
      </c>
      <c r="C3" s="2" t="s">
        <v>423</v>
      </c>
      <c r="D3" s="3" t="s">
        <v>519</v>
      </c>
    </row>
    <row r="4" spans="1:4" x14ac:dyDescent="0.25">
      <c r="A4" s="2" t="s">
        <v>216</v>
      </c>
      <c r="B4" s="2" t="s">
        <v>520</v>
      </c>
      <c r="C4" s="2" t="s">
        <v>423</v>
      </c>
      <c r="D4" s="3" t="s">
        <v>521</v>
      </c>
    </row>
    <row r="5" spans="1:4" x14ac:dyDescent="0.25">
      <c r="A5" s="2" t="s">
        <v>318</v>
      </c>
      <c r="B5" s="2" t="s">
        <v>522</v>
      </c>
      <c r="C5" s="2" t="s">
        <v>423</v>
      </c>
      <c r="D5" s="3" t="s">
        <v>523</v>
      </c>
    </row>
    <row r="6" spans="1:4" ht="45" x14ac:dyDescent="0.25">
      <c r="A6" s="2" t="s">
        <v>166</v>
      </c>
      <c r="B6" s="2" t="s">
        <v>166</v>
      </c>
      <c r="C6" s="2" t="s">
        <v>423</v>
      </c>
      <c r="D6" s="3" t="s">
        <v>1113</v>
      </c>
    </row>
    <row r="7" spans="1:4" ht="30" x14ac:dyDescent="0.25">
      <c r="A7" s="2" t="s">
        <v>339</v>
      </c>
      <c r="B7" s="2" t="s">
        <v>524</v>
      </c>
      <c r="C7" s="2" t="s">
        <v>423</v>
      </c>
      <c r="D7" s="3" t="s">
        <v>525</v>
      </c>
    </row>
    <row r="8" spans="1:4" x14ac:dyDescent="0.25">
      <c r="A8" s="2" t="s">
        <v>309</v>
      </c>
      <c r="B8" s="2" t="s">
        <v>309</v>
      </c>
      <c r="C8" s="2" t="s">
        <v>423</v>
      </c>
      <c r="D8" s="3" t="s">
        <v>526</v>
      </c>
    </row>
    <row r="9" spans="1:4" ht="30" x14ac:dyDescent="0.25">
      <c r="A9" s="2" t="s">
        <v>310</v>
      </c>
      <c r="B9" s="2" t="s">
        <v>310</v>
      </c>
      <c r="C9" s="2" t="s">
        <v>423</v>
      </c>
      <c r="D9" s="3" t="s">
        <v>527</v>
      </c>
    </row>
    <row r="10" spans="1:4" x14ac:dyDescent="0.25">
      <c r="A10" s="2" t="s">
        <v>427</v>
      </c>
      <c r="B10" s="2" t="s">
        <v>428</v>
      </c>
      <c r="C10" s="2" t="s">
        <v>178</v>
      </c>
      <c r="D10" s="27" t="s">
        <v>179</v>
      </c>
    </row>
    <row r="11" spans="1:4" x14ac:dyDescent="0.25">
      <c r="A11" s="2" t="s">
        <v>316</v>
      </c>
      <c r="B11" s="2" t="s">
        <v>316</v>
      </c>
      <c r="C11" s="2" t="s">
        <v>513</v>
      </c>
      <c r="D11" s="3" t="s">
        <v>429</v>
      </c>
    </row>
    <row r="12" spans="1:4" x14ac:dyDescent="0.25">
      <c r="A12" s="2" t="s">
        <v>317</v>
      </c>
      <c r="B12" s="2" t="s">
        <v>317</v>
      </c>
      <c r="C12" s="2" t="s">
        <v>513</v>
      </c>
      <c r="D12" s="3" t="s">
        <v>430</v>
      </c>
    </row>
    <row r="13" spans="1:4" x14ac:dyDescent="0.25">
      <c r="A13" s="2" t="s">
        <v>217</v>
      </c>
      <c r="B13" s="2" t="s">
        <v>217</v>
      </c>
      <c r="C13" s="2" t="s">
        <v>423</v>
      </c>
      <c r="D13" s="3" t="s">
        <v>431</v>
      </c>
    </row>
    <row r="14" spans="1:4" x14ac:dyDescent="0.25">
      <c r="A14" s="2" t="s">
        <v>319</v>
      </c>
      <c r="B14" s="2" t="s">
        <v>1</v>
      </c>
      <c r="C14" s="2" t="s">
        <v>423</v>
      </c>
      <c r="D14" s="3" t="s">
        <v>432</v>
      </c>
    </row>
    <row r="15" spans="1:4" x14ac:dyDescent="0.25">
      <c r="A15" s="2" t="s">
        <v>320</v>
      </c>
      <c r="B15" s="2" t="s">
        <v>514</v>
      </c>
      <c r="C15" s="2" t="s">
        <v>505</v>
      </c>
      <c r="D15" s="27" t="s">
        <v>515</v>
      </c>
    </row>
    <row r="16" spans="1:4" x14ac:dyDescent="0.25">
      <c r="A16" s="2" t="s">
        <v>218</v>
      </c>
      <c r="B16" s="2" t="s">
        <v>2</v>
      </c>
      <c r="C16" s="2" t="s">
        <v>423</v>
      </c>
      <c r="D16" s="27" t="s">
        <v>512</v>
      </c>
    </row>
    <row r="17" spans="1:4" x14ac:dyDescent="0.25">
      <c r="A17" s="2" t="s">
        <v>219</v>
      </c>
      <c r="B17" s="2" t="s">
        <v>181</v>
      </c>
      <c r="C17" s="2" t="s">
        <v>180</v>
      </c>
      <c r="D17" s="27" t="s">
        <v>1114</v>
      </c>
    </row>
    <row r="18" spans="1:4" x14ac:dyDescent="0.25">
      <c r="A18" s="2" t="s">
        <v>220</v>
      </c>
      <c r="B18" s="2" t="s">
        <v>182</v>
      </c>
      <c r="C18" s="2" t="s">
        <v>180</v>
      </c>
      <c r="D18" s="27" t="s">
        <v>1115</v>
      </c>
    </row>
    <row r="19" spans="1:4" x14ac:dyDescent="0.25">
      <c r="B19" s="2" t="s">
        <v>183</v>
      </c>
      <c r="D19" s="27"/>
    </row>
    <row r="20" spans="1:4" x14ac:dyDescent="0.25">
      <c r="A20" s="2" t="s">
        <v>221</v>
      </c>
      <c r="B20" s="2" t="s">
        <v>5</v>
      </c>
      <c r="C20" s="2" t="s">
        <v>423</v>
      </c>
      <c r="D20" s="27" t="s">
        <v>433</v>
      </c>
    </row>
    <row r="21" spans="1:4" ht="30" x14ac:dyDescent="0.25">
      <c r="A21" s="2" t="s">
        <v>222</v>
      </c>
      <c r="B21" s="2" t="s">
        <v>6</v>
      </c>
      <c r="D21" s="27" t="s">
        <v>184</v>
      </c>
    </row>
    <row r="22" spans="1:4" x14ac:dyDescent="0.25">
      <c r="A22" s="2" t="s">
        <v>223</v>
      </c>
      <c r="B22" s="2" t="s">
        <v>7</v>
      </c>
      <c r="C22" s="2" t="s">
        <v>185</v>
      </c>
      <c r="D22" s="27"/>
    </row>
    <row r="23" spans="1:4" x14ac:dyDescent="0.25">
      <c r="A23" s="2" t="s">
        <v>224</v>
      </c>
      <c r="B23" s="2" t="s">
        <v>8</v>
      </c>
      <c r="C23" s="2" t="s">
        <v>423</v>
      </c>
      <c r="D23" s="27"/>
    </row>
    <row r="24" spans="1:4" ht="60" x14ac:dyDescent="0.25">
      <c r="A24" s="2" t="s">
        <v>225</v>
      </c>
      <c r="B24" s="2" t="s">
        <v>9</v>
      </c>
      <c r="C24" s="2" t="s">
        <v>186</v>
      </c>
      <c r="D24" s="27" t="s">
        <v>511</v>
      </c>
    </row>
    <row r="25" spans="1:4" ht="30" x14ac:dyDescent="0.25">
      <c r="A25" s="2" t="s">
        <v>340</v>
      </c>
      <c r="B25" s="2" t="s">
        <v>10</v>
      </c>
      <c r="C25" s="2" t="s">
        <v>187</v>
      </c>
      <c r="D25" s="27" t="s">
        <v>188</v>
      </c>
    </row>
    <row r="26" spans="1:4" x14ac:dyDescent="0.25">
      <c r="A26" s="2" t="s">
        <v>341</v>
      </c>
      <c r="B26" s="2" t="s">
        <v>11</v>
      </c>
      <c r="C26" s="2" t="s">
        <v>187</v>
      </c>
      <c r="D26" s="4" t="s">
        <v>189</v>
      </c>
    </row>
    <row r="27" spans="1:4" x14ac:dyDescent="0.25">
      <c r="A27" s="2" t="s">
        <v>342</v>
      </c>
      <c r="B27" s="2" t="s">
        <v>12</v>
      </c>
      <c r="C27" s="2" t="s">
        <v>187</v>
      </c>
      <c r="D27" s="4" t="s">
        <v>434</v>
      </c>
    </row>
    <row r="28" spans="1:4" x14ac:dyDescent="0.25">
      <c r="A28" s="2" t="s">
        <v>343</v>
      </c>
      <c r="B28" s="2" t="s">
        <v>13</v>
      </c>
      <c r="C28" s="2" t="s">
        <v>187</v>
      </c>
      <c r="D28" s="27" t="s">
        <v>190</v>
      </c>
    </row>
    <row r="29" spans="1:4" x14ac:dyDescent="0.25">
      <c r="A29" s="2" t="s">
        <v>344</v>
      </c>
      <c r="B29" s="2" t="s">
        <v>14</v>
      </c>
      <c r="C29" s="2" t="s">
        <v>187</v>
      </c>
      <c r="D29" s="27" t="s">
        <v>191</v>
      </c>
    </row>
    <row r="30" spans="1:4" x14ac:dyDescent="0.25">
      <c r="A30" s="2" t="s">
        <v>345</v>
      </c>
      <c r="B30" s="2" t="s">
        <v>15</v>
      </c>
      <c r="C30" s="2" t="s">
        <v>187</v>
      </c>
      <c r="D30" s="4" t="s">
        <v>192</v>
      </c>
    </row>
    <row r="31" spans="1:4" x14ac:dyDescent="0.25">
      <c r="A31" s="2" t="s">
        <v>346</v>
      </c>
      <c r="B31" s="2" t="s">
        <v>16</v>
      </c>
      <c r="C31" s="2" t="s">
        <v>187</v>
      </c>
      <c r="D31" s="4" t="s">
        <v>193</v>
      </c>
    </row>
    <row r="32" spans="1:4" x14ac:dyDescent="0.25">
      <c r="A32" s="2" t="s">
        <v>347</v>
      </c>
      <c r="B32" s="2" t="s">
        <v>17</v>
      </c>
      <c r="C32" s="2" t="s">
        <v>187</v>
      </c>
      <c r="D32" s="4" t="s">
        <v>193</v>
      </c>
    </row>
    <row r="33" spans="1:4" x14ac:dyDescent="0.25">
      <c r="A33" s="2" t="s">
        <v>348</v>
      </c>
      <c r="B33" s="2" t="s">
        <v>18</v>
      </c>
      <c r="C33" s="2" t="s">
        <v>187</v>
      </c>
      <c r="D33" s="4" t="s">
        <v>193</v>
      </c>
    </row>
    <row r="34" spans="1:4" x14ac:dyDescent="0.25">
      <c r="A34" s="2" t="s">
        <v>235</v>
      </c>
      <c r="B34" s="2" t="s">
        <v>19</v>
      </c>
      <c r="C34" s="2" t="s">
        <v>194</v>
      </c>
      <c r="D34" s="27" t="s">
        <v>195</v>
      </c>
    </row>
    <row r="35" spans="1:4" x14ac:dyDescent="0.25">
      <c r="A35" s="2" t="s">
        <v>236</v>
      </c>
      <c r="B35" s="2" t="s">
        <v>20</v>
      </c>
      <c r="C35" s="2" t="s">
        <v>186</v>
      </c>
      <c r="D35" s="27" t="s">
        <v>196</v>
      </c>
    </row>
    <row r="36" spans="1:4" x14ac:dyDescent="0.25">
      <c r="A36" s="2" t="s">
        <v>237</v>
      </c>
      <c r="B36" s="2" t="s">
        <v>21</v>
      </c>
      <c r="C36" s="2" t="s">
        <v>186</v>
      </c>
      <c r="D36" s="27" t="s">
        <v>197</v>
      </c>
    </row>
    <row r="37" spans="1:4" x14ac:dyDescent="0.25">
      <c r="A37" s="2" t="s">
        <v>238</v>
      </c>
      <c r="B37" s="2" t="s">
        <v>22</v>
      </c>
      <c r="C37" s="2" t="s">
        <v>186</v>
      </c>
      <c r="D37" s="27" t="s">
        <v>198</v>
      </c>
    </row>
    <row r="38" spans="1:4" x14ac:dyDescent="0.25">
      <c r="A38" s="2" t="s">
        <v>239</v>
      </c>
      <c r="B38" s="2" t="s">
        <v>23</v>
      </c>
      <c r="C38" s="2" t="s">
        <v>186</v>
      </c>
      <c r="D38" s="27" t="s">
        <v>199</v>
      </c>
    </row>
    <row r="39" spans="1:4" x14ac:dyDescent="0.25">
      <c r="A39" s="2" t="s">
        <v>240</v>
      </c>
      <c r="B39" s="2" t="s">
        <v>24</v>
      </c>
      <c r="C39" s="2" t="s">
        <v>186</v>
      </c>
      <c r="D39" s="27" t="s">
        <v>200</v>
      </c>
    </row>
    <row r="40" spans="1:4" x14ac:dyDescent="0.25">
      <c r="A40" s="2" t="s">
        <v>349</v>
      </c>
      <c r="B40" s="2" t="s">
        <v>25</v>
      </c>
      <c r="C40" s="2" t="s">
        <v>187</v>
      </c>
      <c r="D40" s="4" t="s">
        <v>201</v>
      </c>
    </row>
    <row r="41" spans="1:4" ht="45" x14ac:dyDescent="0.25">
      <c r="A41" s="2" t="s">
        <v>242</v>
      </c>
      <c r="B41" s="2" t="s">
        <v>26</v>
      </c>
      <c r="C41" s="2" t="s">
        <v>187</v>
      </c>
      <c r="D41" s="27" t="s">
        <v>435</v>
      </c>
    </row>
    <row r="42" spans="1:4" ht="45" x14ac:dyDescent="0.25">
      <c r="A42" s="2" t="s">
        <v>350</v>
      </c>
      <c r="B42" s="2" t="s">
        <v>27</v>
      </c>
      <c r="C42" s="2" t="s">
        <v>187</v>
      </c>
      <c r="D42" s="27" t="s">
        <v>468</v>
      </c>
    </row>
    <row r="43" spans="1:4" ht="45" x14ac:dyDescent="0.25">
      <c r="A43" s="2" t="s">
        <v>351</v>
      </c>
      <c r="B43" s="2" t="s">
        <v>28</v>
      </c>
      <c r="C43" s="2" t="s">
        <v>187</v>
      </c>
      <c r="D43" s="27" t="s">
        <v>469</v>
      </c>
    </row>
    <row r="44" spans="1:4" ht="45" x14ac:dyDescent="0.25">
      <c r="A44" s="2" t="s">
        <v>245</v>
      </c>
      <c r="B44" s="2" t="s">
        <v>29</v>
      </c>
      <c r="C44" s="2" t="s">
        <v>423</v>
      </c>
      <c r="D44" s="27" t="s">
        <v>470</v>
      </c>
    </row>
    <row r="45" spans="1:4" ht="45" x14ac:dyDescent="0.25">
      <c r="A45" s="2" t="s">
        <v>246</v>
      </c>
      <c r="B45" s="2" t="s">
        <v>30</v>
      </c>
      <c r="C45" s="2" t="s">
        <v>186</v>
      </c>
      <c r="D45" s="27" t="s">
        <v>472</v>
      </c>
    </row>
    <row r="46" spans="1:4" ht="30" x14ac:dyDescent="0.25">
      <c r="A46" s="2" t="s">
        <v>247</v>
      </c>
      <c r="B46" s="2" t="s">
        <v>31</v>
      </c>
      <c r="C46" s="2" t="s">
        <v>186</v>
      </c>
      <c r="D46" s="27" t="s">
        <v>437</v>
      </c>
    </row>
    <row r="47" spans="1:4" ht="45" x14ac:dyDescent="0.25">
      <c r="A47" s="2" t="s">
        <v>248</v>
      </c>
      <c r="B47" s="2" t="s">
        <v>32</v>
      </c>
      <c r="C47" s="2" t="s">
        <v>187</v>
      </c>
      <c r="D47" s="27" t="s">
        <v>438</v>
      </c>
    </row>
    <row r="48" spans="1:4" ht="156" customHeight="1" x14ac:dyDescent="0.25">
      <c r="A48" s="2" t="s">
        <v>352</v>
      </c>
      <c r="B48" s="2" t="s">
        <v>33</v>
      </c>
      <c r="C48" s="2" t="s">
        <v>187</v>
      </c>
      <c r="D48" s="27" t="s">
        <v>473</v>
      </c>
    </row>
    <row r="49" spans="1:4" ht="30" x14ac:dyDescent="0.25">
      <c r="A49" s="2" t="s">
        <v>250</v>
      </c>
      <c r="B49" s="2" t="s">
        <v>34</v>
      </c>
      <c r="C49" s="2" t="s">
        <v>186</v>
      </c>
      <c r="D49" s="27" t="s">
        <v>202</v>
      </c>
    </row>
    <row r="50" spans="1:4" x14ac:dyDescent="0.25">
      <c r="A50" s="2" t="s">
        <v>251</v>
      </c>
      <c r="B50" s="2" t="s">
        <v>35</v>
      </c>
      <c r="C50" s="2" t="s">
        <v>187</v>
      </c>
      <c r="D50" s="27" t="s">
        <v>436</v>
      </c>
    </row>
    <row r="51" spans="1:4" x14ac:dyDescent="0.25">
      <c r="A51" s="2" t="s">
        <v>252</v>
      </c>
      <c r="B51" s="2" t="s">
        <v>36</v>
      </c>
      <c r="D51" s="27" t="s">
        <v>203</v>
      </c>
    </row>
    <row r="52" spans="1:4" x14ac:dyDescent="0.25">
      <c r="A52" s="2" t="s">
        <v>253</v>
      </c>
      <c r="B52" s="2" t="s">
        <v>37</v>
      </c>
      <c r="C52" s="2" t="s">
        <v>186</v>
      </c>
      <c r="D52" s="27" t="s">
        <v>204</v>
      </c>
    </row>
    <row r="53" spans="1:4" ht="30" x14ac:dyDescent="0.25">
      <c r="A53" s="2" t="s">
        <v>254</v>
      </c>
      <c r="B53" s="2" t="s">
        <v>38</v>
      </c>
      <c r="C53" s="2" t="s">
        <v>187</v>
      </c>
      <c r="D53" s="27" t="s">
        <v>205</v>
      </c>
    </row>
    <row r="54" spans="1:4" ht="30" x14ac:dyDescent="0.25">
      <c r="A54" s="2" t="s">
        <v>255</v>
      </c>
      <c r="B54" s="2" t="s">
        <v>39</v>
      </c>
      <c r="C54" s="2" t="s">
        <v>187</v>
      </c>
      <c r="D54" s="4" t="s">
        <v>206</v>
      </c>
    </row>
    <row r="55" spans="1:4" x14ac:dyDescent="0.25">
      <c r="A55" s="2" t="s">
        <v>256</v>
      </c>
      <c r="B55" s="2" t="s">
        <v>256</v>
      </c>
      <c r="C55" s="2" t="s">
        <v>187</v>
      </c>
      <c r="D55" s="27" t="s">
        <v>439</v>
      </c>
    </row>
    <row r="56" spans="1:4" x14ac:dyDescent="0.25">
      <c r="A56" s="2" t="s">
        <v>257</v>
      </c>
      <c r="B56" s="2" t="s">
        <v>257</v>
      </c>
      <c r="C56" s="2" t="s">
        <v>187</v>
      </c>
      <c r="D56" s="27" t="s">
        <v>440</v>
      </c>
    </row>
    <row r="57" spans="1:4" x14ac:dyDescent="0.25">
      <c r="A57" s="2" t="s">
        <v>258</v>
      </c>
      <c r="B57" s="2" t="s">
        <v>258</v>
      </c>
      <c r="C57" s="2" t="s">
        <v>187</v>
      </c>
      <c r="D57" s="27" t="s">
        <v>441</v>
      </c>
    </row>
    <row r="58" spans="1:4" x14ac:dyDescent="0.25">
      <c r="A58" s="2" t="s">
        <v>259</v>
      </c>
      <c r="B58" s="2" t="s">
        <v>259</v>
      </c>
      <c r="C58" s="2" t="s">
        <v>187</v>
      </c>
      <c r="D58" s="27" t="s">
        <v>442</v>
      </c>
    </row>
    <row r="59" spans="1:4" x14ac:dyDescent="0.25">
      <c r="A59" s="2" t="s">
        <v>260</v>
      </c>
      <c r="B59" s="2" t="s">
        <v>260</v>
      </c>
      <c r="C59" s="2" t="s">
        <v>187</v>
      </c>
      <c r="D59" s="27" t="s">
        <v>443</v>
      </c>
    </row>
    <row r="60" spans="1:4" x14ac:dyDescent="0.25">
      <c r="A60" s="2" t="s">
        <v>261</v>
      </c>
      <c r="B60" s="2" t="s">
        <v>261</v>
      </c>
      <c r="C60" s="2" t="s">
        <v>187</v>
      </c>
      <c r="D60" s="27" t="s">
        <v>444</v>
      </c>
    </row>
    <row r="61" spans="1:4" x14ac:dyDescent="0.25">
      <c r="A61" s="2" t="s">
        <v>262</v>
      </c>
      <c r="B61" s="2" t="s">
        <v>262</v>
      </c>
      <c r="C61" s="2" t="s">
        <v>187</v>
      </c>
      <c r="D61" s="27" t="s">
        <v>445</v>
      </c>
    </row>
    <row r="62" spans="1:4" x14ac:dyDescent="0.25">
      <c r="A62" s="2" t="s">
        <v>263</v>
      </c>
      <c r="B62" s="2" t="s">
        <v>263</v>
      </c>
      <c r="C62" s="2" t="s">
        <v>187</v>
      </c>
      <c r="D62" s="27" t="s">
        <v>446</v>
      </c>
    </row>
    <row r="63" spans="1:4" x14ac:dyDescent="0.25">
      <c r="A63" s="2" t="s">
        <v>264</v>
      </c>
      <c r="B63" s="2" t="s">
        <v>264</v>
      </c>
      <c r="C63" s="2" t="s">
        <v>187</v>
      </c>
      <c r="D63" s="27" t="s">
        <v>447</v>
      </c>
    </row>
    <row r="64" spans="1:4" x14ac:dyDescent="0.25">
      <c r="A64" s="2" t="s">
        <v>265</v>
      </c>
      <c r="B64" s="2" t="s">
        <v>265</v>
      </c>
      <c r="C64" s="2" t="s">
        <v>187</v>
      </c>
      <c r="D64" s="27" t="s">
        <v>448</v>
      </c>
    </row>
    <row r="65" spans="1:4" x14ac:dyDescent="0.25">
      <c r="A65" s="2" t="s">
        <v>266</v>
      </c>
      <c r="B65" s="2" t="s">
        <v>266</v>
      </c>
      <c r="C65" s="2" t="s">
        <v>187</v>
      </c>
      <c r="D65" s="27" t="s">
        <v>449</v>
      </c>
    </row>
    <row r="66" spans="1:4" x14ac:dyDescent="0.25">
      <c r="A66" s="2" t="s">
        <v>267</v>
      </c>
      <c r="B66" s="2" t="s">
        <v>267</v>
      </c>
      <c r="C66" s="2" t="s">
        <v>187</v>
      </c>
      <c r="D66" s="27" t="s">
        <v>450</v>
      </c>
    </row>
    <row r="67" spans="1:4" x14ac:dyDescent="0.25">
      <c r="A67" s="2" t="s">
        <v>353</v>
      </c>
      <c r="B67" s="2" t="s">
        <v>353</v>
      </c>
      <c r="C67" s="2" t="s">
        <v>187</v>
      </c>
      <c r="D67" s="27" t="s">
        <v>451</v>
      </c>
    </row>
    <row r="68" spans="1:4" x14ac:dyDescent="0.25">
      <c r="A68" s="2" t="s">
        <v>269</v>
      </c>
      <c r="B68" s="2" t="s">
        <v>269</v>
      </c>
      <c r="C68" s="2" t="s">
        <v>187</v>
      </c>
      <c r="D68" s="27" t="s">
        <v>452</v>
      </c>
    </row>
    <row r="69" spans="1:4" x14ac:dyDescent="0.25">
      <c r="A69" s="2" t="s">
        <v>270</v>
      </c>
      <c r="B69" s="2" t="s">
        <v>270</v>
      </c>
      <c r="C69" s="2" t="s">
        <v>187</v>
      </c>
      <c r="D69" s="27" t="s">
        <v>453</v>
      </c>
    </row>
    <row r="70" spans="1:4" x14ac:dyDescent="0.25">
      <c r="A70" s="2" t="s">
        <v>271</v>
      </c>
      <c r="B70" s="2" t="s">
        <v>271</v>
      </c>
      <c r="C70" s="2" t="s">
        <v>187</v>
      </c>
      <c r="D70" s="27" t="s">
        <v>454</v>
      </c>
    </row>
    <row r="71" spans="1:4" x14ac:dyDescent="0.25">
      <c r="A71" s="2" t="s">
        <v>272</v>
      </c>
      <c r="B71" s="2" t="s">
        <v>134</v>
      </c>
      <c r="C71" s="2" t="s">
        <v>207</v>
      </c>
      <c r="D71" s="27" t="s">
        <v>475</v>
      </c>
    </row>
    <row r="72" spans="1:4" x14ac:dyDescent="0.25">
      <c r="A72" s="2" t="s">
        <v>273</v>
      </c>
      <c r="B72" s="2" t="s">
        <v>135</v>
      </c>
      <c r="C72" s="2" t="s">
        <v>505</v>
      </c>
      <c r="D72" s="27" t="s">
        <v>476</v>
      </c>
    </row>
    <row r="73" spans="1:4" x14ac:dyDescent="0.25">
      <c r="A73" s="2" t="s">
        <v>274</v>
      </c>
      <c r="B73" s="2" t="s">
        <v>136</v>
      </c>
      <c r="C73" s="2" t="s">
        <v>186</v>
      </c>
      <c r="D73" s="27" t="s">
        <v>477</v>
      </c>
    </row>
    <row r="74" spans="1:4" x14ac:dyDescent="0.25">
      <c r="A74" s="2" t="s">
        <v>275</v>
      </c>
      <c r="B74" s="2" t="s">
        <v>137</v>
      </c>
      <c r="C74" s="2" t="s">
        <v>207</v>
      </c>
      <c r="D74" s="27" t="s">
        <v>478</v>
      </c>
    </row>
    <row r="75" spans="1:4" x14ac:dyDescent="0.25">
      <c r="A75" s="2" t="s">
        <v>276</v>
      </c>
      <c r="B75" s="2" t="s">
        <v>138</v>
      </c>
      <c r="C75" s="2" t="s">
        <v>186</v>
      </c>
      <c r="D75" s="27" t="s">
        <v>479</v>
      </c>
    </row>
    <row r="76" spans="1:4" x14ac:dyDescent="0.25">
      <c r="A76" s="2" t="s">
        <v>277</v>
      </c>
      <c r="B76" s="2" t="s">
        <v>139</v>
      </c>
      <c r="C76" s="2" t="s">
        <v>207</v>
      </c>
      <c r="D76" s="27" t="s">
        <v>480</v>
      </c>
    </row>
    <row r="77" spans="1:4" x14ac:dyDescent="0.25">
      <c r="A77" s="2" t="s">
        <v>278</v>
      </c>
      <c r="B77" s="2" t="s">
        <v>140</v>
      </c>
      <c r="C77" s="2" t="s">
        <v>186</v>
      </c>
      <c r="D77" s="27" t="s">
        <v>481</v>
      </c>
    </row>
    <row r="78" spans="1:4" x14ac:dyDescent="0.25">
      <c r="A78" s="2" t="s">
        <v>279</v>
      </c>
      <c r="B78" s="2" t="s">
        <v>141</v>
      </c>
      <c r="C78" s="2" t="s">
        <v>207</v>
      </c>
      <c r="D78" s="27" t="s">
        <v>482</v>
      </c>
    </row>
    <row r="79" spans="1:4" x14ac:dyDescent="0.25">
      <c r="A79" s="2" t="s">
        <v>280</v>
      </c>
      <c r="B79" s="2" t="s">
        <v>142</v>
      </c>
      <c r="C79" s="2" t="s">
        <v>186</v>
      </c>
      <c r="D79" s="27" t="s">
        <v>483</v>
      </c>
    </row>
    <row r="80" spans="1:4" x14ac:dyDescent="0.25">
      <c r="A80" s="2" t="s">
        <v>281</v>
      </c>
      <c r="B80" s="2" t="s">
        <v>143</v>
      </c>
      <c r="C80" s="2" t="s">
        <v>207</v>
      </c>
      <c r="D80" s="27" t="s">
        <v>484</v>
      </c>
    </row>
    <row r="81" spans="1:4" x14ac:dyDescent="0.25">
      <c r="A81" s="2" t="s">
        <v>282</v>
      </c>
      <c r="B81" s="2" t="s">
        <v>144</v>
      </c>
      <c r="C81" s="2" t="s">
        <v>186</v>
      </c>
      <c r="D81" s="27" t="s">
        <v>485</v>
      </c>
    </row>
    <row r="82" spans="1:4" x14ac:dyDescent="0.25">
      <c r="A82" s="2" t="s">
        <v>283</v>
      </c>
      <c r="B82" s="2" t="s">
        <v>145</v>
      </c>
      <c r="C82" s="2" t="s">
        <v>207</v>
      </c>
      <c r="D82" s="27" t="s">
        <v>486</v>
      </c>
    </row>
    <row r="83" spans="1:4" x14ac:dyDescent="0.25">
      <c r="A83" s="2" t="s">
        <v>284</v>
      </c>
      <c r="B83" s="2" t="s">
        <v>146</v>
      </c>
      <c r="C83" s="2" t="s">
        <v>186</v>
      </c>
      <c r="D83" s="27" t="s">
        <v>487</v>
      </c>
    </row>
    <row r="84" spans="1:4" x14ac:dyDescent="0.25">
      <c r="A84" s="2" t="s">
        <v>285</v>
      </c>
      <c r="B84" s="2" t="s">
        <v>147</v>
      </c>
      <c r="C84" s="2" t="s">
        <v>207</v>
      </c>
      <c r="D84" s="27" t="s">
        <v>488</v>
      </c>
    </row>
    <row r="85" spans="1:4" x14ac:dyDescent="0.25">
      <c r="A85" s="2" t="s">
        <v>286</v>
      </c>
      <c r="B85" s="2" t="s">
        <v>148</v>
      </c>
      <c r="C85" s="2" t="s">
        <v>186</v>
      </c>
      <c r="D85" s="27" t="s">
        <v>489</v>
      </c>
    </row>
    <row r="86" spans="1:4" x14ac:dyDescent="0.25">
      <c r="A86" s="2" t="s">
        <v>287</v>
      </c>
      <c r="B86" s="2" t="s">
        <v>149</v>
      </c>
      <c r="C86" s="2" t="s">
        <v>207</v>
      </c>
      <c r="D86" s="27" t="s">
        <v>490</v>
      </c>
    </row>
    <row r="87" spans="1:4" x14ac:dyDescent="0.25">
      <c r="A87" s="2" t="s">
        <v>288</v>
      </c>
      <c r="B87" s="2" t="s">
        <v>150</v>
      </c>
      <c r="C87" s="2" t="s">
        <v>186</v>
      </c>
      <c r="D87" s="27" t="s">
        <v>491</v>
      </c>
    </row>
    <row r="88" spans="1:4" x14ac:dyDescent="0.25">
      <c r="A88" s="2" t="s">
        <v>289</v>
      </c>
      <c r="B88" s="2" t="s">
        <v>151</v>
      </c>
      <c r="C88" s="2" t="s">
        <v>207</v>
      </c>
      <c r="D88" s="27" t="s">
        <v>492</v>
      </c>
    </row>
    <row r="89" spans="1:4" x14ac:dyDescent="0.25">
      <c r="A89" s="2" t="s">
        <v>290</v>
      </c>
      <c r="B89" s="2" t="s">
        <v>152</v>
      </c>
      <c r="C89" s="2" t="s">
        <v>207</v>
      </c>
      <c r="D89" s="27" t="s">
        <v>493</v>
      </c>
    </row>
    <row r="90" spans="1:4" x14ac:dyDescent="0.25">
      <c r="A90" s="2" t="s">
        <v>291</v>
      </c>
      <c r="B90" s="2" t="s">
        <v>153</v>
      </c>
      <c r="C90" s="2" t="s">
        <v>186</v>
      </c>
      <c r="D90" s="27" t="s">
        <v>494</v>
      </c>
    </row>
    <row r="91" spans="1:4" x14ac:dyDescent="0.25">
      <c r="A91" s="2" t="s">
        <v>292</v>
      </c>
      <c r="B91" s="2" t="s">
        <v>154</v>
      </c>
      <c r="C91" s="2" t="s">
        <v>186</v>
      </c>
      <c r="D91" s="27" t="s">
        <v>495</v>
      </c>
    </row>
    <row r="92" spans="1:4" x14ac:dyDescent="0.25">
      <c r="A92" s="2" t="s">
        <v>293</v>
      </c>
      <c r="B92" s="2" t="s">
        <v>155</v>
      </c>
      <c r="C92" s="2" t="s">
        <v>207</v>
      </c>
      <c r="D92" s="27" t="s">
        <v>496</v>
      </c>
    </row>
    <row r="93" spans="1:4" x14ac:dyDescent="0.25">
      <c r="A93" s="2" t="s">
        <v>294</v>
      </c>
      <c r="B93" s="2" t="s">
        <v>156</v>
      </c>
      <c r="C93" s="2" t="s">
        <v>423</v>
      </c>
      <c r="D93" s="27" t="s">
        <v>497</v>
      </c>
    </row>
    <row r="94" spans="1:4" x14ac:dyDescent="0.25">
      <c r="A94" s="2" t="s">
        <v>295</v>
      </c>
      <c r="B94" s="2" t="s">
        <v>157</v>
      </c>
      <c r="C94" s="2" t="s">
        <v>423</v>
      </c>
      <c r="D94" s="27" t="s">
        <v>498</v>
      </c>
    </row>
    <row r="95" spans="1:4" x14ac:dyDescent="0.25">
      <c r="A95" s="2" t="s">
        <v>296</v>
      </c>
      <c r="B95" s="2" t="s">
        <v>158</v>
      </c>
      <c r="C95" s="2" t="s">
        <v>423</v>
      </c>
      <c r="D95" s="27" t="s">
        <v>499</v>
      </c>
    </row>
    <row r="96" spans="1:4" x14ac:dyDescent="0.25">
      <c r="A96" s="2" t="s">
        <v>297</v>
      </c>
      <c r="B96" s="2" t="s">
        <v>159</v>
      </c>
      <c r="C96" s="2" t="s">
        <v>423</v>
      </c>
      <c r="D96" s="27" t="s">
        <v>500</v>
      </c>
    </row>
    <row r="97" spans="1:4" x14ac:dyDescent="0.25">
      <c r="A97" s="2" t="s">
        <v>298</v>
      </c>
      <c r="B97" s="2" t="s">
        <v>160</v>
      </c>
      <c r="C97" s="2" t="s">
        <v>423</v>
      </c>
      <c r="D97" s="27" t="s">
        <v>501</v>
      </c>
    </row>
    <row r="98" spans="1:4" x14ac:dyDescent="0.25">
      <c r="A98" s="2" t="s">
        <v>299</v>
      </c>
      <c r="B98" s="2" t="s">
        <v>161</v>
      </c>
      <c r="C98" s="2" t="s">
        <v>423</v>
      </c>
      <c r="D98" s="27" t="s">
        <v>502</v>
      </c>
    </row>
    <row r="99" spans="1:4" x14ac:dyDescent="0.25">
      <c r="A99" s="2" t="s">
        <v>300</v>
      </c>
      <c r="B99" s="2" t="s">
        <v>162</v>
      </c>
      <c r="C99" s="2" t="s">
        <v>423</v>
      </c>
      <c r="D99" s="27" t="s">
        <v>503</v>
      </c>
    </row>
    <row r="100" spans="1:4" x14ac:dyDescent="0.25">
      <c r="A100" s="2" t="s">
        <v>321</v>
      </c>
      <c r="B100" s="2" t="s">
        <v>321</v>
      </c>
      <c r="C100" s="2" t="s">
        <v>187</v>
      </c>
      <c r="D100" s="27" t="s">
        <v>455</v>
      </c>
    </row>
    <row r="101" spans="1:4" x14ac:dyDescent="0.25">
      <c r="A101" s="2" t="s">
        <v>322</v>
      </c>
      <c r="B101" s="2" t="s">
        <v>322</v>
      </c>
      <c r="C101" s="2" t="s">
        <v>187</v>
      </c>
      <c r="D101" s="27" t="s">
        <v>456</v>
      </c>
    </row>
    <row r="102" spans="1:4" x14ac:dyDescent="0.25">
      <c r="A102" s="2" t="s">
        <v>323</v>
      </c>
      <c r="B102" s="2" t="s">
        <v>323</v>
      </c>
      <c r="C102" s="28" t="s">
        <v>186</v>
      </c>
      <c r="D102" s="27" t="s">
        <v>457</v>
      </c>
    </row>
    <row r="103" spans="1:4" x14ac:dyDescent="0.25">
      <c r="A103" s="2" t="s">
        <v>324</v>
      </c>
      <c r="B103" s="2" t="s">
        <v>324</v>
      </c>
      <c r="C103" s="28" t="s">
        <v>186</v>
      </c>
      <c r="D103" s="27" t="s">
        <v>457</v>
      </c>
    </row>
    <row r="104" spans="1:4" x14ac:dyDescent="0.25">
      <c r="A104" s="2" t="s">
        <v>325</v>
      </c>
      <c r="B104" s="2" t="s">
        <v>325</v>
      </c>
      <c r="C104" s="28" t="s">
        <v>186</v>
      </c>
      <c r="D104" s="27" t="s">
        <v>457</v>
      </c>
    </row>
    <row r="105" spans="1:4" x14ac:dyDescent="0.25">
      <c r="A105" s="2" t="s">
        <v>326</v>
      </c>
      <c r="B105" s="2" t="s">
        <v>326</v>
      </c>
      <c r="C105" s="28" t="s">
        <v>423</v>
      </c>
      <c r="D105" s="27" t="s">
        <v>458</v>
      </c>
    </row>
    <row r="106" spans="1:4" ht="45" x14ac:dyDescent="0.25">
      <c r="A106" s="2" t="s">
        <v>327</v>
      </c>
      <c r="B106" s="2" t="s">
        <v>327</v>
      </c>
      <c r="C106" s="28" t="s">
        <v>459</v>
      </c>
      <c r="D106" s="27" t="s">
        <v>460</v>
      </c>
    </row>
    <row r="107" spans="1:4" x14ac:dyDescent="0.25">
      <c r="A107" s="2" t="s">
        <v>354</v>
      </c>
      <c r="B107" s="2" t="s">
        <v>354</v>
      </c>
      <c r="C107" s="28" t="s">
        <v>423</v>
      </c>
      <c r="D107" s="27" t="s">
        <v>461</v>
      </c>
    </row>
    <row r="108" spans="1:4" ht="60" x14ac:dyDescent="0.25">
      <c r="A108" s="2" t="s">
        <v>355</v>
      </c>
      <c r="B108" s="2" t="s">
        <v>355</v>
      </c>
      <c r="C108" s="28" t="s">
        <v>186</v>
      </c>
      <c r="D108" s="27" t="s">
        <v>462</v>
      </c>
    </row>
    <row r="109" spans="1:4" ht="60" x14ac:dyDescent="0.25">
      <c r="A109" s="2" t="s">
        <v>356</v>
      </c>
      <c r="B109" s="2" t="s">
        <v>356</v>
      </c>
      <c r="C109" s="28" t="s">
        <v>463</v>
      </c>
      <c r="D109" s="27" t="s">
        <v>464</v>
      </c>
    </row>
    <row r="110" spans="1:4" ht="60" x14ac:dyDescent="0.25">
      <c r="A110" s="2" t="s">
        <v>357</v>
      </c>
      <c r="B110" s="2" t="s">
        <v>357</v>
      </c>
      <c r="C110" s="28" t="s">
        <v>186</v>
      </c>
      <c r="D110" s="27" t="s">
        <v>465</v>
      </c>
    </row>
    <row r="111" spans="1:4" ht="102" customHeight="1" x14ac:dyDescent="0.25">
      <c r="A111" s="2" t="s">
        <v>358</v>
      </c>
      <c r="B111" s="2" t="s">
        <v>358</v>
      </c>
      <c r="C111" s="28" t="s">
        <v>463</v>
      </c>
      <c r="D111" s="27" t="s">
        <v>508</v>
      </c>
    </row>
    <row r="112" spans="1:4" ht="90" x14ac:dyDescent="0.25">
      <c r="A112" s="2" t="s">
        <v>359</v>
      </c>
      <c r="C112" s="28" t="s">
        <v>423</v>
      </c>
      <c r="D112" s="27" t="s">
        <v>509</v>
      </c>
    </row>
    <row r="113" spans="1:4" ht="90" x14ac:dyDescent="0.25">
      <c r="A113" s="2" t="s">
        <v>360</v>
      </c>
      <c r="B113" s="2" t="s">
        <v>360</v>
      </c>
      <c r="C113" s="28" t="s">
        <v>186</v>
      </c>
      <c r="D113" s="27" t="s">
        <v>507</v>
      </c>
    </row>
    <row r="114" spans="1:4" ht="90" x14ac:dyDescent="0.25">
      <c r="A114" s="2" t="s">
        <v>361</v>
      </c>
      <c r="B114" s="2" t="s">
        <v>361</v>
      </c>
      <c r="C114" s="28" t="s">
        <v>423</v>
      </c>
      <c r="D114" s="27" t="s">
        <v>510</v>
      </c>
    </row>
    <row r="115" spans="1:4" ht="90" x14ac:dyDescent="0.25">
      <c r="A115" s="2" t="s">
        <v>362</v>
      </c>
      <c r="B115" s="2" t="s">
        <v>362</v>
      </c>
      <c r="C115" s="28" t="s">
        <v>186</v>
      </c>
      <c r="D115" s="27" t="s">
        <v>466</v>
      </c>
    </row>
    <row r="116" spans="1:4" ht="60" x14ac:dyDescent="0.25">
      <c r="A116" s="2" t="s">
        <v>363</v>
      </c>
      <c r="B116" s="2" t="s">
        <v>363</v>
      </c>
      <c r="C116" s="28" t="s">
        <v>423</v>
      </c>
      <c r="D116" s="27" t="s">
        <v>467</v>
      </c>
    </row>
    <row r="117" spans="1:4" x14ac:dyDescent="0.25">
      <c r="A117" s="2" t="s">
        <v>364</v>
      </c>
      <c r="B117" s="2" t="s">
        <v>386</v>
      </c>
      <c r="C117" s="28" t="s">
        <v>423</v>
      </c>
      <c r="D117" s="3" t="s">
        <v>504</v>
      </c>
    </row>
    <row r="118" spans="1:4" x14ac:dyDescent="0.25">
      <c r="A118" s="2" t="s">
        <v>386</v>
      </c>
      <c r="B118" s="2" t="s">
        <v>386</v>
      </c>
      <c r="C118" s="28" t="s">
        <v>423</v>
      </c>
      <c r="D118" s="3" t="s">
        <v>506</v>
      </c>
    </row>
    <row r="128" spans="1:4" x14ac:dyDescent="0.25">
      <c r="A128" s="2" t="s">
        <v>208</v>
      </c>
    </row>
    <row r="129" spans="1:1" x14ac:dyDescent="0.25">
      <c r="A129" s="5" t="s">
        <v>209</v>
      </c>
    </row>
    <row r="130" spans="1:1" x14ac:dyDescent="0.25">
      <c r="A130" s="6" t="s">
        <v>210</v>
      </c>
    </row>
    <row r="131" spans="1:1" x14ac:dyDescent="0.25">
      <c r="A131" s="6" t="s">
        <v>211</v>
      </c>
    </row>
    <row r="132" spans="1:1" x14ac:dyDescent="0.25">
      <c r="A132" s="6" t="s">
        <v>212</v>
      </c>
    </row>
    <row r="133" spans="1:1" x14ac:dyDescent="0.25">
      <c r="A133" s="6" t="s">
        <v>213</v>
      </c>
    </row>
    <row r="134" spans="1:1" x14ac:dyDescent="0.25">
      <c r="A134" s="6" t="s">
        <v>214</v>
      </c>
    </row>
    <row r="135" spans="1:1" x14ac:dyDescent="0.25">
      <c r="A135" s="6" t="s">
        <v>215</v>
      </c>
    </row>
    <row r="136" spans="1:1" x14ac:dyDescent="0.25">
      <c r="A136" s="2" t="s">
        <v>471</v>
      </c>
    </row>
    <row r="137" spans="1:1" x14ac:dyDescent="0.25">
      <c r="A137" s="2" t="s">
        <v>424</v>
      </c>
    </row>
    <row r="138" spans="1:1" x14ac:dyDescent="0.25">
      <c r="A138" s="2" t="s">
        <v>425</v>
      </c>
    </row>
    <row r="139" spans="1:1" x14ac:dyDescent="0.25">
      <c r="A139" s="2" t="s">
        <v>474</v>
      </c>
    </row>
    <row r="140" spans="1:1" x14ac:dyDescent="0.25">
      <c r="A140" s="2" t="s">
        <v>426</v>
      </c>
    </row>
  </sheetData>
  <phoneticPr fontId="23" type="noConversion"/>
  <hyperlinks>
    <hyperlink ref="A129" r:id="rId1" display="https://www.sciencedirect.com/book/9780123946263/environmental-microbiology" xr:uid="{52D96040-99DE-44D1-A782-9C136D1D170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177ED-4829-4485-A93B-506352C25BF8}">
  <dimension ref="A1:DK141"/>
  <sheetViews>
    <sheetView workbookViewId="0">
      <selection activeCell="C1" sqref="C1"/>
    </sheetView>
  </sheetViews>
  <sheetFormatPr defaultColWidth="8.7109375" defaultRowHeight="15" x14ac:dyDescent="0.25"/>
  <cols>
    <col min="1" max="6" width="8.7109375" style="72"/>
    <col min="7" max="7" width="18.28515625" style="72" customWidth="1"/>
    <col min="8" max="8" width="9.85546875" style="72" customWidth="1"/>
    <col min="9" max="9" width="11.42578125" style="72" customWidth="1"/>
    <col min="10" max="10" width="14.7109375" style="72" customWidth="1"/>
    <col min="11" max="11" width="12.42578125" style="72" customWidth="1"/>
    <col min="12" max="12" width="6.140625" style="72" customWidth="1"/>
    <col min="13" max="13" width="13" style="72" customWidth="1"/>
    <col min="14" max="14" width="8.7109375" style="72"/>
    <col min="15" max="15" width="18.140625" style="72" customWidth="1"/>
    <col min="16" max="16384" width="8.7109375" style="72"/>
  </cols>
  <sheetData>
    <row r="1" spans="1:115" x14ac:dyDescent="0.25">
      <c r="A1" s="72" t="s">
        <v>0</v>
      </c>
      <c r="B1" s="72" t="s">
        <v>312</v>
      </c>
      <c r="C1" s="72" t="s">
        <v>314</v>
      </c>
      <c r="D1" s="72" t="s">
        <v>216</v>
      </c>
      <c r="E1" s="72" t="s">
        <v>318</v>
      </c>
      <c r="F1" s="72" t="s">
        <v>166</v>
      </c>
      <c r="G1" s="72" t="s">
        <v>339</v>
      </c>
      <c r="H1" s="72" t="s">
        <v>309</v>
      </c>
      <c r="I1" s="72" t="s">
        <v>310</v>
      </c>
      <c r="J1" s="72" t="s">
        <v>316</v>
      </c>
      <c r="K1" s="72" t="s">
        <v>317</v>
      </c>
      <c r="L1" s="72" t="s">
        <v>217</v>
      </c>
      <c r="M1" s="72" t="s">
        <v>319</v>
      </c>
      <c r="N1" s="72" t="s">
        <v>320</v>
      </c>
      <c r="O1" s="72" t="s">
        <v>218</v>
      </c>
      <c r="P1" s="72" t="s">
        <v>219</v>
      </c>
      <c r="Q1" s="72" t="s">
        <v>220</v>
      </c>
      <c r="R1" s="72" t="s">
        <v>221</v>
      </c>
      <c r="S1" s="72" t="s">
        <v>222</v>
      </c>
      <c r="T1" s="72" t="s">
        <v>223</v>
      </c>
      <c r="U1" s="72" t="s">
        <v>224</v>
      </c>
      <c r="V1" s="72" t="s">
        <v>225</v>
      </c>
      <c r="W1" s="72" t="s">
        <v>340</v>
      </c>
      <c r="X1" s="72" t="s">
        <v>341</v>
      </c>
      <c r="Y1" s="72" t="s">
        <v>342</v>
      </c>
      <c r="Z1" s="72" t="s">
        <v>343</v>
      </c>
      <c r="AA1" s="72" t="s">
        <v>344</v>
      </c>
      <c r="AB1" s="72" t="s">
        <v>345</v>
      </c>
      <c r="AC1" s="72" t="s">
        <v>346</v>
      </c>
      <c r="AD1" s="72" t="s">
        <v>347</v>
      </c>
      <c r="AE1" s="72" t="s">
        <v>348</v>
      </c>
      <c r="AF1" s="72" t="s">
        <v>235</v>
      </c>
      <c r="AG1" s="72" t="s">
        <v>236</v>
      </c>
      <c r="AH1" s="72" t="s">
        <v>237</v>
      </c>
      <c r="AI1" s="72" t="s">
        <v>238</v>
      </c>
      <c r="AJ1" s="72" t="s">
        <v>239</v>
      </c>
      <c r="AK1" s="72" t="s">
        <v>240</v>
      </c>
      <c r="AL1" s="72" t="s">
        <v>349</v>
      </c>
      <c r="AM1" s="72" t="s">
        <v>242</v>
      </c>
      <c r="AN1" s="72" t="s">
        <v>350</v>
      </c>
      <c r="AO1" s="72" t="s">
        <v>351</v>
      </c>
      <c r="AP1" s="72" t="s">
        <v>245</v>
      </c>
      <c r="AQ1" s="72" t="s">
        <v>246</v>
      </c>
      <c r="AR1" s="72" t="s">
        <v>247</v>
      </c>
      <c r="AS1" s="72" t="s">
        <v>248</v>
      </c>
      <c r="AT1" s="72" t="s">
        <v>352</v>
      </c>
      <c r="AU1" s="72" t="s">
        <v>250</v>
      </c>
      <c r="AV1" s="72" t="s">
        <v>251</v>
      </c>
      <c r="AW1" s="72" t="s">
        <v>252</v>
      </c>
      <c r="AX1" s="72" t="s">
        <v>253</v>
      </c>
      <c r="AY1" s="72" t="s">
        <v>254</v>
      </c>
      <c r="AZ1" s="72" t="s">
        <v>255</v>
      </c>
      <c r="BA1" s="72" t="s">
        <v>256</v>
      </c>
      <c r="BB1" s="72" t="s">
        <v>257</v>
      </c>
      <c r="BC1" s="72" t="s">
        <v>258</v>
      </c>
      <c r="BD1" s="72" t="s">
        <v>259</v>
      </c>
      <c r="BE1" s="72" t="s">
        <v>260</v>
      </c>
      <c r="BF1" s="72" t="s">
        <v>261</v>
      </c>
      <c r="BG1" s="72" t="s">
        <v>262</v>
      </c>
      <c r="BH1" s="72" t="s">
        <v>263</v>
      </c>
      <c r="BI1" s="72" t="s">
        <v>264</v>
      </c>
      <c r="BJ1" s="72" t="s">
        <v>265</v>
      </c>
      <c r="BK1" s="72" t="s">
        <v>266</v>
      </c>
      <c r="BL1" s="72" t="s">
        <v>267</v>
      </c>
      <c r="BM1" s="72" t="s">
        <v>353</v>
      </c>
      <c r="BN1" s="72" t="s">
        <v>269</v>
      </c>
      <c r="BO1" s="72" t="s">
        <v>270</v>
      </c>
      <c r="BP1" s="72" t="s">
        <v>271</v>
      </c>
      <c r="BQ1" s="72" t="s">
        <v>272</v>
      </c>
      <c r="BR1" s="72" t="s">
        <v>273</v>
      </c>
      <c r="BS1" s="72" t="s">
        <v>274</v>
      </c>
      <c r="BT1" s="72" t="s">
        <v>275</v>
      </c>
      <c r="BU1" s="72" t="s">
        <v>276</v>
      </c>
      <c r="BV1" s="72" t="s">
        <v>277</v>
      </c>
      <c r="BW1" s="72" t="s">
        <v>278</v>
      </c>
      <c r="BX1" s="72" t="s">
        <v>279</v>
      </c>
      <c r="BY1" s="72" t="s">
        <v>280</v>
      </c>
      <c r="BZ1" s="72" t="s">
        <v>281</v>
      </c>
      <c r="CA1" s="72" t="s">
        <v>282</v>
      </c>
      <c r="CB1" s="72" t="s">
        <v>283</v>
      </c>
      <c r="CC1" s="72" t="s">
        <v>284</v>
      </c>
      <c r="CD1" s="72" t="s">
        <v>285</v>
      </c>
      <c r="CE1" s="72" t="s">
        <v>286</v>
      </c>
      <c r="CF1" s="72" t="s">
        <v>287</v>
      </c>
      <c r="CG1" s="72" t="s">
        <v>288</v>
      </c>
      <c r="CH1" s="72" t="s">
        <v>289</v>
      </c>
      <c r="CI1" s="72" t="s">
        <v>290</v>
      </c>
      <c r="CJ1" s="72" t="s">
        <v>291</v>
      </c>
      <c r="CK1" s="72" t="s">
        <v>292</v>
      </c>
      <c r="CL1" s="72" t="s">
        <v>293</v>
      </c>
      <c r="CM1" s="72" t="s">
        <v>294</v>
      </c>
      <c r="CN1" s="72" t="s">
        <v>295</v>
      </c>
      <c r="CO1" s="72" t="s">
        <v>296</v>
      </c>
      <c r="CP1" s="72" t="s">
        <v>297</v>
      </c>
      <c r="CQ1" s="72" t="s">
        <v>298</v>
      </c>
      <c r="CR1" s="72" t="s">
        <v>299</v>
      </c>
      <c r="CS1" s="72" t="s">
        <v>300</v>
      </c>
      <c r="CT1" s="72" t="s">
        <v>321</v>
      </c>
      <c r="CU1" s="72" t="s">
        <v>322</v>
      </c>
      <c r="CV1" s="72" t="s">
        <v>323</v>
      </c>
      <c r="CW1" s="72" t="s">
        <v>324</v>
      </c>
      <c r="CX1" s="72" t="s">
        <v>325</v>
      </c>
      <c r="CY1" s="72" t="s">
        <v>326</v>
      </c>
      <c r="CZ1" s="72" t="s">
        <v>327</v>
      </c>
      <c r="DA1" s="72" t="s">
        <v>354</v>
      </c>
      <c r="DB1" s="72" t="s">
        <v>355</v>
      </c>
      <c r="DC1" s="72" t="s">
        <v>356</v>
      </c>
      <c r="DD1" s="72" t="s">
        <v>357</v>
      </c>
      <c r="DE1" s="72" t="s">
        <v>358</v>
      </c>
      <c r="DF1" s="72" t="s">
        <v>359</v>
      </c>
      <c r="DG1" s="72" t="s">
        <v>360</v>
      </c>
      <c r="DH1" s="72" t="s">
        <v>361</v>
      </c>
      <c r="DI1" s="72" t="s">
        <v>362</v>
      </c>
      <c r="DJ1" s="72" t="s">
        <v>363</v>
      </c>
      <c r="DK1" s="72" t="s">
        <v>364</v>
      </c>
    </row>
    <row r="2" spans="1:115" x14ac:dyDescent="0.25">
      <c r="A2" s="72">
        <v>247934</v>
      </c>
      <c r="B2" s="72" t="s">
        <v>175</v>
      </c>
      <c r="D2" s="72" t="s">
        <v>172</v>
      </c>
      <c r="F2" s="72" t="s">
        <v>173</v>
      </c>
      <c r="G2" s="72" t="s">
        <v>365</v>
      </c>
      <c r="J2" s="72">
        <v>-95.756600000000006</v>
      </c>
      <c r="K2" s="72">
        <v>39.513199999999998</v>
      </c>
      <c r="L2" s="72" t="s">
        <v>301</v>
      </c>
      <c r="M2" s="72" t="s">
        <v>40</v>
      </c>
      <c r="N2" s="72" t="s">
        <v>366</v>
      </c>
      <c r="O2" s="73">
        <v>45257</v>
      </c>
      <c r="P2" s="72">
        <v>0</v>
      </c>
      <c r="Q2" s="72">
        <v>8</v>
      </c>
      <c r="R2" s="72">
        <v>5.4</v>
      </c>
      <c r="S2" s="72">
        <v>6.1</v>
      </c>
      <c r="T2" s="72">
        <v>0.1</v>
      </c>
      <c r="U2" s="72" t="s">
        <v>41</v>
      </c>
      <c r="V2" s="72">
        <v>3.4</v>
      </c>
      <c r="W2" s="72">
        <v>73</v>
      </c>
      <c r="X2" s="72">
        <v>13</v>
      </c>
      <c r="Y2" s="72">
        <v>0.77</v>
      </c>
      <c r="Z2" s="72">
        <v>46.3</v>
      </c>
      <c r="AA2" s="72">
        <v>13.5</v>
      </c>
      <c r="AB2" s="72">
        <v>0.57999999999999996</v>
      </c>
      <c r="AC2" s="72">
        <v>1523</v>
      </c>
      <c r="AD2" s="72">
        <v>249</v>
      </c>
      <c r="AE2" s="72">
        <v>12</v>
      </c>
      <c r="AF2" s="72">
        <v>18.8</v>
      </c>
      <c r="AG2" s="72">
        <v>47</v>
      </c>
      <c r="AH2" s="72">
        <v>1</v>
      </c>
      <c r="AI2" s="72">
        <v>40</v>
      </c>
      <c r="AJ2" s="72">
        <v>11</v>
      </c>
      <c r="AK2" s="72">
        <v>0</v>
      </c>
      <c r="AL2" s="72">
        <v>27</v>
      </c>
      <c r="AM2" s="72">
        <v>4.54</v>
      </c>
      <c r="AN2" s="72">
        <v>116</v>
      </c>
      <c r="AO2" s="72">
        <v>8.1999999999999993</v>
      </c>
      <c r="AP2" s="72">
        <v>14.15</v>
      </c>
      <c r="AQ2" s="72">
        <v>8</v>
      </c>
      <c r="AR2" s="72" t="s">
        <v>42</v>
      </c>
      <c r="AS2" s="72">
        <v>0.3</v>
      </c>
      <c r="AT2" s="72">
        <v>86.8</v>
      </c>
      <c r="AU2" s="72">
        <v>72</v>
      </c>
      <c r="AV2" s="72">
        <v>13</v>
      </c>
      <c r="AW2" s="72">
        <v>12.05</v>
      </c>
      <c r="AX2" s="72">
        <v>74.8</v>
      </c>
      <c r="AY2" s="72">
        <v>8.1999999999999993</v>
      </c>
      <c r="AZ2" s="72">
        <v>0</v>
      </c>
      <c r="BA2" s="72">
        <v>8.1</v>
      </c>
      <c r="BB2" s="72">
        <v>2.5</v>
      </c>
      <c r="BD2" s="72">
        <v>11</v>
      </c>
      <c r="BE2" s="72">
        <v>3</v>
      </c>
      <c r="BF2" s="72">
        <v>8</v>
      </c>
      <c r="BG2" s="72">
        <v>37</v>
      </c>
      <c r="BH2" s="72">
        <v>447</v>
      </c>
      <c r="BI2" s="72">
        <v>180</v>
      </c>
      <c r="BJ2" s="72">
        <v>70</v>
      </c>
      <c r="BK2" s="72">
        <v>7.4</v>
      </c>
      <c r="BL2" s="72">
        <v>0.47</v>
      </c>
      <c r="BM2" s="72">
        <v>5.9</v>
      </c>
      <c r="BN2" s="72">
        <v>0.1</v>
      </c>
      <c r="BO2" s="72">
        <v>93</v>
      </c>
      <c r="BP2" s="72">
        <v>18</v>
      </c>
      <c r="BQ2" s="72">
        <v>1506.15</v>
      </c>
      <c r="BR2" s="72">
        <v>1.393</v>
      </c>
      <c r="BS2" s="72">
        <v>45.04</v>
      </c>
      <c r="BT2" s="72">
        <v>678.34</v>
      </c>
      <c r="BU2" s="72">
        <v>11</v>
      </c>
      <c r="BV2" s="72">
        <v>165.67</v>
      </c>
      <c r="BW2" s="72">
        <v>10.27</v>
      </c>
      <c r="BX2" s="72">
        <v>154.75</v>
      </c>
      <c r="BY2" s="72">
        <v>0</v>
      </c>
      <c r="BZ2" s="72">
        <v>0</v>
      </c>
      <c r="CA2" s="72">
        <v>9.1999999999999993</v>
      </c>
      <c r="CB2" s="72">
        <v>138.59</v>
      </c>
      <c r="CC2" s="72">
        <v>2.11</v>
      </c>
      <c r="CD2" s="72">
        <v>31.76</v>
      </c>
      <c r="CE2" s="72">
        <v>7.09</v>
      </c>
      <c r="CF2" s="72">
        <v>106.83</v>
      </c>
      <c r="CG2" s="72">
        <v>0</v>
      </c>
      <c r="CH2" s="72">
        <v>0</v>
      </c>
      <c r="CI2" s="72">
        <v>523.6</v>
      </c>
      <c r="CJ2" s="72">
        <v>34.76</v>
      </c>
      <c r="CK2" s="72">
        <v>45.76</v>
      </c>
      <c r="CL2" s="72">
        <v>689.21</v>
      </c>
      <c r="CM2" s="72">
        <v>0.20430000000000001</v>
      </c>
      <c r="CN2" s="72" t="s">
        <v>163</v>
      </c>
      <c r="CO2" s="72">
        <v>3.3835999999999999</v>
      </c>
      <c r="CP2" s="72">
        <v>2.7305000000000001</v>
      </c>
      <c r="CQ2" s="72">
        <v>21.913</v>
      </c>
      <c r="CR2" s="72">
        <v>1.7444</v>
      </c>
      <c r="CS2" s="72">
        <v>0.48920000000000002</v>
      </c>
      <c r="CV2" s="72">
        <v>26</v>
      </c>
      <c r="CW2" s="72">
        <v>36</v>
      </c>
      <c r="CX2" s="72">
        <v>38</v>
      </c>
      <c r="CY2" s="72" t="s">
        <v>329</v>
      </c>
      <c r="DA2" s="72" t="s">
        <v>367</v>
      </c>
      <c r="DB2" s="72">
        <v>1.24736738</v>
      </c>
      <c r="DC2" s="72">
        <v>-15.425965789999999</v>
      </c>
      <c r="DD2" s="72">
        <v>0.11875189999999999</v>
      </c>
      <c r="DE2" s="72">
        <v>6.7017998009999999</v>
      </c>
      <c r="DF2" s="72">
        <v>10.503978269999999</v>
      </c>
      <c r="DG2" s="72">
        <v>1.1411966019999999</v>
      </c>
      <c r="DH2" s="72">
        <v>-15.719503250000001</v>
      </c>
      <c r="DI2" s="72">
        <v>0.12701933800000001</v>
      </c>
      <c r="DJ2" s="72">
        <v>6.393719462</v>
      </c>
      <c r="DK2" s="72">
        <v>8.984431957</v>
      </c>
    </row>
    <row r="3" spans="1:115" x14ac:dyDescent="0.25">
      <c r="A3" s="72">
        <v>247935</v>
      </c>
      <c r="B3" s="72" t="s">
        <v>175</v>
      </c>
      <c r="D3" s="72" t="s">
        <v>172</v>
      </c>
      <c r="F3" s="72" t="s">
        <v>173</v>
      </c>
      <c r="G3" s="72" t="s">
        <v>365</v>
      </c>
      <c r="J3" s="72">
        <v>-95.755399999999995</v>
      </c>
      <c r="K3" s="72">
        <v>39.513199999999998</v>
      </c>
      <c r="L3" s="72" t="s">
        <v>301</v>
      </c>
      <c r="M3" s="72" t="s">
        <v>43</v>
      </c>
      <c r="N3" s="72" t="s">
        <v>366</v>
      </c>
      <c r="O3" s="73">
        <v>45257</v>
      </c>
      <c r="P3" s="72">
        <v>0</v>
      </c>
      <c r="Q3" s="72">
        <v>8</v>
      </c>
      <c r="R3" s="72">
        <v>5.0999999999999996</v>
      </c>
      <c r="S3" s="72">
        <v>5.8</v>
      </c>
      <c r="T3" s="72">
        <v>0.14000000000000001</v>
      </c>
      <c r="U3" s="72" t="s">
        <v>41</v>
      </c>
      <c r="V3" s="72">
        <v>4.4000000000000004</v>
      </c>
      <c r="W3" s="72">
        <v>104</v>
      </c>
      <c r="X3" s="72">
        <v>9.3000000000000007</v>
      </c>
      <c r="Y3" s="72">
        <v>0.5</v>
      </c>
      <c r="Z3" s="72">
        <v>71.5</v>
      </c>
      <c r="AA3" s="72">
        <v>15.2</v>
      </c>
      <c r="AB3" s="72">
        <v>0.95</v>
      </c>
      <c r="AC3" s="72">
        <v>1921</v>
      </c>
      <c r="AD3" s="72">
        <v>349</v>
      </c>
      <c r="AE3" s="72">
        <v>15</v>
      </c>
      <c r="AF3" s="72">
        <v>24.7</v>
      </c>
      <c r="AG3" s="72">
        <v>48</v>
      </c>
      <c r="AH3" s="72">
        <v>1</v>
      </c>
      <c r="AI3" s="72">
        <v>39</v>
      </c>
      <c r="AJ3" s="72">
        <v>12</v>
      </c>
      <c r="AK3" s="72">
        <v>0</v>
      </c>
      <c r="AL3" s="72">
        <v>22</v>
      </c>
      <c r="AM3" s="72">
        <v>5.97</v>
      </c>
      <c r="AN3" s="72">
        <v>158</v>
      </c>
      <c r="AO3" s="72">
        <v>15.2</v>
      </c>
      <c r="AP3" s="72">
        <v>10.39</v>
      </c>
      <c r="AQ3" s="72">
        <v>54</v>
      </c>
      <c r="AR3" s="72">
        <v>9</v>
      </c>
      <c r="AS3" s="72">
        <v>0.2</v>
      </c>
      <c r="AT3" s="72">
        <v>101.8</v>
      </c>
      <c r="AU3" s="72">
        <v>73</v>
      </c>
      <c r="AV3" s="72">
        <v>21.3</v>
      </c>
      <c r="AW3" s="72">
        <v>14.82</v>
      </c>
      <c r="AX3" s="72">
        <v>64.5</v>
      </c>
      <c r="AY3" s="72">
        <v>15.2</v>
      </c>
      <c r="AZ3" s="72">
        <v>0</v>
      </c>
      <c r="BA3" s="72">
        <v>11.3</v>
      </c>
      <c r="BB3" s="72">
        <v>3.2</v>
      </c>
      <c r="BD3" s="72">
        <v>10</v>
      </c>
      <c r="BE3" s="72">
        <v>1.9</v>
      </c>
      <c r="BF3" s="72">
        <v>8.1</v>
      </c>
      <c r="BG3" s="72">
        <v>46</v>
      </c>
      <c r="BH3" s="72">
        <v>437</v>
      </c>
      <c r="BI3" s="72">
        <v>167</v>
      </c>
      <c r="BJ3" s="72">
        <v>86</v>
      </c>
      <c r="BK3" s="72">
        <v>5.8</v>
      </c>
      <c r="BL3" s="72">
        <v>0.39</v>
      </c>
      <c r="BM3" s="72">
        <v>5.0999999999999996</v>
      </c>
      <c r="BN3" s="72">
        <v>0.28000000000000003</v>
      </c>
      <c r="BO3" s="72">
        <v>103</v>
      </c>
      <c r="BP3" s="72">
        <v>22</v>
      </c>
      <c r="BQ3" s="72">
        <v>1756.62</v>
      </c>
      <c r="BR3" s="72">
        <v>1.5640000000000001</v>
      </c>
      <c r="BS3" s="72">
        <v>47.73</v>
      </c>
      <c r="BT3" s="72">
        <v>838.52</v>
      </c>
      <c r="BU3" s="72">
        <v>10.36</v>
      </c>
      <c r="BV3" s="72">
        <v>181.98</v>
      </c>
      <c r="BW3" s="72">
        <v>13.58</v>
      </c>
      <c r="BX3" s="72">
        <v>238.61</v>
      </c>
      <c r="BY3" s="72">
        <v>0.91</v>
      </c>
      <c r="BZ3" s="72">
        <v>15.9</v>
      </c>
      <c r="CA3" s="72">
        <v>12.15</v>
      </c>
      <c r="CB3" s="72">
        <v>213.51</v>
      </c>
      <c r="CC3" s="72">
        <v>2.48</v>
      </c>
      <c r="CD3" s="72">
        <v>43.58</v>
      </c>
      <c r="CE3" s="72">
        <v>9.67</v>
      </c>
      <c r="CF3" s="72">
        <v>169.93</v>
      </c>
      <c r="CG3" s="72">
        <v>1.43</v>
      </c>
      <c r="CH3" s="72">
        <v>25.04</v>
      </c>
      <c r="CI3" s="72">
        <v>599.9</v>
      </c>
      <c r="CJ3" s="72">
        <v>34.15</v>
      </c>
      <c r="CK3" s="72">
        <v>38.69</v>
      </c>
      <c r="CL3" s="72">
        <v>679.56</v>
      </c>
      <c r="CM3" s="72">
        <v>0.25459999999999999</v>
      </c>
      <c r="CN3" s="72">
        <v>2.9899999999999999E-2</v>
      </c>
      <c r="CO3" s="72">
        <v>2.5141</v>
      </c>
      <c r="CP3" s="72">
        <v>2.1701999999999999</v>
      </c>
      <c r="CQ3" s="72">
        <v>12.388199999999999</v>
      </c>
      <c r="CR3" s="72">
        <v>2.0459000000000001</v>
      </c>
      <c r="CS3" s="72">
        <v>0.61890000000000001</v>
      </c>
      <c r="CV3" s="72">
        <v>8</v>
      </c>
      <c r="CW3" s="72">
        <v>48</v>
      </c>
      <c r="CX3" s="72">
        <v>44</v>
      </c>
      <c r="CY3" s="72" t="s">
        <v>330</v>
      </c>
      <c r="DA3" s="72" t="s">
        <v>367</v>
      </c>
      <c r="DB3" s="72">
        <v>1.77477511</v>
      </c>
      <c r="DC3" s="72">
        <v>-15.728023800000001</v>
      </c>
      <c r="DD3" s="72">
        <v>0.155642007</v>
      </c>
      <c r="DE3" s="72">
        <v>6.0269076699999999</v>
      </c>
      <c r="DF3" s="72">
        <v>11.40293125</v>
      </c>
      <c r="DG3" s="72">
        <v>1.7192542399999999</v>
      </c>
      <c r="DH3" s="72">
        <v>-15.955670599999999</v>
      </c>
      <c r="DI3" s="72">
        <v>0.158582895</v>
      </c>
      <c r="DJ3" s="72">
        <v>6.2715658169999999</v>
      </c>
      <c r="DK3" s="72">
        <v>10.84135994</v>
      </c>
    </row>
    <row r="4" spans="1:115" x14ac:dyDescent="0.25">
      <c r="A4" s="72">
        <v>247936</v>
      </c>
      <c r="B4" s="72" t="s">
        <v>175</v>
      </c>
      <c r="D4" s="72" t="s">
        <v>172</v>
      </c>
      <c r="F4" s="72" t="s">
        <v>173</v>
      </c>
      <c r="G4" s="72" t="s">
        <v>365</v>
      </c>
      <c r="J4" s="72">
        <v>-95.754300000000001</v>
      </c>
      <c r="K4" s="72">
        <v>39.513199999999998</v>
      </c>
      <c r="L4" s="72" t="s">
        <v>301</v>
      </c>
      <c r="M4" s="72" t="s">
        <v>44</v>
      </c>
      <c r="N4" s="72" t="s">
        <v>366</v>
      </c>
      <c r="O4" s="73">
        <v>45257</v>
      </c>
      <c r="P4" s="72">
        <v>0</v>
      </c>
      <c r="Q4" s="72">
        <v>8</v>
      </c>
      <c r="R4" s="72">
        <v>5.2</v>
      </c>
      <c r="S4" s="72">
        <v>5.8</v>
      </c>
      <c r="T4" s="72">
        <v>0.13</v>
      </c>
      <c r="U4" s="72" t="s">
        <v>41</v>
      </c>
      <c r="V4" s="72">
        <v>4.8</v>
      </c>
      <c r="W4" s="72">
        <v>95</v>
      </c>
      <c r="X4" s="72">
        <v>9.9</v>
      </c>
      <c r="Y4" s="72">
        <v>0.71</v>
      </c>
      <c r="Z4" s="72">
        <v>95.5</v>
      </c>
      <c r="AA4" s="72">
        <v>18.899999999999999</v>
      </c>
      <c r="AB4" s="72">
        <v>0.84</v>
      </c>
      <c r="AC4" s="72">
        <v>1717</v>
      </c>
      <c r="AD4" s="72">
        <v>267</v>
      </c>
      <c r="AE4" s="72">
        <v>11</v>
      </c>
      <c r="AF4" s="72">
        <v>22.8</v>
      </c>
      <c r="AG4" s="72">
        <v>51</v>
      </c>
      <c r="AH4" s="72">
        <v>1</v>
      </c>
      <c r="AI4" s="72">
        <v>38</v>
      </c>
      <c r="AJ4" s="72">
        <v>10</v>
      </c>
      <c r="AK4" s="72">
        <v>0</v>
      </c>
      <c r="AL4" s="72">
        <v>27</v>
      </c>
      <c r="AM4" s="72">
        <v>6.17</v>
      </c>
      <c r="AN4" s="72">
        <v>117</v>
      </c>
      <c r="AO4" s="72">
        <v>10.5</v>
      </c>
      <c r="AP4" s="72">
        <v>11.14</v>
      </c>
      <c r="AQ4" s="72">
        <v>46</v>
      </c>
      <c r="AR4" s="72" t="s">
        <v>42</v>
      </c>
      <c r="AS4" s="72">
        <v>2.1</v>
      </c>
      <c r="AT4" s="72">
        <v>125.5</v>
      </c>
      <c r="AU4" s="72">
        <v>70</v>
      </c>
      <c r="AV4" s="72">
        <v>18.8</v>
      </c>
      <c r="AW4" s="72">
        <v>15.33</v>
      </c>
      <c r="AX4" s="72">
        <v>107.4</v>
      </c>
      <c r="AY4" s="72">
        <v>10.5</v>
      </c>
      <c r="AZ4" s="72">
        <v>0</v>
      </c>
      <c r="BA4" s="72">
        <v>11.3</v>
      </c>
      <c r="BB4" s="72">
        <v>4.5</v>
      </c>
      <c r="BD4" s="72">
        <v>12</v>
      </c>
      <c r="BE4" s="72">
        <v>2.1</v>
      </c>
      <c r="BF4" s="72">
        <v>9.9</v>
      </c>
      <c r="BG4" s="72">
        <v>44</v>
      </c>
      <c r="BH4" s="72">
        <v>458</v>
      </c>
      <c r="BI4" s="72">
        <v>139</v>
      </c>
      <c r="BJ4" s="72">
        <v>97</v>
      </c>
      <c r="BK4" s="72">
        <v>6.5</v>
      </c>
      <c r="BL4" s="72">
        <v>0.56000000000000005</v>
      </c>
      <c r="BM4" s="72">
        <v>7.1</v>
      </c>
      <c r="BN4" s="72">
        <v>0.13</v>
      </c>
      <c r="BO4" s="72">
        <v>92</v>
      </c>
      <c r="BP4" s="72">
        <v>19</v>
      </c>
      <c r="BQ4" s="72">
        <v>1941.16</v>
      </c>
      <c r="BR4" s="72">
        <v>1.4</v>
      </c>
      <c r="BS4" s="72">
        <v>48.55</v>
      </c>
      <c r="BT4" s="72">
        <v>942.42</v>
      </c>
      <c r="BU4" s="72">
        <v>11.62</v>
      </c>
      <c r="BV4" s="72">
        <v>225.59</v>
      </c>
      <c r="BW4" s="72">
        <v>11.34</v>
      </c>
      <c r="BX4" s="72">
        <v>220.22</v>
      </c>
      <c r="BY4" s="72">
        <v>0</v>
      </c>
      <c r="BZ4" s="72">
        <v>0</v>
      </c>
      <c r="CA4" s="72">
        <v>9.49</v>
      </c>
      <c r="CB4" s="72">
        <v>184.27</v>
      </c>
      <c r="CC4" s="72">
        <v>2.97</v>
      </c>
      <c r="CD4" s="72">
        <v>57.74</v>
      </c>
      <c r="CE4" s="72">
        <v>6.52</v>
      </c>
      <c r="CF4" s="72">
        <v>126.53</v>
      </c>
      <c r="CG4" s="72">
        <v>0</v>
      </c>
      <c r="CH4" s="72">
        <v>0</v>
      </c>
      <c r="CI4" s="72">
        <v>722.21</v>
      </c>
      <c r="CJ4" s="72">
        <v>37.200000000000003</v>
      </c>
      <c r="CK4" s="72">
        <v>41.96</v>
      </c>
      <c r="CL4" s="72">
        <v>814.46</v>
      </c>
      <c r="CM4" s="72">
        <v>0.19550000000000001</v>
      </c>
      <c r="CN4" s="72" t="s">
        <v>163</v>
      </c>
      <c r="CO4" s="72">
        <v>3.2795999999999998</v>
      </c>
      <c r="CP4" s="72">
        <v>2.5821999999999998</v>
      </c>
      <c r="CQ4" s="72">
        <v>16.570799999999998</v>
      </c>
      <c r="CR4" s="72">
        <v>1.9452</v>
      </c>
      <c r="CS4" s="72">
        <v>0.48849999999999999</v>
      </c>
      <c r="CV4" s="72">
        <v>8</v>
      </c>
      <c r="CW4" s="72">
        <v>52</v>
      </c>
      <c r="CX4" s="72">
        <v>40</v>
      </c>
      <c r="CY4" s="72" t="s">
        <v>330</v>
      </c>
      <c r="DA4" s="72" t="s">
        <v>368</v>
      </c>
      <c r="DB4" s="72">
        <v>1.7360991939999999</v>
      </c>
      <c r="DC4" s="72">
        <v>-15.55603749</v>
      </c>
      <c r="DD4" s="72">
        <v>0.15078445800000001</v>
      </c>
      <c r="DE4" s="72">
        <v>6.2663771209999997</v>
      </c>
      <c r="DF4" s="72">
        <v>11.51378077</v>
      </c>
      <c r="DG4" s="72">
        <v>1.733245806</v>
      </c>
      <c r="DH4" s="72">
        <v>-16.071319920000001</v>
      </c>
      <c r="DI4" s="72">
        <v>0.15648188900000001</v>
      </c>
      <c r="DJ4" s="72">
        <v>6.338325974</v>
      </c>
      <c r="DK4" s="72">
        <v>11.076334859999999</v>
      </c>
    </row>
    <row r="5" spans="1:115" x14ac:dyDescent="0.25">
      <c r="A5" s="72">
        <v>247937</v>
      </c>
      <c r="B5" s="72" t="s">
        <v>175</v>
      </c>
      <c r="D5" s="72" t="s">
        <v>172</v>
      </c>
      <c r="F5" s="72" t="s">
        <v>173</v>
      </c>
      <c r="G5" s="72" t="s">
        <v>365</v>
      </c>
      <c r="J5" s="72">
        <v>-95.756600000000006</v>
      </c>
      <c r="K5" s="72">
        <v>39.512099999999997</v>
      </c>
      <c r="L5" s="72" t="s">
        <v>301</v>
      </c>
      <c r="M5" s="72" t="s">
        <v>45</v>
      </c>
      <c r="N5" s="72" t="s">
        <v>366</v>
      </c>
      <c r="O5" s="73">
        <v>45257</v>
      </c>
      <c r="P5" s="72">
        <v>0</v>
      </c>
      <c r="Q5" s="72">
        <v>8</v>
      </c>
      <c r="R5" s="72">
        <v>5.6</v>
      </c>
      <c r="S5" s="72">
        <v>6.3</v>
      </c>
      <c r="T5" s="72">
        <v>0.11</v>
      </c>
      <c r="U5" s="72" t="s">
        <v>41</v>
      </c>
      <c r="V5" s="72">
        <v>4</v>
      </c>
      <c r="W5" s="72">
        <v>78</v>
      </c>
      <c r="X5" s="72">
        <v>7.3</v>
      </c>
      <c r="Y5" s="72">
        <v>0.7</v>
      </c>
      <c r="Z5" s="72">
        <v>64</v>
      </c>
      <c r="AA5" s="72">
        <v>10.1</v>
      </c>
      <c r="AB5" s="72">
        <v>0.71</v>
      </c>
      <c r="AC5" s="72">
        <v>1732</v>
      </c>
      <c r="AD5" s="72">
        <v>295</v>
      </c>
      <c r="AE5" s="72">
        <v>14</v>
      </c>
      <c r="AF5" s="72">
        <v>18.899999999999999</v>
      </c>
      <c r="AG5" s="72">
        <v>40</v>
      </c>
      <c r="AH5" s="72">
        <v>1</v>
      </c>
      <c r="AI5" s="72">
        <v>46</v>
      </c>
      <c r="AJ5" s="72">
        <v>13</v>
      </c>
      <c r="AK5" s="72">
        <v>0</v>
      </c>
      <c r="AL5" s="72">
        <v>29</v>
      </c>
      <c r="AM5" s="72">
        <v>7.98</v>
      </c>
      <c r="AN5" s="72">
        <v>118</v>
      </c>
      <c r="AO5" s="72">
        <v>11.6</v>
      </c>
      <c r="AP5" s="72">
        <v>10.17</v>
      </c>
      <c r="AQ5" s="72">
        <v>34</v>
      </c>
      <c r="AR5" s="72" t="s">
        <v>42</v>
      </c>
      <c r="AS5" s="72">
        <v>0.9</v>
      </c>
      <c r="AT5" s="72">
        <v>108.1</v>
      </c>
      <c r="AU5" s="72">
        <v>67</v>
      </c>
      <c r="AV5" s="72">
        <v>20.5</v>
      </c>
      <c r="AW5" s="72">
        <v>14.16</v>
      </c>
      <c r="AX5" s="72">
        <v>91.8</v>
      </c>
      <c r="AY5" s="72">
        <v>11.6</v>
      </c>
      <c r="AZ5" s="72">
        <v>0</v>
      </c>
      <c r="BA5" s="72">
        <v>11.1</v>
      </c>
      <c r="BB5" s="72">
        <v>2</v>
      </c>
      <c r="BD5" s="72">
        <v>13</v>
      </c>
      <c r="BE5" s="72">
        <v>2.8</v>
      </c>
      <c r="BF5" s="72">
        <v>10.199999999999999</v>
      </c>
      <c r="BG5" s="72">
        <v>40</v>
      </c>
      <c r="BH5" s="72">
        <v>522</v>
      </c>
      <c r="BI5" s="72">
        <v>138</v>
      </c>
      <c r="BJ5" s="72">
        <v>74</v>
      </c>
      <c r="BK5" s="72">
        <v>6.3</v>
      </c>
      <c r="BL5" s="72">
        <v>0.47</v>
      </c>
      <c r="BM5" s="72">
        <v>4.8</v>
      </c>
      <c r="BN5" s="72">
        <v>0.17</v>
      </c>
      <c r="BO5" s="72">
        <v>113</v>
      </c>
      <c r="BP5" s="72">
        <v>20</v>
      </c>
      <c r="BQ5" s="72">
        <v>1930.29</v>
      </c>
      <c r="BR5" s="72">
        <v>1.431</v>
      </c>
      <c r="BS5" s="72">
        <v>46.51</v>
      </c>
      <c r="BT5" s="72">
        <v>897.8</v>
      </c>
      <c r="BU5" s="72">
        <v>11.45</v>
      </c>
      <c r="BV5" s="72">
        <v>220.92</v>
      </c>
      <c r="BW5" s="72">
        <v>11.99</v>
      </c>
      <c r="BX5" s="72">
        <v>231.47</v>
      </c>
      <c r="BY5" s="72">
        <v>0</v>
      </c>
      <c r="BZ5" s="72">
        <v>0</v>
      </c>
      <c r="CA5" s="72">
        <v>9.8000000000000007</v>
      </c>
      <c r="CB5" s="72">
        <v>189.09</v>
      </c>
      <c r="CC5" s="72">
        <v>3.06</v>
      </c>
      <c r="CD5" s="72">
        <v>59.16</v>
      </c>
      <c r="CE5" s="72">
        <v>6.73</v>
      </c>
      <c r="CF5" s="72">
        <v>129.91999999999999</v>
      </c>
      <c r="CG5" s="72">
        <v>0</v>
      </c>
      <c r="CH5" s="72">
        <v>0</v>
      </c>
      <c r="CI5" s="72">
        <v>666.33</v>
      </c>
      <c r="CJ5" s="72">
        <v>34.520000000000003</v>
      </c>
      <c r="CK5" s="72">
        <v>43.69</v>
      </c>
      <c r="CL5" s="72">
        <v>843.4</v>
      </c>
      <c r="CM5" s="72">
        <v>0.21060000000000001</v>
      </c>
      <c r="CN5" s="72" t="s">
        <v>163</v>
      </c>
      <c r="CO5" s="72">
        <v>2.8786999999999998</v>
      </c>
      <c r="CP5" s="72">
        <v>2.5375000000000001</v>
      </c>
      <c r="CQ5" s="72">
        <v>17.509399999999999</v>
      </c>
      <c r="CR5" s="72">
        <v>1.8165</v>
      </c>
      <c r="CS5" s="72">
        <v>0.52629999999999999</v>
      </c>
      <c r="CV5" s="72">
        <v>16</v>
      </c>
      <c r="CW5" s="72">
        <v>44</v>
      </c>
      <c r="CX5" s="72">
        <v>40</v>
      </c>
      <c r="CY5" s="72" t="s">
        <v>330</v>
      </c>
      <c r="DA5" s="72" t="s">
        <v>367</v>
      </c>
      <c r="DB5" s="72">
        <v>1.6008245059999999</v>
      </c>
      <c r="DC5" s="72">
        <v>-17.530070800000001</v>
      </c>
      <c r="DD5" s="72">
        <v>0.139403152</v>
      </c>
      <c r="DE5" s="72">
        <v>6.9423797189999998</v>
      </c>
      <c r="DF5" s="72">
        <v>11.48341688</v>
      </c>
      <c r="DG5" s="72">
        <v>1.445585364</v>
      </c>
      <c r="DH5" s="72">
        <v>-17.619104549999999</v>
      </c>
      <c r="DI5" s="72">
        <v>0.13283799299999999</v>
      </c>
      <c r="DJ5" s="72">
        <v>7.0377274429999996</v>
      </c>
      <c r="DK5" s="72">
        <v>10.882318619999999</v>
      </c>
    </row>
    <row r="6" spans="1:115" x14ac:dyDescent="0.25">
      <c r="A6" s="72">
        <v>247938</v>
      </c>
      <c r="B6" s="72" t="s">
        <v>175</v>
      </c>
      <c r="D6" s="72" t="s">
        <v>172</v>
      </c>
      <c r="F6" s="72" t="s">
        <v>173</v>
      </c>
      <c r="G6" s="72" t="s">
        <v>365</v>
      </c>
      <c r="J6" s="72">
        <v>-95.755300000000005</v>
      </c>
      <c r="K6" s="72">
        <v>39.512099999999997</v>
      </c>
      <c r="L6" s="72" t="s">
        <v>301</v>
      </c>
      <c r="M6" s="72" t="s">
        <v>46</v>
      </c>
      <c r="N6" s="72" t="s">
        <v>366</v>
      </c>
      <c r="O6" s="73">
        <v>45257</v>
      </c>
      <c r="P6" s="72">
        <v>0</v>
      </c>
      <c r="Q6" s="72">
        <v>8</v>
      </c>
      <c r="R6" s="72">
        <v>5.3</v>
      </c>
      <c r="S6" s="72">
        <v>6.1</v>
      </c>
      <c r="T6" s="72">
        <v>0.09</v>
      </c>
      <c r="U6" s="72" t="s">
        <v>41</v>
      </c>
      <c r="V6" s="72">
        <v>3.8</v>
      </c>
      <c r="W6" s="72">
        <v>84</v>
      </c>
      <c r="X6" s="72">
        <v>9.4</v>
      </c>
      <c r="Y6" s="72">
        <v>0.57999999999999996</v>
      </c>
      <c r="Z6" s="72">
        <v>67.599999999999994</v>
      </c>
      <c r="AA6" s="72">
        <v>12.8</v>
      </c>
      <c r="AB6" s="72">
        <v>0.68</v>
      </c>
      <c r="AC6" s="72">
        <v>1566</v>
      </c>
      <c r="AD6" s="72">
        <v>268</v>
      </c>
      <c r="AE6" s="72">
        <v>12</v>
      </c>
      <c r="AF6" s="72">
        <v>19.100000000000001</v>
      </c>
      <c r="AG6" s="72">
        <v>46</v>
      </c>
      <c r="AH6" s="72">
        <v>1</v>
      </c>
      <c r="AI6" s="72">
        <v>41</v>
      </c>
      <c r="AJ6" s="72">
        <v>12</v>
      </c>
      <c r="AK6" s="72">
        <v>0</v>
      </c>
      <c r="AL6" s="72">
        <v>25</v>
      </c>
      <c r="AM6" s="72">
        <v>6.27</v>
      </c>
      <c r="AN6" s="72">
        <v>100</v>
      </c>
      <c r="AO6" s="72">
        <v>8.3000000000000007</v>
      </c>
      <c r="AP6" s="72">
        <v>12.05</v>
      </c>
      <c r="AQ6" s="72">
        <v>31</v>
      </c>
      <c r="AR6" s="72" t="s">
        <v>42</v>
      </c>
      <c r="AS6" s="72">
        <v>0.3</v>
      </c>
      <c r="AT6" s="72">
        <v>103.9</v>
      </c>
      <c r="AU6" s="72">
        <v>66</v>
      </c>
      <c r="AV6" s="72">
        <v>14.8</v>
      </c>
      <c r="AW6" s="72">
        <v>13.13</v>
      </c>
      <c r="AX6" s="72">
        <v>104.1</v>
      </c>
      <c r="AY6" s="72">
        <v>8.3000000000000007</v>
      </c>
      <c r="AZ6" s="72">
        <v>0</v>
      </c>
      <c r="BA6" s="72">
        <v>10.7</v>
      </c>
      <c r="BB6" s="72">
        <v>2.9</v>
      </c>
      <c r="BD6" s="72">
        <v>12</v>
      </c>
      <c r="BE6" s="72">
        <v>2.8</v>
      </c>
      <c r="BF6" s="72">
        <v>9.1999999999999993</v>
      </c>
      <c r="BG6" s="72">
        <v>43</v>
      </c>
      <c r="BH6" s="72">
        <v>451</v>
      </c>
      <c r="BI6" s="72">
        <v>156</v>
      </c>
      <c r="BJ6" s="72">
        <v>84</v>
      </c>
      <c r="BK6" s="72">
        <v>5.7</v>
      </c>
      <c r="BL6" s="72">
        <v>0.52</v>
      </c>
      <c r="BM6" s="72">
        <v>5.5</v>
      </c>
      <c r="BN6" s="72">
        <v>0.16</v>
      </c>
      <c r="BO6" s="72">
        <v>98</v>
      </c>
      <c r="BP6" s="72">
        <v>21</v>
      </c>
      <c r="BQ6" s="72">
        <v>1594.25</v>
      </c>
      <c r="BR6" s="72">
        <v>1.359</v>
      </c>
      <c r="BS6" s="72">
        <v>50.27</v>
      </c>
      <c r="BT6" s="72">
        <v>801.4</v>
      </c>
      <c r="BU6" s="72">
        <v>12.31</v>
      </c>
      <c r="BV6" s="72">
        <v>196.22</v>
      </c>
      <c r="BW6" s="72">
        <v>11.13</v>
      </c>
      <c r="BX6" s="72">
        <v>177.49</v>
      </c>
      <c r="BY6" s="72">
        <v>0</v>
      </c>
      <c r="BZ6" s="72">
        <v>0</v>
      </c>
      <c r="CA6" s="72">
        <v>8.2100000000000009</v>
      </c>
      <c r="CB6" s="72">
        <v>130.94999999999999</v>
      </c>
      <c r="CC6" s="72">
        <v>2.2200000000000002</v>
      </c>
      <c r="CD6" s="72">
        <v>35.450000000000003</v>
      </c>
      <c r="CE6" s="72">
        <v>5.99</v>
      </c>
      <c r="CF6" s="72">
        <v>95.5</v>
      </c>
      <c r="CG6" s="72">
        <v>0</v>
      </c>
      <c r="CH6" s="72">
        <v>0</v>
      </c>
      <c r="CI6" s="72">
        <v>623.91</v>
      </c>
      <c r="CJ6" s="72">
        <v>39.130000000000003</v>
      </c>
      <c r="CK6" s="72">
        <v>41.52</v>
      </c>
      <c r="CL6" s="72">
        <v>661.9</v>
      </c>
      <c r="CM6" s="72">
        <v>0.16339999999999999</v>
      </c>
      <c r="CN6" s="72" t="s">
        <v>163</v>
      </c>
      <c r="CO6" s="72">
        <v>3.5152000000000001</v>
      </c>
      <c r="CP6" s="72">
        <v>2.6358999999999999</v>
      </c>
      <c r="CQ6" s="72">
        <v>16.551300000000001</v>
      </c>
      <c r="CR6" s="72">
        <v>1.8624000000000001</v>
      </c>
      <c r="CS6" s="72">
        <v>0.49199999999999999</v>
      </c>
      <c r="CV6" s="72">
        <v>12</v>
      </c>
      <c r="CW6" s="72">
        <v>44</v>
      </c>
      <c r="CX6" s="72">
        <v>44</v>
      </c>
      <c r="CY6" s="72" t="s">
        <v>330</v>
      </c>
      <c r="DA6" s="72" t="s">
        <v>367</v>
      </c>
      <c r="DB6" s="72">
        <v>1.491347282</v>
      </c>
      <c r="DC6" s="72">
        <v>-14.898125200000001</v>
      </c>
      <c r="DD6" s="72">
        <v>0.14704430800000001</v>
      </c>
      <c r="DE6" s="72">
        <v>6.6549814889999999</v>
      </c>
      <c r="DF6" s="72">
        <v>10.142162580000001</v>
      </c>
      <c r="DG6" s="72">
        <v>1.518557108</v>
      </c>
      <c r="DH6" s="72">
        <v>-15.209871789999999</v>
      </c>
      <c r="DI6" s="72">
        <v>0.149629173</v>
      </c>
      <c r="DJ6" s="72">
        <v>6.6847923810000003</v>
      </c>
      <c r="DK6" s="72">
        <v>10.148803750000001</v>
      </c>
    </row>
    <row r="7" spans="1:115" x14ac:dyDescent="0.25">
      <c r="A7" s="72">
        <v>247939</v>
      </c>
      <c r="B7" s="72" t="s">
        <v>175</v>
      </c>
      <c r="D7" s="72" t="s">
        <v>172</v>
      </c>
      <c r="F7" s="72" t="s">
        <v>173</v>
      </c>
      <c r="G7" s="72" t="s">
        <v>365</v>
      </c>
      <c r="J7" s="72">
        <v>-95.754300000000001</v>
      </c>
      <c r="K7" s="72">
        <v>39.512099999999997</v>
      </c>
      <c r="L7" s="72" t="s">
        <v>301</v>
      </c>
      <c r="M7" s="72" t="s">
        <v>47</v>
      </c>
      <c r="N7" s="72" t="s">
        <v>366</v>
      </c>
      <c r="O7" s="73">
        <v>45257</v>
      </c>
      <c r="P7" s="72">
        <v>0</v>
      </c>
      <c r="Q7" s="72">
        <v>8</v>
      </c>
      <c r="R7" s="72">
        <v>5</v>
      </c>
      <c r="S7" s="72">
        <v>5.7</v>
      </c>
      <c r="T7" s="72">
        <v>0.1</v>
      </c>
      <c r="U7" s="72" t="s">
        <v>41</v>
      </c>
      <c r="V7" s="72">
        <v>4.7</v>
      </c>
      <c r="W7" s="72">
        <v>131</v>
      </c>
      <c r="X7" s="72">
        <v>10.7</v>
      </c>
      <c r="Y7" s="72">
        <v>1.52</v>
      </c>
      <c r="Z7" s="72">
        <v>85.8</v>
      </c>
      <c r="AA7" s="72">
        <v>32.4</v>
      </c>
      <c r="AB7" s="72">
        <v>1.1399999999999999</v>
      </c>
      <c r="AC7" s="72">
        <v>1635</v>
      </c>
      <c r="AD7" s="72">
        <v>293</v>
      </c>
      <c r="AE7" s="72">
        <v>11</v>
      </c>
      <c r="AF7" s="72">
        <v>23.6</v>
      </c>
      <c r="AG7" s="72">
        <v>53</v>
      </c>
      <c r="AH7" s="72">
        <v>1</v>
      </c>
      <c r="AI7" s="72">
        <v>35</v>
      </c>
      <c r="AJ7" s="72">
        <v>10</v>
      </c>
      <c r="AK7" s="72">
        <v>0</v>
      </c>
      <c r="AL7" s="72">
        <v>33</v>
      </c>
      <c r="AM7" s="72">
        <v>5.72</v>
      </c>
      <c r="AN7" s="72">
        <v>127</v>
      </c>
      <c r="AO7" s="72">
        <v>12.5</v>
      </c>
      <c r="AP7" s="72">
        <v>10.16</v>
      </c>
      <c r="AQ7" s="72">
        <v>45</v>
      </c>
      <c r="AR7" s="72" t="s">
        <v>42</v>
      </c>
      <c r="AS7" s="72">
        <v>0.3</v>
      </c>
      <c r="AT7" s="72">
        <v>101.2</v>
      </c>
      <c r="AU7" s="72">
        <v>67</v>
      </c>
      <c r="AV7" s="72">
        <v>18.600000000000001</v>
      </c>
      <c r="AW7" s="72">
        <v>13.89</v>
      </c>
      <c r="AX7" s="72">
        <v>79.599999999999994</v>
      </c>
      <c r="AY7" s="72">
        <v>12.5</v>
      </c>
      <c r="AZ7" s="72">
        <v>0</v>
      </c>
      <c r="BA7" s="72">
        <v>9.4</v>
      </c>
      <c r="BB7" s="72">
        <v>2.8</v>
      </c>
      <c r="BD7" s="72">
        <v>12</v>
      </c>
      <c r="BE7" s="72">
        <v>2.4</v>
      </c>
      <c r="BF7" s="72">
        <v>9.6</v>
      </c>
      <c r="BG7" s="72">
        <v>55</v>
      </c>
      <c r="BH7" s="72">
        <v>404</v>
      </c>
      <c r="BI7" s="72">
        <v>154</v>
      </c>
      <c r="BJ7" s="72">
        <v>81</v>
      </c>
      <c r="BK7" s="72">
        <v>5.2</v>
      </c>
      <c r="BL7" s="72">
        <v>0.51</v>
      </c>
      <c r="BM7" s="72">
        <v>7.7</v>
      </c>
      <c r="BN7" s="72">
        <v>0.33</v>
      </c>
      <c r="BO7" s="72">
        <v>93</v>
      </c>
      <c r="BP7" s="72">
        <v>16</v>
      </c>
      <c r="BQ7" s="72">
        <v>2096.41</v>
      </c>
      <c r="BR7" s="72">
        <v>1.36</v>
      </c>
      <c r="BS7" s="72">
        <v>48.98</v>
      </c>
      <c r="BT7" s="72">
        <v>1026.8</v>
      </c>
      <c r="BU7" s="72">
        <v>11.51</v>
      </c>
      <c r="BV7" s="72">
        <v>241.29</v>
      </c>
      <c r="BW7" s="72">
        <v>10.64</v>
      </c>
      <c r="BX7" s="72">
        <v>223.12</v>
      </c>
      <c r="BY7" s="72">
        <v>0</v>
      </c>
      <c r="BZ7" s="72">
        <v>0</v>
      </c>
      <c r="CA7" s="72">
        <v>8.76</v>
      </c>
      <c r="CB7" s="72">
        <v>183.69</v>
      </c>
      <c r="CC7" s="72">
        <v>2.17</v>
      </c>
      <c r="CD7" s="72">
        <v>45.54</v>
      </c>
      <c r="CE7" s="72">
        <v>6.59</v>
      </c>
      <c r="CF7" s="72">
        <v>138.16</v>
      </c>
      <c r="CG7" s="72">
        <v>0</v>
      </c>
      <c r="CH7" s="72">
        <v>0</v>
      </c>
      <c r="CI7" s="72">
        <v>803.67</v>
      </c>
      <c r="CJ7" s="72">
        <v>38.340000000000003</v>
      </c>
      <c r="CK7" s="72">
        <v>42.26</v>
      </c>
      <c r="CL7" s="72">
        <v>885.92</v>
      </c>
      <c r="CM7" s="72">
        <v>0.1789</v>
      </c>
      <c r="CN7" s="72" t="s">
        <v>163</v>
      </c>
      <c r="CO7" s="72">
        <v>3.6019000000000001</v>
      </c>
      <c r="CP7" s="72">
        <v>2.9022000000000001</v>
      </c>
      <c r="CQ7" s="72">
        <v>16.395499999999998</v>
      </c>
      <c r="CR7" s="72">
        <v>1.7104999999999999</v>
      </c>
      <c r="CS7" s="72">
        <v>0.43869999999999998</v>
      </c>
      <c r="CV7" s="72">
        <v>2</v>
      </c>
      <c r="CW7" s="72">
        <v>54</v>
      </c>
      <c r="CX7" s="72">
        <v>44</v>
      </c>
      <c r="CY7" s="72" t="s">
        <v>330</v>
      </c>
      <c r="DA7" s="72" t="s">
        <v>367</v>
      </c>
      <c r="DB7" s="72">
        <v>1.674336571</v>
      </c>
      <c r="DC7" s="72">
        <v>-15.35240467</v>
      </c>
      <c r="DD7" s="72">
        <v>0.17007530300000001</v>
      </c>
      <c r="DE7" s="72">
        <v>5.8096848489999999</v>
      </c>
      <c r="DF7" s="72">
        <v>9.8446778560000006</v>
      </c>
      <c r="DG7" s="72">
        <v>1.718735208</v>
      </c>
      <c r="DH7" s="72">
        <v>-15.343966719999999</v>
      </c>
      <c r="DI7" s="72">
        <v>0.17066367399999999</v>
      </c>
      <c r="DJ7" s="72">
        <v>5.652286213</v>
      </c>
      <c r="DK7" s="72">
        <v>10.07089068</v>
      </c>
    </row>
    <row r="8" spans="1:115" x14ac:dyDescent="0.25">
      <c r="A8" s="72">
        <v>247940</v>
      </c>
      <c r="B8" s="72" t="s">
        <v>175</v>
      </c>
      <c r="D8" s="72" t="s">
        <v>172</v>
      </c>
      <c r="F8" s="72" t="s">
        <v>173</v>
      </c>
      <c r="G8" s="72" t="s">
        <v>365</v>
      </c>
      <c r="J8" s="72">
        <v>-95.756600000000006</v>
      </c>
      <c r="K8" s="72">
        <v>39.511000000000003</v>
      </c>
      <c r="L8" s="72" t="s">
        <v>301</v>
      </c>
      <c r="M8" s="72" t="s">
        <v>48</v>
      </c>
      <c r="N8" s="72" t="s">
        <v>366</v>
      </c>
      <c r="O8" s="73">
        <v>45257</v>
      </c>
      <c r="P8" s="72">
        <v>0</v>
      </c>
      <c r="Q8" s="72">
        <v>8</v>
      </c>
      <c r="R8" s="72">
        <v>5.6</v>
      </c>
      <c r="S8" s="72">
        <v>6.4</v>
      </c>
      <c r="T8" s="72">
        <v>0.13</v>
      </c>
      <c r="U8" s="72" t="s">
        <v>41</v>
      </c>
      <c r="V8" s="72">
        <v>4</v>
      </c>
      <c r="W8" s="72">
        <v>92</v>
      </c>
      <c r="X8" s="72">
        <v>8.6999999999999993</v>
      </c>
      <c r="Y8" s="72">
        <v>0.63</v>
      </c>
      <c r="Z8" s="72">
        <v>73.599999999999994</v>
      </c>
      <c r="AA8" s="72">
        <v>12</v>
      </c>
      <c r="AB8" s="72">
        <v>0.85</v>
      </c>
      <c r="AC8" s="72">
        <v>2071</v>
      </c>
      <c r="AD8" s="72">
        <v>344</v>
      </c>
      <c r="AE8" s="72">
        <v>18</v>
      </c>
      <c r="AF8" s="72">
        <v>19.2</v>
      </c>
      <c r="AG8" s="72">
        <v>30</v>
      </c>
      <c r="AH8" s="72">
        <v>1</v>
      </c>
      <c r="AI8" s="72">
        <v>54</v>
      </c>
      <c r="AJ8" s="72">
        <v>15</v>
      </c>
      <c r="AK8" s="72">
        <v>0</v>
      </c>
      <c r="AL8" s="72">
        <v>30</v>
      </c>
      <c r="AM8" s="72">
        <v>6.25</v>
      </c>
      <c r="AN8" s="72">
        <v>126</v>
      </c>
      <c r="AO8" s="72">
        <v>11.8</v>
      </c>
      <c r="AP8" s="72">
        <v>10.68</v>
      </c>
      <c r="AQ8" s="72">
        <v>41</v>
      </c>
      <c r="AR8" s="72">
        <v>10</v>
      </c>
      <c r="AS8" s="72">
        <v>0.1</v>
      </c>
      <c r="AT8" s="72">
        <v>151.9</v>
      </c>
      <c r="AU8" s="72">
        <v>57</v>
      </c>
      <c r="AV8" s="72">
        <v>18.2</v>
      </c>
      <c r="AW8" s="72">
        <v>17.46</v>
      </c>
      <c r="AX8" s="72">
        <v>121</v>
      </c>
      <c r="AY8" s="72">
        <v>11.8</v>
      </c>
      <c r="AZ8" s="72">
        <v>0</v>
      </c>
      <c r="BA8" s="72">
        <v>10.1</v>
      </c>
      <c r="BB8" s="72">
        <v>2.6</v>
      </c>
      <c r="BD8" s="72">
        <v>15</v>
      </c>
      <c r="BE8" s="72">
        <v>5</v>
      </c>
      <c r="BF8" s="72">
        <v>10</v>
      </c>
      <c r="BG8" s="72">
        <v>45</v>
      </c>
      <c r="BH8" s="72">
        <v>521</v>
      </c>
      <c r="BI8" s="72">
        <v>134</v>
      </c>
      <c r="BJ8" s="72">
        <v>81</v>
      </c>
      <c r="BK8" s="72">
        <v>6.3</v>
      </c>
      <c r="BL8" s="72">
        <v>0.5</v>
      </c>
      <c r="BM8" s="72">
        <v>4.5</v>
      </c>
      <c r="BN8" s="72">
        <v>0.13</v>
      </c>
      <c r="BO8" s="72">
        <v>111</v>
      </c>
      <c r="BP8" s="72">
        <v>25</v>
      </c>
      <c r="BQ8" s="72">
        <v>1753.73</v>
      </c>
      <c r="BR8" s="72">
        <v>1.391</v>
      </c>
      <c r="BS8" s="72">
        <v>49.02</v>
      </c>
      <c r="BT8" s="72">
        <v>859.62</v>
      </c>
      <c r="BU8" s="72">
        <v>12.11</v>
      </c>
      <c r="BV8" s="72">
        <v>212.35</v>
      </c>
      <c r="BW8" s="72">
        <v>11.9</v>
      </c>
      <c r="BX8" s="72">
        <v>208.68</v>
      </c>
      <c r="BY8" s="72">
        <v>0</v>
      </c>
      <c r="BZ8" s="72">
        <v>0</v>
      </c>
      <c r="CA8" s="72">
        <v>8.8000000000000007</v>
      </c>
      <c r="CB8" s="72">
        <v>154.33000000000001</v>
      </c>
      <c r="CC8" s="72">
        <v>2.4</v>
      </c>
      <c r="CD8" s="72">
        <v>42.1</v>
      </c>
      <c r="CE8" s="72">
        <v>6.4</v>
      </c>
      <c r="CF8" s="72">
        <v>112.23</v>
      </c>
      <c r="CG8" s="72">
        <v>0</v>
      </c>
      <c r="CH8" s="72">
        <v>0</v>
      </c>
      <c r="CI8" s="72">
        <v>650.92999999999995</v>
      </c>
      <c r="CJ8" s="72">
        <v>37.119999999999997</v>
      </c>
      <c r="CK8" s="72">
        <v>42.18</v>
      </c>
      <c r="CL8" s="72">
        <v>739.78</v>
      </c>
      <c r="CM8" s="72">
        <v>0.17949999999999999</v>
      </c>
      <c r="CN8" s="72" t="s">
        <v>163</v>
      </c>
      <c r="CO8" s="72">
        <v>3.1192000000000002</v>
      </c>
      <c r="CP8" s="72">
        <v>2.6945999999999999</v>
      </c>
      <c r="CQ8" s="72">
        <v>14.2005</v>
      </c>
      <c r="CR8" s="72">
        <v>1.9630000000000001</v>
      </c>
      <c r="CS8" s="72">
        <v>0.5605</v>
      </c>
      <c r="CV8" s="72">
        <v>6</v>
      </c>
      <c r="CW8" s="72">
        <v>52</v>
      </c>
      <c r="CX8" s="72">
        <v>42</v>
      </c>
      <c r="CY8" s="72" t="s">
        <v>330</v>
      </c>
      <c r="DA8" s="72" t="s">
        <v>368</v>
      </c>
      <c r="DB8" s="72">
        <v>1.4629560189999999</v>
      </c>
      <c r="DC8" s="72">
        <v>-16.887672559999999</v>
      </c>
      <c r="DD8" s="72">
        <v>0.141738595</v>
      </c>
      <c r="DE8" s="72">
        <v>7.3026428389999998</v>
      </c>
      <c r="DF8" s="72">
        <v>10.32150785</v>
      </c>
      <c r="DG8" s="72">
        <v>1.461538851</v>
      </c>
      <c r="DH8" s="72">
        <v>-16.813001459999999</v>
      </c>
      <c r="DI8" s="72">
        <v>0.13967637699999999</v>
      </c>
      <c r="DJ8" s="72">
        <v>7.300332321</v>
      </c>
      <c r="DK8" s="72">
        <v>10.46375115</v>
      </c>
    </row>
    <row r="9" spans="1:115" x14ac:dyDescent="0.25">
      <c r="A9" s="72">
        <v>247941</v>
      </c>
      <c r="B9" s="72" t="s">
        <v>175</v>
      </c>
      <c r="D9" s="72" t="s">
        <v>172</v>
      </c>
      <c r="F9" s="72" t="s">
        <v>173</v>
      </c>
      <c r="G9" s="72" t="s">
        <v>365</v>
      </c>
      <c r="J9" s="72">
        <v>-95.755300000000005</v>
      </c>
      <c r="K9" s="72">
        <v>39.510899999999999</v>
      </c>
      <c r="L9" s="72" t="s">
        <v>301</v>
      </c>
      <c r="M9" s="72" t="s">
        <v>49</v>
      </c>
      <c r="N9" s="72" t="s">
        <v>366</v>
      </c>
      <c r="O9" s="73">
        <v>45257</v>
      </c>
      <c r="P9" s="72">
        <v>0</v>
      </c>
      <c r="Q9" s="72">
        <v>8</v>
      </c>
      <c r="R9" s="72">
        <v>5.3</v>
      </c>
      <c r="S9" s="72">
        <v>6.1</v>
      </c>
      <c r="T9" s="72">
        <v>0.15</v>
      </c>
      <c r="U9" s="72" t="s">
        <v>41</v>
      </c>
      <c r="V9" s="72">
        <v>4.0999999999999996</v>
      </c>
      <c r="W9" s="72">
        <v>126</v>
      </c>
      <c r="X9" s="72">
        <v>8.1</v>
      </c>
      <c r="Y9" s="72">
        <v>0.95</v>
      </c>
      <c r="Z9" s="72">
        <v>83</v>
      </c>
      <c r="AA9" s="72">
        <v>15.4</v>
      </c>
      <c r="AB9" s="72">
        <v>0.94</v>
      </c>
      <c r="AC9" s="72">
        <v>2256</v>
      </c>
      <c r="AD9" s="72">
        <v>387</v>
      </c>
      <c r="AE9" s="72">
        <v>20</v>
      </c>
      <c r="AF9" s="72">
        <v>23.9</v>
      </c>
      <c r="AG9" s="72">
        <v>38</v>
      </c>
      <c r="AH9" s="72">
        <v>1</v>
      </c>
      <c r="AI9" s="72">
        <v>47</v>
      </c>
      <c r="AJ9" s="72">
        <v>13</v>
      </c>
      <c r="AK9" s="72">
        <v>0</v>
      </c>
      <c r="AL9" s="72">
        <v>48</v>
      </c>
      <c r="AM9" s="72">
        <v>6.56</v>
      </c>
      <c r="AN9" s="72">
        <v>152</v>
      </c>
      <c r="AO9" s="72">
        <v>8.3000000000000007</v>
      </c>
      <c r="AP9" s="72">
        <v>18.309999999999999</v>
      </c>
      <c r="AQ9" s="72">
        <v>54</v>
      </c>
      <c r="AR9" s="72">
        <v>11</v>
      </c>
      <c r="AS9" s="72">
        <v>6.1</v>
      </c>
      <c r="AT9" s="72">
        <v>117.5</v>
      </c>
      <c r="AU9" s="72">
        <v>72</v>
      </c>
      <c r="AV9" s="72">
        <v>20.9</v>
      </c>
      <c r="AW9" s="72">
        <v>15.22</v>
      </c>
      <c r="AX9" s="72">
        <v>77.400000000000006</v>
      </c>
      <c r="AY9" s="72">
        <v>8.3000000000000007</v>
      </c>
      <c r="AZ9" s="72">
        <v>0</v>
      </c>
      <c r="BA9" s="72">
        <v>10.199999999999999</v>
      </c>
      <c r="BB9" s="72">
        <v>2.4</v>
      </c>
      <c r="BD9" s="72">
        <v>26</v>
      </c>
      <c r="BE9" s="72">
        <v>11.2</v>
      </c>
      <c r="BF9" s="72">
        <v>14.8</v>
      </c>
      <c r="BG9" s="72">
        <v>59</v>
      </c>
      <c r="BH9" s="72">
        <v>536</v>
      </c>
      <c r="BI9" s="72">
        <v>171</v>
      </c>
      <c r="BJ9" s="72">
        <v>98</v>
      </c>
      <c r="BK9" s="72">
        <v>8</v>
      </c>
      <c r="BL9" s="72">
        <v>0.72</v>
      </c>
      <c r="BM9" s="72">
        <v>5.6</v>
      </c>
      <c r="BN9" s="72">
        <v>0.53</v>
      </c>
      <c r="BO9" s="72">
        <v>114</v>
      </c>
      <c r="BP9" s="72">
        <v>36</v>
      </c>
      <c r="BQ9" s="72">
        <v>1925.5</v>
      </c>
      <c r="BR9" s="72">
        <v>1.349</v>
      </c>
      <c r="BS9" s="72">
        <v>47.26</v>
      </c>
      <c r="BT9" s="72">
        <v>909.92</v>
      </c>
      <c r="BU9" s="72">
        <v>11.52</v>
      </c>
      <c r="BV9" s="72">
        <v>221.86</v>
      </c>
      <c r="BW9" s="72">
        <v>10.24</v>
      </c>
      <c r="BX9" s="72">
        <v>197.21</v>
      </c>
      <c r="BY9" s="72">
        <v>0</v>
      </c>
      <c r="BZ9" s="72">
        <v>0</v>
      </c>
      <c r="CA9" s="72">
        <v>7.82</v>
      </c>
      <c r="CB9" s="72">
        <v>150.65</v>
      </c>
      <c r="CC9" s="72">
        <v>1.74</v>
      </c>
      <c r="CD9" s="72">
        <v>33.6</v>
      </c>
      <c r="CE9" s="72">
        <v>6.08</v>
      </c>
      <c r="CF9" s="72">
        <v>117.05</v>
      </c>
      <c r="CG9" s="72">
        <v>0</v>
      </c>
      <c r="CH9" s="72">
        <v>0</v>
      </c>
      <c r="CI9" s="72">
        <v>712.71</v>
      </c>
      <c r="CJ9" s="72">
        <v>37.01</v>
      </c>
      <c r="CK9" s="72">
        <v>44.92</v>
      </c>
      <c r="CL9" s="72">
        <v>864.93</v>
      </c>
      <c r="CM9" s="72">
        <v>0.1656</v>
      </c>
      <c r="CN9" s="72" t="s">
        <v>163</v>
      </c>
      <c r="CO9" s="72">
        <v>3.6141000000000001</v>
      </c>
      <c r="CP9" s="72">
        <v>3.18</v>
      </c>
      <c r="CQ9" s="72">
        <v>49.6663</v>
      </c>
      <c r="CR9" s="72">
        <v>1.7179</v>
      </c>
      <c r="CS9" s="72">
        <v>0.47560000000000002</v>
      </c>
      <c r="CV9" s="72">
        <v>8</v>
      </c>
      <c r="CW9" s="72">
        <v>48</v>
      </c>
      <c r="CX9" s="72">
        <v>44</v>
      </c>
      <c r="CY9" s="72" t="s">
        <v>330</v>
      </c>
      <c r="DA9" s="72" t="s">
        <v>369</v>
      </c>
      <c r="DB9" s="72">
        <v>1.2899457860000001</v>
      </c>
      <c r="DC9" s="72">
        <v>-15.107364690000001</v>
      </c>
      <c r="DD9" s="72">
        <v>0.13300240399999999</v>
      </c>
      <c r="DE9" s="72">
        <v>6.2884105650000004</v>
      </c>
      <c r="DF9" s="72">
        <v>9.6986652230000008</v>
      </c>
      <c r="DG9" s="72">
        <v>1.275531518</v>
      </c>
      <c r="DH9" s="72">
        <v>-15.452775900000001</v>
      </c>
      <c r="DI9" s="72">
        <v>0.139852585</v>
      </c>
      <c r="DJ9" s="72">
        <v>6.3126448030000004</v>
      </c>
      <c r="DK9" s="72">
        <v>9.1205430229999997</v>
      </c>
    </row>
    <row r="10" spans="1:115" x14ac:dyDescent="0.25">
      <c r="A10" s="72">
        <v>247942</v>
      </c>
      <c r="B10" s="72" t="s">
        <v>175</v>
      </c>
      <c r="D10" s="72" t="s">
        <v>172</v>
      </c>
      <c r="F10" s="72" t="s">
        <v>173</v>
      </c>
      <c r="G10" s="72" t="s">
        <v>365</v>
      </c>
      <c r="J10" s="72">
        <v>-95.754300000000001</v>
      </c>
      <c r="K10" s="72">
        <v>39.511000000000003</v>
      </c>
      <c r="L10" s="72" t="s">
        <v>301</v>
      </c>
      <c r="M10" s="72" t="s">
        <v>50</v>
      </c>
      <c r="N10" s="72" t="s">
        <v>366</v>
      </c>
      <c r="O10" s="73">
        <v>45257</v>
      </c>
      <c r="P10" s="72">
        <v>0</v>
      </c>
      <c r="Q10" s="72">
        <v>8</v>
      </c>
      <c r="R10" s="72">
        <v>5.2</v>
      </c>
      <c r="S10" s="72">
        <v>6</v>
      </c>
      <c r="T10" s="72">
        <v>0.15</v>
      </c>
      <c r="U10" s="72" t="s">
        <v>41</v>
      </c>
      <c r="V10" s="72">
        <v>4.0999999999999996</v>
      </c>
      <c r="W10" s="72">
        <v>85</v>
      </c>
      <c r="X10" s="72">
        <v>7.1</v>
      </c>
      <c r="Y10" s="72">
        <v>0.79</v>
      </c>
      <c r="Z10" s="72">
        <v>90.5</v>
      </c>
      <c r="AA10" s="72">
        <v>19.7</v>
      </c>
      <c r="AB10" s="72">
        <v>0.9</v>
      </c>
      <c r="AC10" s="72">
        <v>1529</v>
      </c>
      <c r="AD10" s="72">
        <v>244</v>
      </c>
      <c r="AE10" s="72">
        <v>12</v>
      </c>
      <c r="AF10" s="72">
        <v>20.100000000000001</v>
      </c>
      <c r="AG10" s="72">
        <v>51</v>
      </c>
      <c r="AH10" s="72">
        <v>1</v>
      </c>
      <c r="AI10" s="72">
        <v>38</v>
      </c>
      <c r="AJ10" s="72">
        <v>10</v>
      </c>
      <c r="AK10" s="72">
        <v>0</v>
      </c>
      <c r="AL10" s="72">
        <v>36</v>
      </c>
      <c r="AM10" s="72">
        <v>8.66</v>
      </c>
      <c r="AN10" s="72">
        <v>102</v>
      </c>
      <c r="AO10" s="72">
        <v>6.8</v>
      </c>
      <c r="AP10" s="72">
        <v>15</v>
      </c>
      <c r="AQ10" s="72">
        <v>43</v>
      </c>
      <c r="AR10" s="72">
        <v>8</v>
      </c>
      <c r="AS10" s="72">
        <v>0.7</v>
      </c>
      <c r="AT10" s="72">
        <v>100.8</v>
      </c>
      <c r="AU10" s="72">
        <v>60</v>
      </c>
      <c r="AV10" s="72">
        <v>16.100000000000001</v>
      </c>
      <c r="AW10" s="72">
        <v>12.78</v>
      </c>
      <c r="AX10" s="72">
        <v>99.1</v>
      </c>
      <c r="AY10" s="72">
        <v>6.8</v>
      </c>
      <c r="AZ10" s="72">
        <v>0</v>
      </c>
      <c r="BA10" s="72">
        <v>13.3</v>
      </c>
      <c r="BB10" s="72">
        <v>2.4</v>
      </c>
      <c r="BD10" s="72">
        <v>14</v>
      </c>
      <c r="BE10" s="72">
        <v>4.7</v>
      </c>
      <c r="BF10" s="72">
        <v>9.3000000000000007</v>
      </c>
      <c r="BG10" s="72">
        <v>46</v>
      </c>
      <c r="BH10" s="72">
        <v>466</v>
      </c>
      <c r="BI10" s="72">
        <v>137</v>
      </c>
      <c r="BJ10" s="72">
        <v>86</v>
      </c>
      <c r="BK10" s="72">
        <v>5.5</v>
      </c>
      <c r="BL10" s="72">
        <v>0.55000000000000004</v>
      </c>
      <c r="BM10" s="72">
        <v>6.9</v>
      </c>
      <c r="BN10" s="72">
        <v>0.23</v>
      </c>
      <c r="BO10" s="72">
        <v>93</v>
      </c>
      <c r="BP10" s="72">
        <v>18</v>
      </c>
      <c r="BQ10" s="72">
        <v>2127.56</v>
      </c>
      <c r="BR10" s="72">
        <v>1.3520000000000001</v>
      </c>
      <c r="BS10" s="72">
        <v>50.21</v>
      </c>
      <c r="BT10" s="72">
        <v>1068.32</v>
      </c>
      <c r="BU10" s="72">
        <v>11.46</v>
      </c>
      <c r="BV10" s="72">
        <v>243.78</v>
      </c>
      <c r="BW10" s="72">
        <v>10.55</v>
      </c>
      <c r="BX10" s="72">
        <v>224.43</v>
      </c>
      <c r="BY10" s="72">
        <v>0</v>
      </c>
      <c r="BZ10" s="72">
        <v>0</v>
      </c>
      <c r="CA10" s="72">
        <v>8.81</v>
      </c>
      <c r="CB10" s="72">
        <v>187.37</v>
      </c>
      <c r="CC10" s="72">
        <v>2.4900000000000002</v>
      </c>
      <c r="CD10" s="72">
        <v>52.92</v>
      </c>
      <c r="CE10" s="72">
        <v>6.32</v>
      </c>
      <c r="CF10" s="72">
        <v>134.44</v>
      </c>
      <c r="CG10" s="72">
        <v>0</v>
      </c>
      <c r="CH10" s="72">
        <v>0</v>
      </c>
      <c r="CI10" s="72">
        <v>843.89</v>
      </c>
      <c r="CJ10" s="72">
        <v>39.659999999999997</v>
      </c>
      <c r="CK10" s="72">
        <v>40.98</v>
      </c>
      <c r="CL10" s="72">
        <v>871.87</v>
      </c>
      <c r="CM10" s="72">
        <v>0.1754</v>
      </c>
      <c r="CN10" s="72" t="s">
        <v>163</v>
      </c>
      <c r="CO10" s="72">
        <v>3.7602000000000002</v>
      </c>
      <c r="CP10" s="72">
        <v>2.9411</v>
      </c>
      <c r="CQ10" s="72">
        <v>18.434799999999999</v>
      </c>
      <c r="CR10" s="72">
        <v>1.6569</v>
      </c>
      <c r="CS10" s="72">
        <v>0.4819</v>
      </c>
      <c r="CV10" s="72">
        <v>6</v>
      </c>
      <c r="CW10" s="72">
        <v>52</v>
      </c>
      <c r="CX10" s="72">
        <v>42</v>
      </c>
      <c r="CY10" s="72" t="s">
        <v>330</v>
      </c>
      <c r="DA10" s="72" t="s">
        <v>367</v>
      </c>
      <c r="DB10" s="72">
        <v>1.5089417350000001</v>
      </c>
      <c r="DC10" s="72">
        <v>-15.06651538</v>
      </c>
      <c r="DD10" s="72">
        <v>0.13207338800000001</v>
      </c>
      <c r="DE10" s="72">
        <v>6.8431376110000004</v>
      </c>
      <c r="DF10" s="72">
        <v>11.42502485</v>
      </c>
      <c r="DG10" s="72">
        <v>1.4653670569999999</v>
      </c>
      <c r="DH10" s="72">
        <v>-15.435387459999999</v>
      </c>
      <c r="DI10" s="72">
        <v>0.13622050999999999</v>
      </c>
      <c r="DJ10" s="72">
        <v>6.4628599580000001</v>
      </c>
      <c r="DK10" s="72">
        <v>10.75731588</v>
      </c>
    </row>
    <row r="11" spans="1:115" x14ac:dyDescent="0.25">
      <c r="A11" s="72">
        <v>247943</v>
      </c>
      <c r="B11" s="72" t="s">
        <v>174</v>
      </c>
      <c r="D11" s="72" t="s">
        <v>172</v>
      </c>
      <c r="F11" s="72" t="s">
        <v>173</v>
      </c>
      <c r="G11" s="72" t="s">
        <v>365</v>
      </c>
      <c r="J11" s="72">
        <v>-95.753200000000007</v>
      </c>
      <c r="K11" s="72">
        <v>39.512099999999997</v>
      </c>
      <c r="L11" s="72" t="s">
        <v>302</v>
      </c>
      <c r="M11" s="72" t="s">
        <v>51</v>
      </c>
      <c r="N11" s="72" t="s">
        <v>366</v>
      </c>
      <c r="O11" s="73">
        <v>45257</v>
      </c>
      <c r="P11" s="72">
        <v>0</v>
      </c>
      <c r="Q11" s="72">
        <v>8</v>
      </c>
      <c r="R11" s="72">
        <v>4.8</v>
      </c>
      <c r="S11" s="72">
        <v>5.6</v>
      </c>
      <c r="T11" s="72">
        <v>0.17</v>
      </c>
      <c r="U11" s="72" t="s">
        <v>41</v>
      </c>
      <c r="V11" s="72">
        <v>3.9</v>
      </c>
      <c r="W11" s="72">
        <v>130</v>
      </c>
      <c r="X11" s="72">
        <v>8.4</v>
      </c>
      <c r="Y11" s="72">
        <v>0.84</v>
      </c>
      <c r="Z11" s="72">
        <v>81.3</v>
      </c>
      <c r="AA11" s="72">
        <v>30.1</v>
      </c>
      <c r="AB11" s="72">
        <v>0.98</v>
      </c>
      <c r="AC11" s="72">
        <v>2059</v>
      </c>
      <c r="AD11" s="72">
        <v>368</v>
      </c>
      <c r="AE11" s="72">
        <v>16</v>
      </c>
      <c r="AF11" s="72">
        <v>27.6</v>
      </c>
      <c r="AG11" s="72">
        <v>50</v>
      </c>
      <c r="AH11" s="72">
        <v>1</v>
      </c>
      <c r="AI11" s="72">
        <v>37</v>
      </c>
      <c r="AJ11" s="72">
        <v>11</v>
      </c>
      <c r="AK11" s="72">
        <v>0</v>
      </c>
      <c r="AL11" s="72">
        <v>40</v>
      </c>
      <c r="AM11" s="72">
        <v>8.0399999999999991</v>
      </c>
      <c r="AN11" s="72">
        <v>125</v>
      </c>
      <c r="AO11" s="72">
        <v>12.5</v>
      </c>
      <c r="AP11" s="72">
        <v>10</v>
      </c>
      <c r="AQ11" s="72">
        <v>52</v>
      </c>
      <c r="AR11" s="72">
        <v>22</v>
      </c>
      <c r="AS11" s="72">
        <v>0.7</v>
      </c>
      <c r="AT11" s="72">
        <v>104.4</v>
      </c>
      <c r="AU11" s="72">
        <v>67</v>
      </c>
      <c r="AV11" s="72">
        <v>21.2</v>
      </c>
      <c r="AW11" s="72">
        <v>14.11</v>
      </c>
      <c r="AX11" s="72">
        <v>83.3</v>
      </c>
      <c r="AY11" s="72">
        <v>12.5</v>
      </c>
      <c r="AZ11" s="72">
        <v>0</v>
      </c>
      <c r="BA11" s="72">
        <v>12.5</v>
      </c>
      <c r="BB11" s="72">
        <v>2.7</v>
      </c>
      <c r="BD11" s="72">
        <v>17</v>
      </c>
      <c r="BE11" s="72">
        <v>6</v>
      </c>
      <c r="BF11" s="72">
        <v>11</v>
      </c>
      <c r="BG11" s="72">
        <v>72</v>
      </c>
      <c r="BH11" s="72">
        <v>425</v>
      </c>
      <c r="BI11" s="72">
        <v>158</v>
      </c>
      <c r="BJ11" s="72">
        <v>91</v>
      </c>
      <c r="BK11" s="72">
        <v>5.8</v>
      </c>
      <c r="BL11" s="72">
        <v>0.53</v>
      </c>
      <c r="BM11" s="72">
        <v>9.8000000000000007</v>
      </c>
      <c r="BN11" s="72">
        <v>0.15</v>
      </c>
      <c r="BO11" s="72">
        <v>95</v>
      </c>
      <c r="BP11" s="72">
        <v>18</v>
      </c>
      <c r="BQ11" s="72">
        <v>1958.74</v>
      </c>
      <c r="BR11" s="72">
        <v>1.391</v>
      </c>
      <c r="BS11" s="72">
        <v>44.89</v>
      </c>
      <c r="BT11" s="72">
        <v>879.22</v>
      </c>
      <c r="BU11" s="72">
        <v>10.32</v>
      </c>
      <c r="BV11" s="72">
        <v>202.2</v>
      </c>
      <c r="BW11" s="72">
        <v>10.66</v>
      </c>
      <c r="BX11" s="72">
        <v>208.88</v>
      </c>
      <c r="BY11" s="72">
        <v>0</v>
      </c>
      <c r="BZ11" s="72">
        <v>0</v>
      </c>
      <c r="CA11" s="72">
        <v>9.76</v>
      </c>
      <c r="CB11" s="72">
        <v>191.24</v>
      </c>
      <c r="CC11" s="72">
        <v>1.9</v>
      </c>
      <c r="CD11" s="72">
        <v>37.29</v>
      </c>
      <c r="CE11" s="72">
        <v>7.86</v>
      </c>
      <c r="CF11" s="72">
        <v>153.94999999999999</v>
      </c>
      <c r="CG11" s="72">
        <v>0</v>
      </c>
      <c r="CH11" s="72">
        <v>0</v>
      </c>
      <c r="CI11" s="72">
        <v>670.34</v>
      </c>
      <c r="CJ11" s="72">
        <v>34.22</v>
      </c>
      <c r="CK11" s="72">
        <v>45.35</v>
      </c>
      <c r="CL11" s="72">
        <v>888.29</v>
      </c>
      <c r="CM11" s="72">
        <v>0.2175</v>
      </c>
      <c r="CN11" s="72" t="s">
        <v>163</v>
      </c>
      <c r="CO11" s="72">
        <v>3.2092999999999998</v>
      </c>
      <c r="CP11" s="72">
        <v>2.7141999999999999</v>
      </c>
      <c r="CQ11" s="72">
        <v>17.259899999999998</v>
      </c>
      <c r="CR11" s="72">
        <v>1.7312000000000001</v>
      </c>
      <c r="CS11" s="72">
        <v>0.48270000000000002</v>
      </c>
      <c r="CV11" s="72">
        <v>4</v>
      </c>
      <c r="CW11" s="72">
        <v>54</v>
      </c>
      <c r="CX11" s="72">
        <v>42</v>
      </c>
      <c r="CY11" s="72" t="s">
        <v>330</v>
      </c>
      <c r="DA11" s="72" t="s">
        <v>367</v>
      </c>
      <c r="DB11" s="72">
        <v>1.638476107</v>
      </c>
      <c r="DC11" s="72">
        <v>-15.943916890000001</v>
      </c>
      <c r="DD11" s="72">
        <v>0.14023238499999999</v>
      </c>
      <c r="DE11" s="72">
        <v>6.5876463620000001</v>
      </c>
      <c r="DF11" s="72">
        <v>11.6840066</v>
      </c>
      <c r="DG11" s="72">
        <v>1.688360259</v>
      </c>
      <c r="DH11" s="72">
        <v>-15.95176865</v>
      </c>
      <c r="DI11" s="72">
        <v>0.148887245</v>
      </c>
      <c r="DJ11" s="72">
        <v>6.5435796509999999</v>
      </c>
      <c r="DK11" s="72">
        <v>11.339858319999999</v>
      </c>
    </row>
    <row r="12" spans="1:115" x14ac:dyDescent="0.25">
      <c r="A12" s="72">
        <v>247944</v>
      </c>
      <c r="B12" s="72" t="s">
        <v>174</v>
      </c>
      <c r="D12" s="72" t="s">
        <v>172</v>
      </c>
      <c r="F12" s="72" t="s">
        <v>173</v>
      </c>
      <c r="G12" s="72" t="s">
        <v>365</v>
      </c>
      <c r="J12" s="72">
        <v>-95.753200000000007</v>
      </c>
      <c r="K12" s="72">
        <v>39.509900000000002</v>
      </c>
      <c r="L12" s="72" t="s">
        <v>302</v>
      </c>
      <c r="M12" s="72" t="s">
        <v>52</v>
      </c>
      <c r="N12" s="72" t="s">
        <v>366</v>
      </c>
      <c r="O12" s="73">
        <v>45257</v>
      </c>
      <c r="P12" s="72">
        <v>0</v>
      </c>
      <c r="Q12" s="72">
        <v>8</v>
      </c>
      <c r="R12" s="72">
        <v>5.2</v>
      </c>
      <c r="S12" s="72">
        <v>6</v>
      </c>
      <c r="T12" s="72">
        <v>0.17</v>
      </c>
      <c r="U12" s="72" t="s">
        <v>41</v>
      </c>
      <c r="V12" s="72">
        <v>4.5</v>
      </c>
      <c r="W12" s="72">
        <v>121</v>
      </c>
      <c r="X12" s="72">
        <v>5.7</v>
      </c>
      <c r="Y12" s="72">
        <v>1.54</v>
      </c>
      <c r="Z12" s="72">
        <v>75.400000000000006</v>
      </c>
      <c r="AA12" s="72">
        <v>20.2</v>
      </c>
      <c r="AB12" s="72">
        <v>0.85</v>
      </c>
      <c r="AC12" s="72">
        <v>1811</v>
      </c>
      <c r="AD12" s="72">
        <v>307</v>
      </c>
      <c r="AE12" s="72">
        <v>9</v>
      </c>
      <c r="AF12" s="72">
        <v>22.4</v>
      </c>
      <c r="AG12" s="72">
        <v>47</v>
      </c>
      <c r="AH12" s="72">
        <v>1</v>
      </c>
      <c r="AI12" s="72">
        <v>40</v>
      </c>
      <c r="AJ12" s="72">
        <v>11</v>
      </c>
      <c r="AK12" s="72">
        <v>0</v>
      </c>
      <c r="AL12" s="72">
        <v>33</v>
      </c>
      <c r="AM12" s="72">
        <v>8.59</v>
      </c>
      <c r="AN12" s="72">
        <v>121</v>
      </c>
      <c r="AO12" s="72">
        <v>10.9</v>
      </c>
      <c r="AP12" s="72">
        <v>11.1</v>
      </c>
      <c r="AQ12" s="72">
        <v>54</v>
      </c>
      <c r="AR12" s="72">
        <v>24</v>
      </c>
      <c r="AS12" s="72">
        <v>0.01</v>
      </c>
      <c r="AT12" s="72">
        <v>103.8</v>
      </c>
      <c r="AU12" s="72">
        <v>68</v>
      </c>
      <c r="AV12" s="72">
        <v>19.5</v>
      </c>
      <c r="AW12" s="72">
        <v>13.8</v>
      </c>
      <c r="AX12" s="72">
        <v>86.1</v>
      </c>
      <c r="AY12" s="72">
        <v>10.9</v>
      </c>
      <c r="AZ12" s="72">
        <v>0</v>
      </c>
      <c r="BA12" s="72">
        <v>15.2</v>
      </c>
      <c r="BB12" s="72">
        <v>2.5</v>
      </c>
      <c r="BD12" s="72">
        <v>17</v>
      </c>
      <c r="BE12" s="72">
        <v>4.9000000000000004</v>
      </c>
      <c r="BF12" s="72">
        <v>12.1</v>
      </c>
      <c r="BG12" s="72">
        <v>79</v>
      </c>
      <c r="BH12" s="72">
        <v>515</v>
      </c>
      <c r="BI12" s="72">
        <v>141</v>
      </c>
      <c r="BJ12" s="72">
        <v>77</v>
      </c>
      <c r="BK12" s="72">
        <v>7</v>
      </c>
      <c r="BL12" s="72">
        <v>0.88</v>
      </c>
      <c r="BM12" s="72">
        <v>7.8</v>
      </c>
      <c r="BN12" s="72">
        <v>0.12</v>
      </c>
      <c r="BO12" s="72">
        <v>110</v>
      </c>
      <c r="BP12" s="72">
        <v>17</v>
      </c>
      <c r="BQ12" s="72">
        <v>2122.75</v>
      </c>
      <c r="BR12" s="72">
        <v>1.5489999999999999</v>
      </c>
      <c r="BS12" s="72">
        <v>46.66</v>
      </c>
      <c r="BT12" s="72">
        <v>990.43</v>
      </c>
      <c r="BU12" s="72">
        <v>10.42</v>
      </c>
      <c r="BV12" s="72">
        <v>221.19</v>
      </c>
      <c r="BW12" s="72">
        <v>14.07</v>
      </c>
      <c r="BX12" s="72">
        <v>298.57</v>
      </c>
      <c r="BY12" s="72">
        <v>0.71</v>
      </c>
      <c r="BZ12" s="72">
        <v>14.99</v>
      </c>
      <c r="CA12" s="72">
        <v>10.19</v>
      </c>
      <c r="CB12" s="72">
        <v>216.39</v>
      </c>
      <c r="CC12" s="72">
        <v>2.34</v>
      </c>
      <c r="CD12" s="72">
        <v>49.67</v>
      </c>
      <c r="CE12" s="72">
        <v>7.85</v>
      </c>
      <c r="CF12" s="72">
        <v>166.72</v>
      </c>
      <c r="CG12" s="72">
        <v>1.23</v>
      </c>
      <c r="CH12" s="72">
        <v>26.06</v>
      </c>
      <c r="CI12" s="72">
        <v>691.86</v>
      </c>
      <c r="CJ12" s="72">
        <v>32.590000000000003</v>
      </c>
      <c r="CK12" s="72">
        <v>41.92</v>
      </c>
      <c r="CL12" s="72">
        <v>889.86</v>
      </c>
      <c r="CM12" s="72">
        <v>0.2185</v>
      </c>
      <c r="CN12" s="72">
        <v>2.63E-2</v>
      </c>
      <c r="CO12" s="72">
        <v>2.3172000000000001</v>
      </c>
      <c r="CP12" s="72">
        <v>2.3157999999999999</v>
      </c>
      <c r="CQ12" s="72">
        <v>13.583399999999999</v>
      </c>
      <c r="CR12" s="72">
        <v>2.1019999999999999</v>
      </c>
      <c r="CS12" s="72">
        <v>0.63700000000000001</v>
      </c>
      <c r="CV12" s="72">
        <v>4</v>
      </c>
      <c r="CW12" s="72">
        <v>54</v>
      </c>
      <c r="CX12" s="72">
        <v>42</v>
      </c>
      <c r="CY12" s="72" t="s">
        <v>330</v>
      </c>
      <c r="DA12" s="72" t="s">
        <v>367</v>
      </c>
      <c r="DB12" s="72">
        <v>1.683956268</v>
      </c>
      <c r="DC12" s="72">
        <v>-16.38006442</v>
      </c>
      <c r="DD12" s="72">
        <v>0.161023419</v>
      </c>
      <c r="DE12" s="72">
        <v>5.9143867630000004</v>
      </c>
      <c r="DF12" s="72">
        <v>10.45783454</v>
      </c>
      <c r="DG12" s="72">
        <v>1.6730836490000001</v>
      </c>
      <c r="DH12" s="72">
        <v>-16.6394746</v>
      </c>
      <c r="DI12" s="72">
        <v>0.146763476</v>
      </c>
      <c r="DJ12" s="72">
        <v>6.2482806740000001</v>
      </c>
      <c r="DK12" s="72">
        <v>11.399863910000001</v>
      </c>
    </row>
    <row r="13" spans="1:115" x14ac:dyDescent="0.25">
      <c r="A13" s="72">
        <v>247945</v>
      </c>
      <c r="B13" s="72" t="s">
        <v>174</v>
      </c>
      <c r="D13" s="72" t="s">
        <v>172</v>
      </c>
      <c r="F13" s="72" t="s">
        <v>173</v>
      </c>
      <c r="G13" s="72" t="s">
        <v>365</v>
      </c>
      <c r="J13" s="72">
        <v>-95.7517</v>
      </c>
      <c r="K13" s="72">
        <v>39.509900000000002</v>
      </c>
      <c r="L13" s="72" t="s">
        <v>302</v>
      </c>
      <c r="M13" s="72" t="s">
        <v>54</v>
      </c>
      <c r="N13" s="72" t="s">
        <v>366</v>
      </c>
      <c r="O13" s="73">
        <v>45257</v>
      </c>
      <c r="P13" s="72">
        <v>0</v>
      </c>
      <c r="Q13" s="72">
        <v>8</v>
      </c>
      <c r="R13" s="72">
        <v>5.0999999999999996</v>
      </c>
      <c r="S13" s="72">
        <v>5.8</v>
      </c>
      <c r="T13" s="72">
        <v>0.17</v>
      </c>
      <c r="U13" s="72" t="s">
        <v>41</v>
      </c>
      <c r="V13" s="72">
        <v>4.2</v>
      </c>
      <c r="W13" s="72">
        <v>127</v>
      </c>
      <c r="X13" s="72">
        <v>6.4</v>
      </c>
      <c r="Y13" s="72">
        <v>0.69</v>
      </c>
      <c r="Z13" s="72">
        <v>70</v>
      </c>
      <c r="AA13" s="72">
        <v>23.1</v>
      </c>
      <c r="AB13" s="72">
        <v>0.91</v>
      </c>
      <c r="AC13" s="72">
        <v>2007</v>
      </c>
      <c r="AD13" s="72">
        <v>359</v>
      </c>
      <c r="AE13" s="72">
        <v>10</v>
      </c>
      <c r="AF13" s="72">
        <v>25.2</v>
      </c>
      <c r="AG13" s="72">
        <v>47</v>
      </c>
      <c r="AH13" s="72">
        <v>1</v>
      </c>
      <c r="AI13" s="72">
        <v>40</v>
      </c>
      <c r="AJ13" s="72">
        <v>12</v>
      </c>
      <c r="AK13" s="72">
        <v>0</v>
      </c>
      <c r="AL13" s="72">
        <v>22</v>
      </c>
      <c r="AM13" s="72">
        <v>8.08</v>
      </c>
      <c r="AN13" s="72">
        <v>127</v>
      </c>
      <c r="AO13" s="72">
        <v>12.2</v>
      </c>
      <c r="AP13" s="72">
        <v>10.41</v>
      </c>
      <c r="AQ13" s="72">
        <v>58</v>
      </c>
      <c r="AR13" s="72">
        <v>22</v>
      </c>
      <c r="AS13" s="72">
        <v>0.3</v>
      </c>
      <c r="AT13" s="72">
        <v>107.8</v>
      </c>
      <c r="AU13" s="72">
        <v>74</v>
      </c>
      <c r="AV13" s="72">
        <v>20.6</v>
      </c>
      <c r="AW13" s="72">
        <v>14.37</v>
      </c>
      <c r="AX13" s="72">
        <v>84.9</v>
      </c>
      <c r="AY13" s="72">
        <v>12.2</v>
      </c>
      <c r="AZ13" s="72">
        <v>0</v>
      </c>
      <c r="BA13" s="72">
        <v>12.8</v>
      </c>
      <c r="BB13" s="72">
        <v>5.3</v>
      </c>
      <c r="BD13" s="72">
        <v>14</v>
      </c>
      <c r="BE13" s="72">
        <v>3.4</v>
      </c>
      <c r="BF13" s="72">
        <v>10.6</v>
      </c>
      <c r="BG13" s="72">
        <v>63</v>
      </c>
      <c r="BH13" s="72">
        <v>481</v>
      </c>
      <c r="BI13" s="72">
        <v>129</v>
      </c>
      <c r="BJ13" s="72">
        <v>72</v>
      </c>
      <c r="BK13" s="72">
        <v>6.2</v>
      </c>
      <c r="BL13" s="72">
        <v>0.73</v>
      </c>
      <c r="BM13" s="72">
        <v>8.4</v>
      </c>
      <c r="BN13" s="72">
        <v>0.13</v>
      </c>
      <c r="BO13" s="72">
        <v>110</v>
      </c>
      <c r="BP13" s="72">
        <v>17</v>
      </c>
      <c r="BQ13" s="72">
        <v>2406.5700000000002</v>
      </c>
      <c r="BR13" s="72">
        <v>1.4330000000000001</v>
      </c>
      <c r="BS13" s="72">
        <v>47.55</v>
      </c>
      <c r="BT13" s="72">
        <v>1144.3599999999999</v>
      </c>
      <c r="BU13" s="72">
        <v>10.47</v>
      </c>
      <c r="BV13" s="72">
        <v>251.91</v>
      </c>
      <c r="BW13" s="72">
        <v>13.6</v>
      </c>
      <c r="BX13" s="72">
        <v>327.25</v>
      </c>
      <c r="BY13" s="72">
        <v>0</v>
      </c>
      <c r="BZ13" s="72">
        <v>0</v>
      </c>
      <c r="CA13" s="72">
        <v>10.78</v>
      </c>
      <c r="CB13" s="72">
        <v>259.55</v>
      </c>
      <c r="CC13" s="72">
        <v>2.86</v>
      </c>
      <c r="CD13" s="72">
        <v>68.88</v>
      </c>
      <c r="CE13" s="72">
        <v>7.92</v>
      </c>
      <c r="CF13" s="72">
        <v>190.67</v>
      </c>
      <c r="CG13" s="72">
        <v>0</v>
      </c>
      <c r="CH13" s="72">
        <v>0</v>
      </c>
      <c r="CI13" s="72">
        <v>817.11</v>
      </c>
      <c r="CJ13" s="72">
        <v>33.950000000000003</v>
      </c>
      <c r="CK13" s="72">
        <v>41.66</v>
      </c>
      <c r="CL13" s="72">
        <v>1002.66</v>
      </c>
      <c r="CM13" s="72">
        <v>0.2268</v>
      </c>
      <c r="CN13" s="72" t="s">
        <v>163</v>
      </c>
      <c r="CO13" s="72">
        <v>2.4969000000000001</v>
      </c>
      <c r="CP13" s="72">
        <v>2.3626</v>
      </c>
      <c r="CQ13" s="72">
        <v>20.368500000000001</v>
      </c>
      <c r="CR13" s="72">
        <v>2.0933999999999999</v>
      </c>
      <c r="CS13" s="72">
        <v>0.56140000000000001</v>
      </c>
      <c r="CV13" s="72">
        <v>4</v>
      </c>
      <c r="CW13" s="72">
        <v>50</v>
      </c>
      <c r="CX13" s="72">
        <v>46</v>
      </c>
      <c r="CY13" s="72" t="s">
        <v>330</v>
      </c>
      <c r="DA13" s="72" t="s">
        <v>367</v>
      </c>
      <c r="DB13" s="72">
        <v>1.6797939260000001</v>
      </c>
      <c r="DC13" s="72">
        <v>-15.965610399999999</v>
      </c>
      <c r="DD13" s="72">
        <v>0.142997928</v>
      </c>
      <c r="DE13" s="72">
        <v>6.4691655030000002</v>
      </c>
      <c r="DF13" s="72">
        <v>11.74698091</v>
      </c>
      <c r="DG13" s="72">
        <v>1.794030059</v>
      </c>
      <c r="DH13" s="72">
        <v>-16.82178291</v>
      </c>
      <c r="DI13" s="72">
        <v>0.16600639</v>
      </c>
      <c r="DJ13" s="72">
        <v>5.9142676669999998</v>
      </c>
      <c r="DK13" s="72">
        <v>10.80699399</v>
      </c>
    </row>
    <row r="14" spans="1:115" x14ac:dyDescent="0.25">
      <c r="A14" s="72">
        <v>247946</v>
      </c>
      <c r="B14" s="72" t="s">
        <v>174</v>
      </c>
      <c r="D14" s="72" t="s">
        <v>172</v>
      </c>
      <c r="F14" s="72" t="s">
        <v>173</v>
      </c>
      <c r="G14" s="72" t="s">
        <v>365</v>
      </c>
      <c r="J14" s="72">
        <v>-95.752799999999993</v>
      </c>
      <c r="K14" s="72">
        <v>39.508699999999997</v>
      </c>
      <c r="L14" s="72" t="s">
        <v>302</v>
      </c>
      <c r="M14" s="72" t="s">
        <v>55</v>
      </c>
      <c r="N14" s="72" t="s">
        <v>366</v>
      </c>
      <c r="O14" s="73">
        <v>45257</v>
      </c>
      <c r="P14" s="72">
        <v>0</v>
      </c>
      <c r="Q14" s="72">
        <v>8</v>
      </c>
      <c r="R14" s="72">
        <v>5.3</v>
      </c>
      <c r="S14" s="72">
        <v>6</v>
      </c>
      <c r="T14" s="72">
        <v>0.16</v>
      </c>
      <c r="U14" s="72" t="s">
        <v>41</v>
      </c>
      <c r="V14" s="72">
        <v>4.5999999999999996</v>
      </c>
      <c r="W14" s="72">
        <v>108</v>
      </c>
      <c r="X14" s="72">
        <v>6</v>
      </c>
      <c r="Y14" s="72">
        <v>1.99</v>
      </c>
      <c r="Z14" s="72">
        <v>80.099999999999994</v>
      </c>
      <c r="AA14" s="72">
        <v>17.5</v>
      </c>
      <c r="AB14" s="72">
        <v>0.82</v>
      </c>
      <c r="AC14" s="72">
        <v>1996</v>
      </c>
      <c r="AD14" s="72">
        <v>294</v>
      </c>
      <c r="AE14" s="72">
        <v>9</v>
      </c>
      <c r="AF14" s="72">
        <v>22.3</v>
      </c>
      <c r="AG14" s="72">
        <v>43</v>
      </c>
      <c r="AH14" s="72">
        <v>1</v>
      </c>
      <c r="AI14" s="72">
        <v>45</v>
      </c>
      <c r="AJ14" s="72">
        <v>11</v>
      </c>
      <c r="AK14" s="72">
        <v>0</v>
      </c>
      <c r="AL14" s="72">
        <v>30</v>
      </c>
      <c r="AM14" s="72">
        <v>8.3699999999999992</v>
      </c>
      <c r="AN14" s="72">
        <v>135</v>
      </c>
      <c r="AO14" s="72">
        <v>11.6</v>
      </c>
      <c r="AP14" s="72">
        <v>11.64</v>
      </c>
      <c r="AQ14" s="72">
        <v>50</v>
      </c>
      <c r="AR14" s="72">
        <v>21</v>
      </c>
      <c r="AS14" s="72">
        <v>0.6</v>
      </c>
      <c r="AT14" s="72">
        <v>140.6</v>
      </c>
      <c r="AU14" s="72">
        <v>65</v>
      </c>
      <c r="AV14" s="72">
        <v>20.5</v>
      </c>
      <c r="AW14" s="72">
        <v>16.86</v>
      </c>
      <c r="AX14" s="72">
        <v>104.3</v>
      </c>
      <c r="AY14" s="72">
        <v>11.6</v>
      </c>
      <c r="AZ14" s="72">
        <v>0</v>
      </c>
      <c r="BA14" s="72">
        <v>13.1</v>
      </c>
      <c r="BB14" s="72">
        <v>2.7</v>
      </c>
      <c r="BD14" s="72">
        <v>15</v>
      </c>
      <c r="BE14" s="72">
        <v>3.5</v>
      </c>
      <c r="BF14" s="72">
        <v>11.5</v>
      </c>
      <c r="BG14" s="72">
        <v>75</v>
      </c>
      <c r="BH14" s="72">
        <v>578</v>
      </c>
      <c r="BI14" s="72">
        <v>120</v>
      </c>
      <c r="BJ14" s="72">
        <v>75</v>
      </c>
      <c r="BK14" s="72">
        <v>6.7</v>
      </c>
      <c r="BL14" s="72">
        <v>0.96</v>
      </c>
      <c r="BM14" s="72">
        <v>6.7</v>
      </c>
      <c r="BN14" s="72">
        <v>0.13</v>
      </c>
      <c r="BO14" s="72">
        <v>108</v>
      </c>
      <c r="BP14" s="72">
        <v>15</v>
      </c>
      <c r="BQ14" s="72">
        <v>1969.77</v>
      </c>
      <c r="BR14" s="72">
        <v>1.44</v>
      </c>
      <c r="BS14" s="72">
        <v>48.07</v>
      </c>
      <c r="BT14" s="72">
        <v>946.91</v>
      </c>
      <c r="BU14" s="72">
        <v>10.9</v>
      </c>
      <c r="BV14" s="72">
        <v>214.65</v>
      </c>
      <c r="BW14" s="72">
        <v>14.24</v>
      </c>
      <c r="BX14" s="72">
        <v>280.51</v>
      </c>
      <c r="BY14" s="72">
        <v>0</v>
      </c>
      <c r="BZ14" s="72">
        <v>0</v>
      </c>
      <c r="CA14" s="72">
        <v>10.6</v>
      </c>
      <c r="CB14" s="72">
        <v>208.83</v>
      </c>
      <c r="CC14" s="72">
        <v>3.01</v>
      </c>
      <c r="CD14" s="72">
        <v>59.34</v>
      </c>
      <c r="CE14" s="72">
        <v>7.59</v>
      </c>
      <c r="CF14" s="72">
        <v>149.49</v>
      </c>
      <c r="CG14" s="72">
        <v>0</v>
      </c>
      <c r="CH14" s="72">
        <v>0</v>
      </c>
      <c r="CI14" s="72">
        <v>666.4</v>
      </c>
      <c r="CJ14" s="72">
        <v>33.83</v>
      </c>
      <c r="CK14" s="72">
        <v>41.33</v>
      </c>
      <c r="CL14" s="72">
        <v>814.03</v>
      </c>
      <c r="CM14" s="72">
        <v>0.2205</v>
      </c>
      <c r="CN14" s="72" t="s">
        <v>163</v>
      </c>
      <c r="CO14" s="72">
        <v>2.3757000000000001</v>
      </c>
      <c r="CP14" s="72">
        <v>2.3014000000000001</v>
      </c>
      <c r="CQ14" s="72">
        <v>35.370800000000003</v>
      </c>
      <c r="CR14" s="72">
        <v>2.1377999999999999</v>
      </c>
      <c r="CS14" s="72">
        <v>0.5948</v>
      </c>
      <c r="CV14" s="72">
        <v>6</v>
      </c>
      <c r="CW14" s="72">
        <v>52</v>
      </c>
      <c r="CX14" s="72">
        <v>42</v>
      </c>
      <c r="CY14" s="72" t="s">
        <v>330</v>
      </c>
      <c r="DA14" s="72" t="s">
        <v>368</v>
      </c>
      <c r="DB14" s="72">
        <v>1.9631019670000001</v>
      </c>
      <c r="DC14" s="72">
        <v>-15.526801369999999</v>
      </c>
      <c r="DD14" s="72">
        <v>0.168195766</v>
      </c>
      <c r="DE14" s="72">
        <v>6.5064055520000004</v>
      </c>
      <c r="DF14" s="72">
        <v>11.67153021</v>
      </c>
      <c r="DG14" s="72">
        <v>1.9522436729999999</v>
      </c>
      <c r="DH14" s="72">
        <v>-16.12623915</v>
      </c>
      <c r="DI14" s="72">
        <v>0.17256317900000001</v>
      </c>
      <c r="DJ14" s="72">
        <v>6.1569323560000004</v>
      </c>
      <c r="DK14" s="72">
        <v>11.31321112</v>
      </c>
    </row>
    <row r="15" spans="1:115" x14ac:dyDescent="0.25">
      <c r="A15" s="72">
        <v>247947</v>
      </c>
      <c r="B15" s="72" t="s">
        <v>174</v>
      </c>
      <c r="D15" s="72" t="s">
        <v>172</v>
      </c>
      <c r="F15" s="72" t="s">
        <v>173</v>
      </c>
      <c r="G15" s="72" t="s">
        <v>365</v>
      </c>
      <c r="J15" s="72">
        <v>-95.7517</v>
      </c>
      <c r="K15" s="72">
        <v>39.508699999999997</v>
      </c>
      <c r="L15" s="72" t="s">
        <v>302</v>
      </c>
      <c r="M15" s="72" t="s">
        <v>56</v>
      </c>
      <c r="N15" s="72" t="s">
        <v>366</v>
      </c>
      <c r="O15" s="73">
        <v>45257</v>
      </c>
      <c r="P15" s="72">
        <v>0</v>
      </c>
      <c r="Q15" s="72">
        <v>8</v>
      </c>
      <c r="R15" s="72">
        <v>5.2</v>
      </c>
      <c r="S15" s="72">
        <v>6</v>
      </c>
      <c r="T15" s="72">
        <v>0.19</v>
      </c>
      <c r="U15" s="72" t="s">
        <v>41</v>
      </c>
      <c r="V15" s="72">
        <v>4.3</v>
      </c>
      <c r="W15" s="72">
        <v>151</v>
      </c>
      <c r="X15" s="72">
        <v>6.2</v>
      </c>
      <c r="Y15" s="72">
        <v>1.7</v>
      </c>
      <c r="Z15" s="72">
        <v>72.8</v>
      </c>
      <c r="AA15" s="72">
        <v>17</v>
      </c>
      <c r="AB15" s="72">
        <v>0.94</v>
      </c>
      <c r="AC15" s="72">
        <v>2129</v>
      </c>
      <c r="AD15" s="72">
        <v>309</v>
      </c>
      <c r="AE15" s="72">
        <v>9</v>
      </c>
      <c r="AF15" s="72">
        <v>24</v>
      </c>
      <c r="AG15" s="72">
        <v>43</v>
      </c>
      <c r="AH15" s="72">
        <v>2</v>
      </c>
      <c r="AI15" s="72">
        <v>44</v>
      </c>
      <c r="AJ15" s="72">
        <v>11</v>
      </c>
      <c r="AK15" s="72">
        <v>0</v>
      </c>
      <c r="AL15" s="72">
        <v>33</v>
      </c>
      <c r="AM15" s="72">
        <v>10.1</v>
      </c>
      <c r="AN15" s="72">
        <v>138</v>
      </c>
      <c r="AO15" s="72">
        <v>12.4</v>
      </c>
      <c r="AP15" s="72">
        <v>11.13</v>
      </c>
      <c r="AQ15" s="72">
        <v>50</v>
      </c>
      <c r="AR15" s="72">
        <v>19</v>
      </c>
      <c r="AS15" s="72">
        <v>1.5</v>
      </c>
      <c r="AT15" s="72">
        <v>107.8</v>
      </c>
      <c r="AU15" s="72">
        <v>65</v>
      </c>
      <c r="AV15" s="72">
        <v>23.9</v>
      </c>
      <c r="AW15" s="72">
        <v>14.61</v>
      </c>
      <c r="AX15" s="72">
        <v>78.2</v>
      </c>
      <c r="AY15" s="72">
        <v>12.4</v>
      </c>
      <c r="AZ15" s="72">
        <v>0</v>
      </c>
      <c r="BA15" s="72">
        <v>15.6</v>
      </c>
      <c r="BB15" s="72">
        <v>2.2000000000000002</v>
      </c>
      <c r="BD15" s="72">
        <v>19</v>
      </c>
      <c r="BE15" s="72">
        <v>6.5</v>
      </c>
      <c r="BF15" s="72">
        <v>12.5</v>
      </c>
      <c r="BG15" s="72">
        <v>61</v>
      </c>
      <c r="BH15" s="72">
        <v>554</v>
      </c>
      <c r="BI15" s="72">
        <v>133</v>
      </c>
      <c r="BJ15" s="72">
        <v>76</v>
      </c>
      <c r="BK15" s="72">
        <v>6.6</v>
      </c>
      <c r="BL15" s="72">
        <v>0.88</v>
      </c>
      <c r="BM15" s="72">
        <v>6.5</v>
      </c>
      <c r="BN15" s="72">
        <v>0.09</v>
      </c>
      <c r="BO15" s="72">
        <v>103</v>
      </c>
      <c r="BP15" s="72">
        <v>17</v>
      </c>
      <c r="BQ15" s="72">
        <v>2021.19</v>
      </c>
      <c r="BR15" s="72">
        <v>1.488</v>
      </c>
      <c r="BS15" s="72">
        <v>47.52</v>
      </c>
      <c r="BT15" s="72">
        <v>960.51</v>
      </c>
      <c r="BU15" s="72">
        <v>11.14</v>
      </c>
      <c r="BV15" s="72">
        <v>225.08</v>
      </c>
      <c r="BW15" s="72">
        <v>13.75</v>
      </c>
      <c r="BX15" s="72">
        <v>277.94</v>
      </c>
      <c r="BY15" s="72">
        <v>0</v>
      </c>
      <c r="BZ15" s="72">
        <v>0</v>
      </c>
      <c r="CA15" s="72">
        <v>11.74</v>
      </c>
      <c r="CB15" s="72">
        <v>237.3</v>
      </c>
      <c r="CC15" s="72">
        <v>2.84</v>
      </c>
      <c r="CD15" s="72">
        <v>57.32</v>
      </c>
      <c r="CE15" s="72">
        <v>8.9</v>
      </c>
      <c r="CF15" s="72">
        <v>179.98</v>
      </c>
      <c r="CG15" s="72">
        <v>0.51</v>
      </c>
      <c r="CH15" s="72">
        <v>10.28</v>
      </c>
      <c r="CI15" s="72">
        <v>682.57</v>
      </c>
      <c r="CJ15" s="72">
        <v>33.770000000000003</v>
      </c>
      <c r="CK15" s="72">
        <v>40.229999999999997</v>
      </c>
      <c r="CL15" s="72">
        <v>813.1</v>
      </c>
      <c r="CM15" s="72">
        <v>0.24709999999999999</v>
      </c>
      <c r="CN15" s="72">
        <v>1.0699999999999999E-2</v>
      </c>
      <c r="CO15" s="72">
        <v>2.4558</v>
      </c>
      <c r="CP15" s="72">
        <v>2.2336999999999998</v>
      </c>
      <c r="CQ15" s="72">
        <v>29.671099999999999</v>
      </c>
      <c r="CR15" s="72">
        <v>1.9884999999999999</v>
      </c>
      <c r="CS15" s="72">
        <v>0.6552</v>
      </c>
      <c r="CV15" s="72">
        <v>10</v>
      </c>
      <c r="CW15" s="72">
        <v>50</v>
      </c>
      <c r="CX15" s="72">
        <v>40</v>
      </c>
      <c r="CY15" s="72" t="s">
        <v>330</v>
      </c>
      <c r="DA15" s="72" t="s">
        <v>367</v>
      </c>
      <c r="DB15" s="72">
        <v>1.672448285</v>
      </c>
      <c r="DC15" s="72">
        <v>-16.223017540000001</v>
      </c>
      <c r="DD15" s="72">
        <v>0.14657808</v>
      </c>
      <c r="DE15" s="72">
        <v>6.7529124659999997</v>
      </c>
      <c r="DF15" s="72">
        <v>11.409948099999999</v>
      </c>
      <c r="DG15" s="72">
        <v>1.605722366</v>
      </c>
      <c r="DH15" s="72">
        <v>-16.264211370000002</v>
      </c>
      <c r="DI15" s="72">
        <v>0.15413343400000001</v>
      </c>
      <c r="DJ15" s="72">
        <v>6.6710103109999999</v>
      </c>
      <c r="DK15" s="72">
        <v>10.4177421</v>
      </c>
    </row>
    <row r="16" spans="1:115" x14ac:dyDescent="0.25">
      <c r="A16" s="72">
        <v>247948</v>
      </c>
      <c r="B16" s="72" t="s">
        <v>174</v>
      </c>
      <c r="D16" s="72" t="s">
        <v>172</v>
      </c>
      <c r="F16" s="72" t="s">
        <v>173</v>
      </c>
      <c r="G16" s="72" t="s">
        <v>365</v>
      </c>
      <c r="J16" s="72">
        <v>-95.752799999999993</v>
      </c>
      <c r="K16" s="72">
        <v>39.507599999999996</v>
      </c>
      <c r="L16" s="72" t="s">
        <v>302</v>
      </c>
      <c r="M16" s="72" t="s">
        <v>57</v>
      </c>
      <c r="N16" s="72" t="s">
        <v>366</v>
      </c>
      <c r="O16" s="73">
        <v>45257</v>
      </c>
      <c r="P16" s="72">
        <v>0</v>
      </c>
      <c r="Q16" s="72">
        <v>8</v>
      </c>
      <c r="R16" s="72">
        <v>5.6</v>
      </c>
      <c r="S16" s="72">
        <v>6.4</v>
      </c>
      <c r="T16" s="72">
        <v>0.15</v>
      </c>
      <c r="U16" s="72" t="s">
        <v>41</v>
      </c>
      <c r="V16" s="72">
        <v>4.2</v>
      </c>
      <c r="W16" s="72">
        <v>113</v>
      </c>
      <c r="X16" s="72">
        <v>5.2</v>
      </c>
      <c r="Y16" s="72">
        <v>0.96</v>
      </c>
      <c r="Z16" s="72">
        <v>53.2</v>
      </c>
      <c r="AA16" s="72">
        <v>10.8</v>
      </c>
      <c r="AB16" s="72">
        <v>0.73</v>
      </c>
      <c r="AC16" s="72">
        <v>2373</v>
      </c>
      <c r="AD16" s="72">
        <v>377</v>
      </c>
      <c r="AE16" s="72">
        <v>19</v>
      </c>
      <c r="AF16" s="72">
        <v>21.8</v>
      </c>
      <c r="AG16" s="72">
        <v>29</v>
      </c>
      <c r="AH16" s="72">
        <v>1</v>
      </c>
      <c r="AI16" s="72">
        <v>54</v>
      </c>
      <c r="AJ16" s="72">
        <v>14</v>
      </c>
      <c r="AK16" s="72">
        <v>0</v>
      </c>
      <c r="AL16" s="72">
        <v>18</v>
      </c>
      <c r="AM16" s="72">
        <v>6.2</v>
      </c>
      <c r="AN16" s="72">
        <v>148</v>
      </c>
      <c r="AO16" s="72">
        <v>12.6</v>
      </c>
      <c r="AP16" s="72">
        <v>11.75</v>
      </c>
      <c r="AQ16" s="72">
        <v>50</v>
      </c>
      <c r="AR16" s="72">
        <v>0</v>
      </c>
      <c r="AS16" s="72">
        <v>0.01</v>
      </c>
      <c r="AT16" s="72">
        <v>116.1</v>
      </c>
      <c r="AU16" s="72">
        <v>72</v>
      </c>
      <c r="AV16" s="72">
        <v>18.8</v>
      </c>
      <c r="AW16" s="72">
        <v>15.46</v>
      </c>
      <c r="AX16" s="72">
        <v>78.5</v>
      </c>
      <c r="AY16" s="72">
        <v>12.6</v>
      </c>
      <c r="AZ16" s="72">
        <v>0</v>
      </c>
      <c r="BA16" s="72">
        <v>11.7</v>
      </c>
      <c r="BB16" s="72">
        <v>2.4</v>
      </c>
      <c r="BD16" s="72">
        <v>13</v>
      </c>
      <c r="BE16" s="72">
        <v>3.8</v>
      </c>
      <c r="BF16" s="72">
        <v>9.1999999999999993</v>
      </c>
      <c r="BG16" s="72">
        <v>47</v>
      </c>
      <c r="BH16" s="72">
        <v>540</v>
      </c>
      <c r="BI16" s="72">
        <v>137</v>
      </c>
      <c r="BJ16" s="72">
        <v>65</v>
      </c>
      <c r="BK16" s="72">
        <v>5.9</v>
      </c>
      <c r="BL16" s="72">
        <v>0.55000000000000004</v>
      </c>
      <c r="BM16" s="72">
        <v>3.9</v>
      </c>
      <c r="BN16" s="72">
        <v>0.12</v>
      </c>
      <c r="BO16" s="72">
        <v>107</v>
      </c>
      <c r="BP16" s="72">
        <v>24</v>
      </c>
      <c r="BQ16" s="72">
        <v>1677.76</v>
      </c>
      <c r="BR16" s="72">
        <v>1.3919999999999999</v>
      </c>
      <c r="BS16" s="72">
        <v>47.57</v>
      </c>
      <c r="BT16" s="72">
        <v>798.07</v>
      </c>
      <c r="BU16" s="72">
        <v>11.2</v>
      </c>
      <c r="BV16" s="72">
        <v>187.89</v>
      </c>
      <c r="BW16" s="72">
        <v>12.06</v>
      </c>
      <c r="BX16" s="72">
        <v>202.36</v>
      </c>
      <c r="BY16" s="72">
        <v>0</v>
      </c>
      <c r="BZ16" s="72">
        <v>0</v>
      </c>
      <c r="CA16" s="72">
        <v>8.84</v>
      </c>
      <c r="CB16" s="72">
        <v>148.26</v>
      </c>
      <c r="CC16" s="72">
        <v>2.19</v>
      </c>
      <c r="CD16" s="72">
        <v>36.82</v>
      </c>
      <c r="CE16" s="72">
        <v>6.64</v>
      </c>
      <c r="CF16" s="72">
        <v>111.44</v>
      </c>
      <c r="CG16" s="72">
        <v>0</v>
      </c>
      <c r="CH16" s="72">
        <v>0</v>
      </c>
      <c r="CI16" s="72">
        <v>595.71</v>
      </c>
      <c r="CJ16" s="72">
        <v>35.51</v>
      </c>
      <c r="CK16" s="72">
        <v>43.6</v>
      </c>
      <c r="CL16" s="72">
        <v>731.43</v>
      </c>
      <c r="CM16" s="72">
        <v>0.18579999999999999</v>
      </c>
      <c r="CN16" s="72" t="s">
        <v>163</v>
      </c>
      <c r="CO16" s="72">
        <v>2.9439000000000002</v>
      </c>
      <c r="CP16" s="72">
        <v>2.6347999999999998</v>
      </c>
      <c r="CQ16" s="72">
        <v>20.780899999999999</v>
      </c>
      <c r="CR16" s="72">
        <v>1.8587</v>
      </c>
      <c r="CS16" s="72">
        <v>0.56369999999999998</v>
      </c>
      <c r="CV16" s="72">
        <v>12</v>
      </c>
      <c r="CW16" s="72">
        <v>44</v>
      </c>
      <c r="CX16" s="72">
        <v>44</v>
      </c>
      <c r="CY16" s="72" t="s">
        <v>330</v>
      </c>
      <c r="DA16" s="72" t="s">
        <v>368</v>
      </c>
      <c r="DB16" s="72">
        <v>1.516917434</v>
      </c>
      <c r="DC16" s="72">
        <v>-15.359145610000001</v>
      </c>
      <c r="DD16" s="72">
        <v>0.147230112</v>
      </c>
      <c r="DE16" s="72">
        <v>6.4464152209999996</v>
      </c>
      <c r="DF16" s="72">
        <v>10.303038000000001</v>
      </c>
      <c r="DG16" s="72">
        <v>1.5647741239999999</v>
      </c>
      <c r="DH16" s="72">
        <v>-15.703339079999999</v>
      </c>
      <c r="DI16" s="72">
        <v>0.148141101</v>
      </c>
      <c r="DJ16" s="72">
        <v>6.5012983489999998</v>
      </c>
      <c r="DK16" s="72">
        <v>10.562727779999999</v>
      </c>
    </row>
    <row r="17" spans="1:115" x14ac:dyDescent="0.25">
      <c r="A17" s="72">
        <v>247949</v>
      </c>
      <c r="B17" s="72" t="s">
        <v>174</v>
      </c>
      <c r="D17" s="72" t="s">
        <v>172</v>
      </c>
      <c r="F17" s="72" t="s">
        <v>173</v>
      </c>
      <c r="G17" s="72" t="s">
        <v>365</v>
      </c>
      <c r="J17" s="72">
        <v>-95.751599999999996</v>
      </c>
      <c r="K17" s="72">
        <v>39.507599999999996</v>
      </c>
      <c r="L17" s="72" t="s">
        <v>302</v>
      </c>
      <c r="M17" s="72" t="s">
        <v>58</v>
      </c>
      <c r="N17" s="72" t="s">
        <v>366</v>
      </c>
      <c r="O17" s="73">
        <v>45257</v>
      </c>
      <c r="P17" s="72">
        <v>0</v>
      </c>
      <c r="Q17" s="72">
        <v>8</v>
      </c>
      <c r="R17" s="72">
        <v>5.3</v>
      </c>
      <c r="S17" s="72">
        <v>6</v>
      </c>
      <c r="T17" s="72">
        <v>0.16</v>
      </c>
      <c r="U17" s="72" t="s">
        <v>41</v>
      </c>
      <c r="V17" s="72">
        <v>4.4000000000000004</v>
      </c>
      <c r="W17" s="72">
        <v>110</v>
      </c>
      <c r="X17" s="72">
        <v>6.3</v>
      </c>
      <c r="Y17" s="72">
        <v>1.2</v>
      </c>
      <c r="Z17" s="72">
        <v>76.8</v>
      </c>
      <c r="AA17" s="72">
        <v>17.3</v>
      </c>
      <c r="AB17" s="72">
        <v>0.94</v>
      </c>
      <c r="AC17" s="72">
        <v>2067</v>
      </c>
      <c r="AD17" s="72">
        <v>280</v>
      </c>
      <c r="AE17" s="72">
        <v>8</v>
      </c>
      <c r="AF17" s="72">
        <v>22.6</v>
      </c>
      <c r="AG17" s="72">
        <v>43</v>
      </c>
      <c r="AH17" s="72">
        <v>1</v>
      </c>
      <c r="AI17" s="72">
        <v>46</v>
      </c>
      <c r="AJ17" s="72">
        <v>10</v>
      </c>
      <c r="AK17" s="72">
        <v>0</v>
      </c>
      <c r="AL17" s="72">
        <v>34</v>
      </c>
      <c r="AM17" s="72">
        <v>6.8</v>
      </c>
      <c r="AN17" s="72">
        <v>140</v>
      </c>
      <c r="AO17" s="72">
        <v>14.7</v>
      </c>
      <c r="AP17" s="72">
        <v>9.52</v>
      </c>
      <c r="AQ17" s="72">
        <v>50</v>
      </c>
      <c r="AR17" s="72">
        <v>27</v>
      </c>
      <c r="AS17" s="72">
        <v>0.01</v>
      </c>
      <c r="AT17" s="72">
        <v>99</v>
      </c>
      <c r="AU17" s="72">
        <v>62</v>
      </c>
      <c r="AV17" s="72">
        <v>21.5</v>
      </c>
      <c r="AW17" s="72">
        <v>14.19</v>
      </c>
      <c r="AX17" s="72">
        <v>70.7</v>
      </c>
      <c r="AY17" s="72">
        <v>14.7</v>
      </c>
      <c r="AZ17" s="72">
        <v>0</v>
      </c>
      <c r="BA17" s="72">
        <v>13.4</v>
      </c>
      <c r="BB17" s="72">
        <v>2.7</v>
      </c>
      <c r="BD17" s="72">
        <v>23</v>
      </c>
      <c r="BE17" s="72">
        <v>9.3000000000000007</v>
      </c>
      <c r="BF17" s="72">
        <v>13.7</v>
      </c>
      <c r="BG17" s="72">
        <v>66</v>
      </c>
      <c r="BH17" s="72">
        <v>607</v>
      </c>
      <c r="BI17" s="72">
        <v>127</v>
      </c>
      <c r="BJ17" s="72">
        <v>75</v>
      </c>
      <c r="BK17" s="72">
        <v>8.5</v>
      </c>
      <c r="BL17" s="72">
        <v>0.97</v>
      </c>
      <c r="BM17" s="72">
        <v>6.3</v>
      </c>
      <c r="BN17" s="72">
        <v>0.17</v>
      </c>
      <c r="BO17" s="72">
        <v>104</v>
      </c>
      <c r="BP17" s="72">
        <v>26</v>
      </c>
      <c r="BQ17" s="72">
        <v>2076.34</v>
      </c>
      <c r="BR17" s="72">
        <v>1.4390000000000001</v>
      </c>
      <c r="BS17" s="72">
        <v>46.16</v>
      </c>
      <c r="BT17" s="72">
        <v>958.34</v>
      </c>
      <c r="BU17" s="72">
        <v>11.3</v>
      </c>
      <c r="BV17" s="72">
        <v>234.67</v>
      </c>
      <c r="BW17" s="72">
        <v>12.76</v>
      </c>
      <c r="BX17" s="72">
        <v>264.99</v>
      </c>
      <c r="BY17" s="72">
        <v>0</v>
      </c>
      <c r="BZ17" s="72">
        <v>0</v>
      </c>
      <c r="CA17" s="72">
        <v>10.08</v>
      </c>
      <c r="CB17" s="72">
        <v>209.26</v>
      </c>
      <c r="CC17" s="72">
        <v>2.74</v>
      </c>
      <c r="CD17" s="72">
        <v>56.94</v>
      </c>
      <c r="CE17" s="72">
        <v>7.34</v>
      </c>
      <c r="CF17" s="72">
        <v>152.32</v>
      </c>
      <c r="CG17" s="72">
        <v>0</v>
      </c>
      <c r="CH17" s="72">
        <v>0</v>
      </c>
      <c r="CI17" s="72">
        <v>693.36</v>
      </c>
      <c r="CJ17" s="72">
        <v>33.39</v>
      </c>
      <c r="CK17" s="72">
        <v>43.77</v>
      </c>
      <c r="CL17" s="72">
        <v>908.73</v>
      </c>
      <c r="CM17" s="72">
        <v>0.21840000000000001</v>
      </c>
      <c r="CN17" s="72" t="s">
        <v>163</v>
      </c>
      <c r="CO17" s="72">
        <v>2.6166</v>
      </c>
      <c r="CP17" s="72">
        <v>2.4098999999999999</v>
      </c>
      <c r="CQ17" s="72">
        <v>29.373699999999999</v>
      </c>
      <c r="CR17" s="72">
        <v>1.897</v>
      </c>
      <c r="CS17" s="72">
        <v>0.56789999999999996</v>
      </c>
      <c r="CV17" s="72">
        <v>8</v>
      </c>
      <c r="CW17" s="72">
        <v>52</v>
      </c>
      <c r="CX17" s="72">
        <v>40</v>
      </c>
      <c r="CY17" s="72" t="s">
        <v>330</v>
      </c>
      <c r="DA17" s="72" t="s">
        <v>367</v>
      </c>
      <c r="DB17" s="72">
        <v>1.6968592440000001</v>
      </c>
      <c r="DC17" s="72">
        <v>-15.33954074</v>
      </c>
      <c r="DD17" s="72">
        <v>0.15280592800000001</v>
      </c>
      <c r="DE17" s="72">
        <v>6.7825240339999997</v>
      </c>
      <c r="DF17" s="72">
        <v>11.104668950000001</v>
      </c>
      <c r="DG17" s="72">
        <v>1.7346561979999999</v>
      </c>
      <c r="DH17" s="72">
        <v>-15.82154139</v>
      </c>
      <c r="DI17" s="72">
        <v>0.14744638700000001</v>
      </c>
      <c r="DJ17" s="72">
        <v>6.9290812690000001</v>
      </c>
      <c r="DK17" s="72">
        <v>11.764657229999999</v>
      </c>
    </row>
    <row r="18" spans="1:115" x14ac:dyDescent="0.25">
      <c r="A18" s="72">
        <v>247950</v>
      </c>
      <c r="B18" s="72" t="s">
        <v>175</v>
      </c>
      <c r="D18" s="72" t="s">
        <v>172</v>
      </c>
      <c r="F18" s="72" t="s">
        <v>173</v>
      </c>
      <c r="G18" s="72" t="s">
        <v>365</v>
      </c>
      <c r="J18" s="72">
        <v>-95.756600000000006</v>
      </c>
      <c r="K18" s="72">
        <v>39.509799999999998</v>
      </c>
      <c r="L18" s="72" t="s">
        <v>303</v>
      </c>
      <c r="M18" s="72" t="s">
        <v>59</v>
      </c>
      <c r="N18" s="72" t="s">
        <v>366</v>
      </c>
      <c r="O18" s="73">
        <v>45257</v>
      </c>
      <c r="P18" s="72">
        <v>0</v>
      </c>
      <c r="Q18" s="72">
        <v>8</v>
      </c>
      <c r="R18" s="72">
        <v>5.7</v>
      </c>
      <c r="S18" s="72">
        <v>6.4</v>
      </c>
      <c r="T18" s="72">
        <v>0.16</v>
      </c>
      <c r="U18" s="72" t="s">
        <v>41</v>
      </c>
      <c r="V18" s="72">
        <v>4.3</v>
      </c>
      <c r="W18" s="72">
        <v>134</v>
      </c>
      <c r="X18" s="72">
        <v>6.5</v>
      </c>
      <c r="Y18" s="72">
        <v>0.97</v>
      </c>
      <c r="Z18" s="72">
        <v>49.4</v>
      </c>
      <c r="AA18" s="72">
        <v>10</v>
      </c>
      <c r="AB18" s="72">
        <v>0.81</v>
      </c>
      <c r="AC18" s="72">
        <v>2440</v>
      </c>
      <c r="AD18" s="72">
        <v>457</v>
      </c>
      <c r="AE18" s="72">
        <v>13</v>
      </c>
      <c r="AF18" s="72">
        <v>22</v>
      </c>
      <c r="AG18" s="72">
        <v>25</v>
      </c>
      <c r="AH18" s="72">
        <v>2</v>
      </c>
      <c r="AI18" s="72">
        <v>55</v>
      </c>
      <c r="AJ18" s="72">
        <v>17</v>
      </c>
      <c r="AK18" s="72">
        <v>0</v>
      </c>
      <c r="AL18" s="72">
        <v>24</v>
      </c>
      <c r="AM18" s="72">
        <v>4.1500000000000004</v>
      </c>
      <c r="AN18" s="72">
        <v>168</v>
      </c>
      <c r="AO18" s="72">
        <v>13.4</v>
      </c>
      <c r="AP18" s="72">
        <v>12.54</v>
      </c>
      <c r="AQ18" s="72">
        <v>59</v>
      </c>
      <c r="AR18" s="72">
        <v>20</v>
      </c>
      <c r="AS18" s="72">
        <v>0.01</v>
      </c>
      <c r="AT18" s="72">
        <v>129.30000000000001</v>
      </c>
      <c r="AU18" s="72">
        <v>76</v>
      </c>
      <c r="AV18" s="72">
        <v>17.600000000000001</v>
      </c>
      <c r="AW18" s="72">
        <v>16.91</v>
      </c>
      <c r="AX18" s="72">
        <v>77</v>
      </c>
      <c r="AY18" s="72">
        <v>13.4</v>
      </c>
      <c r="AZ18" s="72">
        <v>0</v>
      </c>
      <c r="BA18" s="72">
        <v>8.6999999999999993</v>
      </c>
      <c r="BB18" s="72">
        <v>2.6</v>
      </c>
      <c r="BD18" s="72">
        <v>21</v>
      </c>
      <c r="BE18" s="72">
        <v>7.2</v>
      </c>
      <c r="BF18" s="72">
        <v>13.8</v>
      </c>
      <c r="BG18" s="72">
        <v>57</v>
      </c>
      <c r="BH18" s="72">
        <v>589</v>
      </c>
      <c r="BI18" s="72">
        <v>167</v>
      </c>
      <c r="BJ18" s="72">
        <v>75</v>
      </c>
      <c r="BK18" s="72">
        <v>8</v>
      </c>
      <c r="BL18" s="72">
        <v>0.82</v>
      </c>
      <c r="BM18" s="72">
        <v>4.5999999999999996</v>
      </c>
      <c r="BN18" s="72">
        <v>0.31</v>
      </c>
      <c r="BO18" s="72">
        <v>134</v>
      </c>
      <c r="BP18" s="72">
        <v>21</v>
      </c>
      <c r="BQ18" s="72">
        <v>2644.08</v>
      </c>
      <c r="BR18" s="72">
        <v>1.506</v>
      </c>
      <c r="BS18" s="72">
        <v>50.09</v>
      </c>
      <c r="BT18" s="72">
        <v>1324.47</v>
      </c>
      <c r="BU18" s="72">
        <v>12.01</v>
      </c>
      <c r="BV18" s="72">
        <v>317.58</v>
      </c>
      <c r="BW18" s="72">
        <v>11.74</v>
      </c>
      <c r="BX18" s="72">
        <v>310.51</v>
      </c>
      <c r="BY18" s="72">
        <v>0</v>
      </c>
      <c r="BZ18" s="72">
        <v>0</v>
      </c>
      <c r="CA18" s="72">
        <v>12.61</v>
      </c>
      <c r="CB18" s="72">
        <v>333.34</v>
      </c>
      <c r="CC18" s="72">
        <v>3.09</v>
      </c>
      <c r="CD18" s="72">
        <v>81.709999999999994</v>
      </c>
      <c r="CE18" s="72">
        <v>9.52</v>
      </c>
      <c r="CF18" s="72">
        <v>251.63</v>
      </c>
      <c r="CG18" s="72">
        <v>1.47</v>
      </c>
      <c r="CH18" s="72">
        <v>38.81</v>
      </c>
      <c r="CI18" s="72">
        <v>1013.96</v>
      </c>
      <c r="CJ18" s="72">
        <v>38.35</v>
      </c>
      <c r="CK18" s="72">
        <v>35.83</v>
      </c>
      <c r="CL18" s="72">
        <v>947.47</v>
      </c>
      <c r="CM18" s="72">
        <v>0.25169999999999998</v>
      </c>
      <c r="CN18" s="72">
        <v>2.93E-2</v>
      </c>
      <c r="CO18" s="72">
        <v>3.2654999999999998</v>
      </c>
      <c r="CP18" s="72">
        <v>2.1190000000000002</v>
      </c>
      <c r="CQ18" s="72">
        <v>14.7447</v>
      </c>
      <c r="CR18" s="72">
        <v>2.0775000000000001</v>
      </c>
      <c r="CS18" s="72">
        <v>0.59279999999999999</v>
      </c>
      <c r="CV18" s="72">
        <v>2</v>
      </c>
      <c r="CW18" s="72">
        <v>48</v>
      </c>
      <c r="CX18" s="72">
        <v>50</v>
      </c>
      <c r="CY18" s="72" t="s">
        <v>330</v>
      </c>
      <c r="DA18" s="72" t="s">
        <v>368</v>
      </c>
      <c r="DB18" s="72">
        <v>1.2443109409999999</v>
      </c>
      <c r="DC18" s="72">
        <v>-15.937536809999999</v>
      </c>
      <c r="DD18" s="72">
        <v>0.146236581</v>
      </c>
      <c r="DE18" s="72">
        <v>5.6312639430000004</v>
      </c>
      <c r="DF18" s="72">
        <v>8.5088897439999993</v>
      </c>
      <c r="DG18" s="72">
        <v>1.2932872230000001</v>
      </c>
      <c r="DH18" s="72">
        <v>-16.44789767</v>
      </c>
      <c r="DI18" s="72">
        <v>0.13218037499999999</v>
      </c>
      <c r="DJ18" s="72">
        <v>6.1051014370000001</v>
      </c>
      <c r="DK18" s="72">
        <v>9.7842605149999997</v>
      </c>
    </row>
    <row r="19" spans="1:115" x14ac:dyDescent="0.25">
      <c r="A19" s="72">
        <v>247951</v>
      </c>
      <c r="B19" s="72" t="s">
        <v>175</v>
      </c>
      <c r="D19" s="72" t="s">
        <v>172</v>
      </c>
      <c r="F19" s="72" t="s">
        <v>173</v>
      </c>
      <c r="G19" s="72" t="s">
        <v>365</v>
      </c>
      <c r="J19" s="72">
        <v>-95.755399999999995</v>
      </c>
      <c r="K19" s="72">
        <v>39.509900000000002</v>
      </c>
      <c r="L19" s="72" t="s">
        <v>303</v>
      </c>
      <c r="M19" s="72" t="s">
        <v>60</v>
      </c>
      <c r="N19" s="72" t="s">
        <v>366</v>
      </c>
      <c r="O19" s="73">
        <v>45257</v>
      </c>
      <c r="P19" s="72">
        <v>0</v>
      </c>
      <c r="Q19" s="72">
        <v>8</v>
      </c>
      <c r="R19" s="72">
        <v>5.3</v>
      </c>
      <c r="S19" s="72">
        <v>6.2</v>
      </c>
      <c r="T19" s="72">
        <v>0.16</v>
      </c>
      <c r="U19" s="72" t="s">
        <v>41</v>
      </c>
      <c r="V19" s="72">
        <v>4.0999999999999996</v>
      </c>
      <c r="W19" s="72">
        <v>94</v>
      </c>
      <c r="X19" s="72">
        <v>5.9</v>
      </c>
      <c r="Y19" s="72">
        <v>1.41</v>
      </c>
      <c r="Z19" s="72">
        <v>66.3</v>
      </c>
      <c r="AA19" s="72">
        <v>14.2</v>
      </c>
      <c r="AB19" s="72">
        <v>0.89</v>
      </c>
      <c r="AC19" s="72">
        <v>1949</v>
      </c>
      <c r="AD19" s="72">
        <v>336</v>
      </c>
      <c r="AE19" s="72">
        <v>20</v>
      </c>
      <c r="AF19" s="72">
        <v>21</v>
      </c>
      <c r="AG19" s="72">
        <v>39</v>
      </c>
      <c r="AH19" s="72">
        <v>1</v>
      </c>
      <c r="AI19" s="72">
        <v>46</v>
      </c>
      <c r="AJ19" s="72">
        <v>13</v>
      </c>
      <c r="AK19" s="72">
        <v>0</v>
      </c>
      <c r="AL19" s="72">
        <v>20</v>
      </c>
      <c r="AM19" s="72">
        <v>10.7</v>
      </c>
      <c r="AN19" s="72">
        <v>139</v>
      </c>
      <c r="AO19" s="72">
        <v>15.5</v>
      </c>
      <c r="AP19" s="72">
        <v>8.9700000000000006</v>
      </c>
      <c r="AQ19" s="72">
        <v>38</v>
      </c>
      <c r="AR19" s="72">
        <v>1</v>
      </c>
      <c r="AS19" s="72">
        <v>0.01</v>
      </c>
      <c r="AT19" s="72">
        <v>108.8</v>
      </c>
      <c r="AU19" s="72">
        <v>57</v>
      </c>
      <c r="AV19" s="72">
        <v>26.2</v>
      </c>
      <c r="AW19" s="72">
        <v>15.01</v>
      </c>
      <c r="AX19" s="72">
        <v>78.599999999999994</v>
      </c>
      <c r="AY19" s="72">
        <v>15.5</v>
      </c>
      <c r="AZ19" s="72">
        <v>0</v>
      </c>
      <c r="BA19" s="72">
        <v>17.2</v>
      </c>
      <c r="BB19" s="72">
        <v>2.8</v>
      </c>
      <c r="BD19" s="72">
        <v>15</v>
      </c>
      <c r="BE19" s="72">
        <v>4.5999999999999996</v>
      </c>
      <c r="BF19" s="72">
        <v>10.4</v>
      </c>
      <c r="BG19" s="72">
        <v>51</v>
      </c>
      <c r="BH19" s="72">
        <v>539</v>
      </c>
      <c r="BI19" s="72">
        <v>133</v>
      </c>
      <c r="BJ19" s="72">
        <v>70</v>
      </c>
      <c r="BK19" s="72">
        <v>6.7</v>
      </c>
      <c r="BL19" s="72">
        <v>0.83</v>
      </c>
      <c r="BM19" s="72">
        <v>5.9</v>
      </c>
      <c r="BN19" s="72">
        <v>0.17</v>
      </c>
      <c r="BO19" s="72">
        <v>115</v>
      </c>
      <c r="BP19" s="72">
        <v>30</v>
      </c>
      <c r="BQ19" s="72">
        <v>2927.68</v>
      </c>
      <c r="BR19" s="72">
        <v>1.4570000000000001</v>
      </c>
      <c r="BS19" s="72">
        <v>49.18</v>
      </c>
      <c r="BT19" s="72">
        <v>1439.78</v>
      </c>
      <c r="BU19" s="72">
        <v>11.07</v>
      </c>
      <c r="BV19" s="72">
        <v>324.23</v>
      </c>
      <c r="BW19" s="72">
        <v>12.85</v>
      </c>
      <c r="BX19" s="72">
        <v>376.23</v>
      </c>
      <c r="BY19" s="72">
        <v>0</v>
      </c>
      <c r="BZ19" s="72">
        <v>0</v>
      </c>
      <c r="CA19" s="72">
        <v>11.47</v>
      </c>
      <c r="CB19" s="72">
        <v>335.76</v>
      </c>
      <c r="CC19" s="72">
        <v>3.01</v>
      </c>
      <c r="CD19" s="72">
        <v>88.04</v>
      </c>
      <c r="CE19" s="72">
        <v>8.4600000000000009</v>
      </c>
      <c r="CF19" s="72">
        <v>247.71</v>
      </c>
      <c r="CG19" s="72">
        <v>0.38</v>
      </c>
      <c r="CH19" s="72">
        <v>11.08</v>
      </c>
      <c r="CI19" s="72">
        <v>1063.56</v>
      </c>
      <c r="CJ19" s="72">
        <v>36.33</v>
      </c>
      <c r="CK19" s="72">
        <v>38.97</v>
      </c>
      <c r="CL19" s="72">
        <v>1141.06</v>
      </c>
      <c r="CM19" s="72">
        <v>0.23319999999999999</v>
      </c>
      <c r="CN19" s="72">
        <v>7.7000000000000002E-3</v>
      </c>
      <c r="CO19" s="72">
        <v>2.8269000000000002</v>
      </c>
      <c r="CP19" s="72">
        <v>2.2705000000000002</v>
      </c>
      <c r="CQ19" s="72">
        <v>28.2759</v>
      </c>
      <c r="CR19" s="72">
        <v>1.8250999999999999</v>
      </c>
      <c r="CS19" s="72">
        <v>0.61660000000000004</v>
      </c>
      <c r="CV19" s="72">
        <v>4</v>
      </c>
      <c r="CW19" s="72">
        <v>48</v>
      </c>
      <c r="CX19" s="72">
        <v>48</v>
      </c>
      <c r="CY19" s="72" t="s">
        <v>330</v>
      </c>
      <c r="DA19" s="72" t="s">
        <v>368</v>
      </c>
      <c r="DB19" s="72">
        <v>1.5187953460000001</v>
      </c>
      <c r="DC19" s="72">
        <v>-16.547733900000001</v>
      </c>
      <c r="DD19" s="72">
        <v>0.15599813000000001</v>
      </c>
      <c r="DE19" s="72">
        <v>5.8951205059999996</v>
      </c>
      <c r="DF19" s="72">
        <v>9.7359842949999997</v>
      </c>
      <c r="DG19" s="72">
        <v>1.5628474859999999</v>
      </c>
      <c r="DH19" s="72">
        <v>-16.68828676</v>
      </c>
      <c r="DI19" s="72">
        <v>0.15831057300000001</v>
      </c>
      <c r="DJ19" s="72">
        <v>5.6933914940000001</v>
      </c>
      <c r="DK19" s="72">
        <v>9.8720347880000006</v>
      </c>
    </row>
    <row r="20" spans="1:115" x14ac:dyDescent="0.25">
      <c r="A20" s="72">
        <v>247952</v>
      </c>
      <c r="B20" s="72" t="s">
        <v>175</v>
      </c>
      <c r="D20" s="72" t="s">
        <v>172</v>
      </c>
      <c r="F20" s="72" t="s">
        <v>173</v>
      </c>
      <c r="G20" s="72" t="s">
        <v>365</v>
      </c>
      <c r="J20" s="72">
        <v>-95.754300000000001</v>
      </c>
      <c r="K20" s="72">
        <v>39.509900000000002</v>
      </c>
      <c r="L20" s="72" t="s">
        <v>303</v>
      </c>
      <c r="M20" s="72" t="s">
        <v>61</v>
      </c>
      <c r="N20" s="72" t="s">
        <v>366</v>
      </c>
      <c r="O20" s="73">
        <v>45257</v>
      </c>
      <c r="P20" s="72">
        <v>0</v>
      </c>
      <c r="Q20" s="72">
        <v>8</v>
      </c>
      <c r="R20" s="72">
        <v>5.4</v>
      </c>
      <c r="S20" s="72">
        <v>6.2</v>
      </c>
      <c r="T20" s="72">
        <v>0.15</v>
      </c>
      <c r="U20" s="72" t="s">
        <v>41</v>
      </c>
      <c r="V20" s="72">
        <v>5</v>
      </c>
      <c r="W20" s="72">
        <v>95</v>
      </c>
      <c r="X20" s="72">
        <v>7.3</v>
      </c>
      <c r="Y20" s="72">
        <v>1.32</v>
      </c>
      <c r="Z20" s="72">
        <v>72.099999999999994</v>
      </c>
      <c r="AA20" s="72">
        <v>17</v>
      </c>
      <c r="AB20" s="72">
        <v>0.85</v>
      </c>
      <c r="AC20" s="72">
        <v>1599</v>
      </c>
      <c r="AD20" s="72">
        <v>269</v>
      </c>
      <c r="AE20" s="72">
        <v>9</v>
      </c>
      <c r="AF20" s="72">
        <v>18.3</v>
      </c>
      <c r="AG20" s="72">
        <v>43</v>
      </c>
      <c r="AH20" s="72">
        <v>1</v>
      </c>
      <c r="AI20" s="72">
        <v>44</v>
      </c>
      <c r="AJ20" s="72">
        <v>12</v>
      </c>
      <c r="AK20" s="72">
        <v>0</v>
      </c>
      <c r="AL20" s="72">
        <v>32</v>
      </c>
      <c r="AM20" s="72">
        <v>10.199999999999999</v>
      </c>
      <c r="AN20" s="72">
        <v>148</v>
      </c>
      <c r="AO20" s="72">
        <v>13.4</v>
      </c>
      <c r="AP20" s="72">
        <v>11.04</v>
      </c>
      <c r="AQ20" s="72">
        <v>56</v>
      </c>
      <c r="AR20" s="72">
        <v>26</v>
      </c>
      <c r="AS20" s="72">
        <v>0.4</v>
      </c>
      <c r="AT20" s="72">
        <v>111.4</v>
      </c>
      <c r="AU20" s="72">
        <v>70</v>
      </c>
      <c r="AV20" s="72">
        <v>24</v>
      </c>
      <c r="AW20" s="72">
        <v>15.18</v>
      </c>
      <c r="AX20" s="72">
        <v>75.5</v>
      </c>
      <c r="AY20" s="72">
        <v>13.4</v>
      </c>
      <c r="AZ20" s="72">
        <v>0</v>
      </c>
      <c r="BA20" s="72">
        <v>15.8</v>
      </c>
      <c r="BB20" s="72">
        <v>3.3</v>
      </c>
      <c r="BD20" s="72">
        <v>18</v>
      </c>
      <c r="BE20" s="72">
        <v>5.5</v>
      </c>
      <c r="BF20" s="72">
        <v>12.5</v>
      </c>
      <c r="BG20" s="72">
        <v>66</v>
      </c>
      <c r="BH20" s="72">
        <v>556</v>
      </c>
      <c r="BI20" s="72">
        <v>142</v>
      </c>
      <c r="BJ20" s="72">
        <v>72</v>
      </c>
      <c r="BK20" s="72">
        <v>7.4</v>
      </c>
      <c r="BL20" s="72">
        <v>0.83</v>
      </c>
      <c r="BM20" s="72">
        <v>7.4</v>
      </c>
      <c r="BN20" s="72">
        <v>0.82</v>
      </c>
      <c r="BO20" s="72">
        <v>116</v>
      </c>
      <c r="BP20" s="72">
        <v>20</v>
      </c>
      <c r="BQ20" s="72">
        <v>2244.37</v>
      </c>
      <c r="BR20" s="72">
        <v>1.4770000000000001</v>
      </c>
      <c r="BS20" s="72">
        <v>48.79</v>
      </c>
      <c r="BT20" s="72">
        <v>1095.1099999999999</v>
      </c>
      <c r="BU20" s="72">
        <v>11.34</v>
      </c>
      <c r="BV20" s="72">
        <v>254.62</v>
      </c>
      <c r="BW20" s="72">
        <v>12.22</v>
      </c>
      <c r="BX20" s="72">
        <v>274.3</v>
      </c>
      <c r="BY20" s="72">
        <v>0</v>
      </c>
      <c r="BZ20" s="72">
        <v>0</v>
      </c>
      <c r="CA20" s="72">
        <v>10.78</v>
      </c>
      <c r="CB20" s="72">
        <v>241.95</v>
      </c>
      <c r="CC20" s="72">
        <v>2.89</v>
      </c>
      <c r="CD20" s="72">
        <v>64.849999999999994</v>
      </c>
      <c r="CE20" s="72">
        <v>7.89</v>
      </c>
      <c r="CF20" s="72">
        <v>177.1</v>
      </c>
      <c r="CG20" s="72">
        <v>0.93</v>
      </c>
      <c r="CH20" s="72">
        <v>20.9</v>
      </c>
      <c r="CI20" s="72">
        <v>820.81</v>
      </c>
      <c r="CJ20" s="72">
        <v>36.57</v>
      </c>
      <c r="CK20" s="72">
        <v>39.49</v>
      </c>
      <c r="CL20" s="72">
        <v>886.4</v>
      </c>
      <c r="CM20" s="72">
        <v>0.22090000000000001</v>
      </c>
      <c r="CN20" s="72">
        <v>1.9099999999999999E-2</v>
      </c>
      <c r="CO20" s="72">
        <v>2.9923999999999999</v>
      </c>
      <c r="CP20" s="72">
        <v>2.2454000000000001</v>
      </c>
      <c r="CQ20" s="72">
        <v>12.4948</v>
      </c>
      <c r="CR20" s="72">
        <v>1.9746999999999999</v>
      </c>
      <c r="CS20" s="72">
        <v>0.59050000000000002</v>
      </c>
      <c r="CV20" s="72">
        <v>6</v>
      </c>
      <c r="CW20" s="72">
        <v>50</v>
      </c>
      <c r="CX20" s="72">
        <v>44</v>
      </c>
      <c r="CY20" s="72" t="s">
        <v>330</v>
      </c>
      <c r="DA20" s="72" t="s">
        <v>368</v>
      </c>
      <c r="DB20" s="72">
        <v>1.6795270010000001</v>
      </c>
      <c r="DC20" s="72">
        <v>-15.314044150000001</v>
      </c>
      <c r="DD20" s="72">
        <v>0.15993354500000001</v>
      </c>
      <c r="DE20" s="72">
        <v>5.4803581909999997</v>
      </c>
      <c r="DF20" s="72">
        <v>10.50140543</v>
      </c>
      <c r="DG20" s="72">
        <v>1.6605461130000001</v>
      </c>
      <c r="DH20" s="72">
        <v>-16.030431660000001</v>
      </c>
      <c r="DI20" s="72">
        <v>0.14464982400000001</v>
      </c>
      <c r="DJ20" s="72">
        <v>5.741179979</v>
      </c>
      <c r="DK20" s="72">
        <v>11.47976588</v>
      </c>
    </row>
    <row r="21" spans="1:115" x14ac:dyDescent="0.25">
      <c r="A21" s="72">
        <v>247953</v>
      </c>
      <c r="B21" s="72" t="s">
        <v>175</v>
      </c>
      <c r="D21" s="72" t="s">
        <v>172</v>
      </c>
      <c r="F21" s="72" t="s">
        <v>173</v>
      </c>
      <c r="G21" s="72" t="s">
        <v>365</v>
      </c>
      <c r="J21" s="72">
        <v>-95.756600000000006</v>
      </c>
      <c r="K21" s="72">
        <v>39.508699999999997</v>
      </c>
      <c r="L21" s="72" t="s">
        <v>303</v>
      </c>
      <c r="M21" s="72" t="s">
        <v>62</v>
      </c>
      <c r="N21" s="72" t="s">
        <v>366</v>
      </c>
      <c r="O21" s="73">
        <v>45257</v>
      </c>
      <c r="P21" s="72">
        <v>0</v>
      </c>
      <c r="Q21" s="72">
        <v>8</v>
      </c>
      <c r="R21" s="72">
        <v>5.7</v>
      </c>
      <c r="S21" s="72">
        <v>6.3</v>
      </c>
      <c r="T21" s="72">
        <v>0.11</v>
      </c>
      <c r="U21" s="72" t="s">
        <v>41</v>
      </c>
      <c r="V21" s="72">
        <v>4.5</v>
      </c>
      <c r="W21" s="72">
        <v>91</v>
      </c>
      <c r="X21" s="72">
        <v>4.3</v>
      </c>
      <c r="Y21" s="72">
        <v>0.79</v>
      </c>
      <c r="Z21" s="72">
        <v>55.7</v>
      </c>
      <c r="AA21" s="72">
        <v>7.6</v>
      </c>
      <c r="AB21" s="72">
        <v>0.67</v>
      </c>
      <c r="AC21" s="72">
        <v>2351</v>
      </c>
      <c r="AD21" s="72">
        <v>394</v>
      </c>
      <c r="AE21" s="72">
        <v>20</v>
      </c>
      <c r="AF21" s="72">
        <v>22.1</v>
      </c>
      <c r="AG21" s="72">
        <v>30</v>
      </c>
      <c r="AH21" s="72">
        <v>1</v>
      </c>
      <c r="AI21" s="72">
        <v>53</v>
      </c>
      <c r="AJ21" s="72">
        <v>15</v>
      </c>
      <c r="AK21" s="72">
        <v>0</v>
      </c>
      <c r="AL21" s="72">
        <v>16</v>
      </c>
      <c r="AM21" s="72">
        <v>5.63</v>
      </c>
      <c r="AN21" s="72">
        <v>120</v>
      </c>
      <c r="AO21" s="72">
        <v>9.6999999999999993</v>
      </c>
      <c r="AP21" s="72">
        <v>12.37</v>
      </c>
      <c r="AQ21" s="72">
        <v>44</v>
      </c>
      <c r="AR21" s="72">
        <v>15</v>
      </c>
      <c r="AS21" s="72">
        <v>0.01</v>
      </c>
      <c r="AT21" s="72">
        <v>119.7</v>
      </c>
      <c r="AU21" s="72">
        <v>59</v>
      </c>
      <c r="AV21" s="72">
        <v>15.4</v>
      </c>
      <c r="AW21" s="72">
        <v>14.88</v>
      </c>
      <c r="AX21" s="72">
        <v>100</v>
      </c>
      <c r="AY21" s="72">
        <v>9.6999999999999993</v>
      </c>
      <c r="AZ21" s="72">
        <v>0</v>
      </c>
      <c r="BA21" s="72">
        <v>9.3000000000000007</v>
      </c>
      <c r="BB21" s="72">
        <v>2</v>
      </c>
      <c r="BD21" s="72">
        <v>15</v>
      </c>
      <c r="BE21" s="72">
        <v>3.9</v>
      </c>
      <c r="BF21" s="72">
        <v>11.1</v>
      </c>
      <c r="BG21" s="72">
        <v>47</v>
      </c>
      <c r="BH21" s="72">
        <v>642</v>
      </c>
      <c r="BI21" s="72">
        <v>124</v>
      </c>
      <c r="BJ21" s="72">
        <v>63</v>
      </c>
      <c r="BK21" s="72">
        <v>7</v>
      </c>
      <c r="BL21" s="72">
        <v>0.61</v>
      </c>
      <c r="BM21" s="72">
        <v>3.8</v>
      </c>
      <c r="BN21" s="72">
        <v>0.19</v>
      </c>
      <c r="BO21" s="72">
        <v>133</v>
      </c>
      <c r="BP21" s="72">
        <v>28</v>
      </c>
      <c r="BQ21" s="72">
        <v>1901.73</v>
      </c>
      <c r="BR21" s="72">
        <v>1.452</v>
      </c>
      <c r="BS21" s="72">
        <v>49.97</v>
      </c>
      <c r="BT21" s="72">
        <v>950.27</v>
      </c>
      <c r="BU21" s="72">
        <v>11.6</v>
      </c>
      <c r="BV21" s="72">
        <v>220.67</v>
      </c>
      <c r="BW21" s="72">
        <v>13.87</v>
      </c>
      <c r="BX21" s="72">
        <v>263.70999999999998</v>
      </c>
      <c r="BY21" s="72">
        <v>0</v>
      </c>
      <c r="BZ21" s="72">
        <v>0</v>
      </c>
      <c r="CA21" s="72">
        <v>11.97</v>
      </c>
      <c r="CB21" s="72">
        <v>227.62</v>
      </c>
      <c r="CC21" s="72">
        <v>3.64</v>
      </c>
      <c r="CD21" s="72">
        <v>69.239999999999995</v>
      </c>
      <c r="CE21" s="72">
        <v>8.33</v>
      </c>
      <c r="CF21" s="72">
        <v>158.38</v>
      </c>
      <c r="CG21" s="72">
        <v>0</v>
      </c>
      <c r="CH21" s="72">
        <v>0</v>
      </c>
      <c r="CI21" s="72">
        <v>686.56</v>
      </c>
      <c r="CJ21" s="72">
        <v>36.1</v>
      </c>
      <c r="CK21" s="72">
        <v>38.06</v>
      </c>
      <c r="CL21" s="72">
        <v>723.84</v>
      </c>
      <c r="CM21" s="72">
        <v>0.23949999999999999</v>
      </c>
      <c r="CN21" s="72" t="s">
        <v>163</v>
      </c>
      <c r="CO21" s="72">
        <v>2.6034999999999999</v>
      </c>
      <c r="CP21" s="72">
        <v>2.2728999999999999</v>
      </c>
      <c r="CQ21" s="72" t="s">
        <v>164</v>
      </c>
      <c r="CR21" s="72">
        <v>2.3203</v>
      </c>
      <c r="CS21" s="72">
        <v>0.6129</v>
      </c>
      <c r="CV21" s="72">
        <v>10</v>
      </c>
      <c r="CW21" s="72">
        <v>50</v>
      </c>
      <c r="CX21" s="72">
        <v>40</v>
      </c>
      <c r="CY21" s="72" t="s">
        <v>330</v>
      </c>
      <c r="DA21" s="72" t="s">
        <v>367</v>
      </c>
      <c r="DB21" s="72">
        <v>1.8949020050000001</v>
      </c>
      <c r="DC21" s="72">
        <v>-16.430554969999999</v>
      </c>
      <c r="DD21" s="72">
        <v>0.16698632499999999</v>
      </c>
      <c r="DE21" s="72">
        <v>6.0002471469999996</v>
      </c>
      <c r="DF21" s="72">
        <v>11.34764781</v>
      </c>
      <c r="DG21" s="72">
        <v>1.8030847910000001</v>
      </c>
      <c r="DH21" s="72">
        <v>-16.6215036</v>
      </c>
      <c r="DI21" s="72">
        <v>0.17093515300000001</v>
      </c>
      <c r="DJ21" s="72">
        <v>5.7480133039999997</v>
      </c>
      <c r="DK21" s="72">
        <v>10.5483557</v>
      </c>
    </row>
    <row r="22" spans="1:115" x14ac:dyDescent="0.25">
      <c r="A22" s="72">
        <v>247954</v>
      </c>
      <c r="B22" s="72" t="s">
        <v>175</v>
      </c>
      <c r="D22" s="72" t="s">
        <v>172</v>
      </c>
      <c r="F22" s="72" t="s">
        <v>173</v>
      </c>
      <c r="G22" s="72" t="s">
        <v>365</v>
      </c>
      <c r="J22" s="72">
        <v>-95.755399999999995</v>
      </c>
      <c r="K22" s="72">
        <v>39.508699999999997</v>
      </c>
      <c r="L22" s="72" t="s">
        <v>303</v>
      </c>
      <c r="M22" s="72" t="s">
        <v>63</v>
      </c>
      <c r="N22" s="72" t="s">
        <v>366</v>
      </c>
      <c r="O22" s="73">
        <v>45257</v>
      </c>
      <c r="P22" s="72">
        <v>0</v>
      </c>
      <c r="Q22" s="72">
        <v>8</v>
      </c>
      <c r="R22" s="72">
        <v>5.4</v>
      </c>
      <c r="S22" s="72">
        <v>6.2</v>
      </c>
      <c r="T22" s="72">
        <v>0.15</v>
      </c>
      <c r="U22" s="72" t="s">
        <v>41</v>
      </c>
      <c r="V22" s="72">
        <v>4.8</v>
      </c>
      <c r="W22" s="72">
        <v>112</v>
      </c>
      <c r="X22" s="72">
        <v>5.7</v>
      </c>
      <c r="Y22" s="72">
        <v>0.8</v>
      </c>
      <c r="Z22" s="72">
        <v>64.099999999999994</v>
      </c>
      <c r="AA22" s="72">
        <v>16.399999999999999</v>
      </c>
      <c r="AB22" s="72">
        <v>0.81</v>
      </c>
      <c r="AC22" s="72">
        <v>2093</v>
      </c>
      <c r="AD22" s="72">
        <v>362</v>
      </c>
      <c r="AE22" s="72">
        <v>15</v>
      </c>
      <c r="AF22" s="72">
        <v>22.3</v>
      </c>
      <c r="AG22" s="72">
        <v>38</v>
      </c>
      <c r="AH22" s="72">
        <v>1</v>
      </c>
      <c r="AI22" s="72">
        <v>47</v>
      </c>
      <c r="AJ22" s="72">
        <v>14</v>
      </c>
      <c r="AK22" s="72">
        <v>0</v>
      </c>
      <c r="AL22" s="72">
        <v>20</v>
      </c>
      <c r="AM22" s="72">
        <v>8.8800000000000008</v>
      </c>
      <c r="AN22" s="72">
        <v>127</v>
      </c>
      <c r="AO22" s="72">
        <v>10</v>
      </c>
      <c r="AP22" s="72">
        <v>12.7</v>
      </c>
      <c r="AQ22" s="72">
        <v>60</v>
      </c>
      <c r="AR22" s="72">
        <v>34</v>
      </c>
      <c r="AS22" s="72">
        <v>1.7</v>
      </c>
      <c r="AT22" s="72">
        <v>111.6</v>
      </c>
      <c r="AU22" s="72">
        <v>73</v>
      </c>
      <c r="AV22" s="72">
        <v>20.6</v>
      </c>
      <c r="AW22" s="72">
        <v>14.45</v>
      </c>
      <c r="AX22" s="72">
        <v>87.8</v>
      </c>
      <c r="AY22" s="72">
        <v>10</v>
      </c>
      <c r="AZ22" s="72">
        <v>0</v>
      </c>
      <c r="BA22" s="72">
        <v>15.2</v>
      </c>
      <c r="BB22" s="72">
        <v>4.4000000000000004</v>
      </c>
      <c r="BD22" s="72">
        <v>16</v>
      </c>
      <c r="BE22" s="72">
        <v>4.5</v>
      </c>
      <c r="BF22" s="72">
        <v>11.5</v>
      </c>
      <c r="BG22" s="72">
        <v>71</v>
      </c>
      <c r="BH22" s="72">
        <v>561</v>
      </c>
      <c r="BI22" s="72">
        <v>169</v>
      </c>
      <c r="BJ22" s="72">
        <v>84</v>
      </c>
      <c r="BK22" s="72">
        <v>7.3</v>
      </c>
      <c r="BL22" s="72">
        <v>0.61</v>
      </c>
      <c r="BM22" s="72">
        <v>6.8</v>
      </c>
      <c r="BN22" s="72">
        <v>0.12</v>
      </c>
      <c r="BO22" s="72">
        <v>122</v>
      </c>
      <c r="BP22" s="72">
        <v>23</v>
      </c>
      <c r="BQ22" s="72">
        <v>1584.44</v>
      </c>
      <c r="BR22" s="72">
        <v>1.3380000000000001</v>
      </c>
      <c r="BS22" s="72">
        <v>47.4</v>
      </c>
      <c r="BT22" s="72">
        <v>750.95</v>
      </c>
      <c r="BU22" s="72">
        <v>10.11</v>
      </c>
      <c r="BV22" s="72">
        <v>160.18</v>
      </c>
      <c r="BW22" s="72">
        <v>12.82</v>
      </c>
      <c r="BX22" s="72">
        <v>203.05</v>
      </c>
      <c r="BY22" s="72">
        <v>0</v>
      </c>
      <c r="BZ22" s="72">
        <v>0</v>
      </c>
      <c r="CA22" s="72">
        <v>9.14</v>
      </c>
      <c r="CB22" s="72">
        <v>144.88</v>
      </c>
      <c r="CC22" s="72">
        <v>0.56000000000000005</v>
      </c>
      <c r="CD22" s="72">
        <v>8.84</v>
      </c>
      <c r="CE22" s="72">
        <v>8.59</v>
      </c>
      <c r="CF22" s="72">
        <v>136.03</v>
      </c>
      <c r="CG22" s="72">
        <v>0</v>
      </c>
      <c r="CH22" s="72">
        <v>0</v>
      </c>
      <c r="CI22" s="72">
        <v>547.9</v>
      </c>
      <c r="CJ22" s="72">
        <v>34.58</v>
      </c>
      <c r="CK22" s="72">
        <v>43.46</v>
      </c>
      <c r="CL22" s="72">
        <v>688.61</v>
      </c>
      <c r="CM22" s="72">
        <v>0.19289999999999999</v>
      </c>
      <c r="CN22" s="72" t="s">
        <v>163</v>
      </c>
      <c r="CO22" s="72">
        <v>2.6983000000000001</v>
      </c>
      <c r="CP22" s="72">
        <v>2.2456999999999998</v>
      </c>
      <c r="CQ22" s="72">
        <v>18.232700000000001</v>
      </c>
      <c r="CR22" s="72" t="s">
        <v>165</v>
      </c>
      <c r="CS22" s="72">
        <v>0.64380000000000004</v>
      </c>
      <c r="CV22" s="72">
        <v>10</v>
      </c>
      <c r="CW22" s="72">
        <v>46</v>
      </c>
      <c r="CX22" s="72">
        <v>44</v>
      </c>
      <c r="CY22" s="72" t="s">
        <v>330</v>
      </c>
      <c r="DA22" s="72" t="s">
        <v>367</v>
      </c>
      <c r="DB22" s="72">
        <v>1.66255789</v>
      </c>
      <c r="DC22" s="72">
        <v>-15.40474145</v>
      </c>
      <c r="DD22" s="72">
        <v>0.15473019499999999</v>
      </c>
      <c r="DE22" s="72">
        <v>6.3004096499999998</v>
      </c>
      <c r="DF22" s="72">
        <v>10.74488328</v>
      </c>
      <c r="DG22" s="72">
        <v>1.6072065740000001</v>
      </c>
      <c r="DH22" s="72">
        <v>-15.61387223</v>
      </c>
      <c r="DI22" s="72">
        <v>0.14841510899999999</v>
      </c>
      <c r="DJ22" s="72">
        <v>5.9942775460000002</v>
      </c>
      <c r="DK22" s="72">
        <v>10.829130470000001</v>
      </c>
    </row>
    <row r="23" spans="1:115" x14ac:dyDescent="0.25">
      <c r="A23" s="72">
        <v>247955</v>
      </c>
      <c r="B23" s="72" t="s">
        <v>175</v>
      </c>
      <c r="D23" s="72" t="s">
        <v>172</v>
      </c>
      <c r="F23" s="72" t="s">
        <v>173</v>
      </c>
      <c r="G23" s="72" t="s">
        <v>365</v>
      </c>
      <c r="J23" s="72">
        <v>-95.754300000000001</v>
      </c>
      <c r="K23" s="72">
        <v>39.508699999999997</v>
      </c>
      <c r="L23" s="72" t="s">
        <v>303</v>
      </c>
      <c r="M23" s="72" t="s">
        <v>64</v>
      </c>
      <c r="N23" s="72" t="s">
        <v>366</v>
      </c>
      <c r="O23" s="73">
        <v>45257</v>
      </c>
      <c r="P23" s="72">
        <v>0</v>
      </c>
      <c r="Q23" s="72">
        <v>8</v>
      </c>
      <c r="R23" s="72">
        <v>5.4</v>
      </c>
      <c r="S23" s="72">
        <v>6.2</v>
      </c>
      <c r="T23" s="72">
        <v>0.1</v>
      </c>
      <c r="U23" s="72" t="s">
        <v>41</v>
      </c>
      <c r="V23" s="72">
        <v>4</v>
      </c>
      <c r="W23" s="72">
        <v>73</v>
      </c>
      <c r="X23" s="72">
        <v>6.2</v>
      </c>
      <c r="Y23" s="72">
        <v>1.1499999999999999</v>
      </c>
      <c r="Z23" s="72">
        <v>56.9</v>
      </c>
      <c r="AA23" s="72">
        <v>12.6</v>
      </c>
      <c r="AB23" s="72">
        <v>0.68</v>
      </c>
      <c r="AC23" s="72">
        <v>1792</v>
      </c>
      <c r="AD23" s="72">
        <v>305</v>
      </c>
      <c r="AE23" s="72">
        <v>31</v>
      </c>
      <c r="AF23" s="72">
        <v>20.3</v>
      </c>
      <c r="AG23" s="72">
        <v>42</v>
      </c>
      <c r="AH23" s="72">
        <v>1</v>
      </c>
      <c r="AI23" s="72">
        <v>43</v>
      </c>
      <c r="AJ23" s="72">
        <v>13</v>
      </c>
      <c r="AK23" s="72">
        <v>1</v>
      </c>
      <c r="AL23" s="72">
        <v>21</v>
      </c>
      <c r="AM23" s="72">
        <v>5.78</v>
      </c>
      <c r="AN23" s="72">
        <v>124</v>
      </c>
      <c r="AO23" s="72">
        <v>9.8000000000000007</v>
      </c>
      <c r="AP23" s="72">
        <v>12.65</v>
      </c>
      <c r="AQ23" s="72">
        <v>48</v>
      </c>
      <c r="AR23" s="72" t="s">
        <v>42</v>
      </c>
      <c r="AS23" s="72">
        <v>0.01</v>
      </c>
      <c r="AT23" s="72">
        <v>98.1</v>
      </c>
      <c r="AU23" s="72">
        <v>69</v>
      </c>
      <c r="AV23" s="72">
        <v>15.6</v>
      </c>
      <c r="AW23" s="72">
        <v>13.3</v>
      </c>
      <c r="AX23" s="72">
        <v>79.400000000000006</v>
      </c>
      <c r="AY23" s="72">
        <v>9.8000000000000007</v>
      </c>
      <c r="AZ23" s="72">
        <v>0</v>
      </c>
      <c r="BA23" s="72">
        <v>9.1</v>
      </c>
      <c r="BB23" s="72">
        <v>2.4</v>
      </c>
      <c r="BD23" s="72">
        <v>15</v>
      </c>
      <c r="BE23" s="72">
        <v>4.8</v>
      </c>
      <c r="BF23" s="72">
        <v>10.199999999999999</v>
      </c>
      <c r="BG23" s="72">
        <v>67</v>
      </c>
      <c r="BH23" s="72">
        <v>517</v>
      </c>
      <c r="BI23" s="72">
        <v>158</v>
      </c>
      <c r="BJ23" s="72">
        <v>80</v>
      </c>
      <c r="BK23" s="72">
        <v>6.8</v>
      </c>
      <c r="BL23" s="72">
        <v>0.81</v>
      </c>
      <c r="BM23" s="72">
        <v>5.8</v>
      </c>
      <c r="BN23" s="72">
        <v>0.12</v>
      </c>
      <c r="BO23" s="72">
        <v>109</v>
      </c>
      <c r="BP23" s="72">
        <v>37</v>
      </c>
      <c r="BQ23" s="72">
        <v>1923.01</v>
      </c>
      <c r="BR23" s="72">
        <v>1.468</v>
      </c>
      <c r="BS23" s="72">
        <v>46.58</v>
      </c>
      <c r="BT23" s="72">
        <v>895.65</v>
      </c>
      <c r="BU23" s="72">
        <v>11.26</v>
      </c>
      <c r="BV23" s="72">
        <v>216.45</v>
      </c>
      <c r="BW23" s="72">
        <v>11.7</v>
      </c>
      <c r="BX23" s="72">
        <v>224.91</v>
      </c>
      <c r="BY23" s="72">
        <v>0</v>
      </c>
      <c r="BZ23" s="72">
        <v>0</v>
      </c>
      <c r="CA23" s="72">
        <v>11.25</v>
      </c>
      <c r="CB23" s="72">
        <v>216.4</v>
      </c>
      <c r="CC23" s="72">
        <v>2.8</v>
      </c>
      <c r="CD23" s="72">
        <v>53.84</v>
      </c>
      <c r="CE23" s="72">
        <v>8.4499999999999993</v>
      </c>
      <c r="CF23" s="72">
        <v>162.56</v>
      </c>
      <c r="CG23" s="72">
        <v>0.43</v>
      </c>
      <c r="CH23" s="72">
        <v>8.34</v>
      </c>
      <c r="CI23" s="72">
        <v>670.74</v>
      </c>
      <c r="CJ23" s="72">
        <v>34.880000000000003</v>
      </c>
      <c r="CK23" s="72">
        <v>41.74</v>
      </c>
      <c r="CL23" s="72">
        <v>802.61</v>
      </c>
      <c r="CM23" s="72">
        <v>0.24160000000000001</v>
      </c>
      <c r="CN23" s="72">
        <v>9.2999999999999992E-3</v>
      </c>
      <c r="CO23" s="72">
        <v>2.9822000000000002</v>
      </c>
      <c r="CP23" s="72">
        <v>2.3521000000000001</v>
      </c>
      <c r="CQ23" s="72">
        <v>22.432099999999998</v>
      </c>
      <c r="CR23" s="72">
        <v>1.804</v>
      </c>
      <c r="CS23" s="72">
        <v>0.6079</v>
      </c>
      <c r="CV23" s="72">
        <v>12</v>
      </c>
      <c r="CW23" s="72">
        <v>44</v>
      </c>
      <c r="CX23" s="72">
        <v>44</v>
      </c>
      <c r="CY23" s="72" t="s">
        <v>330</v>
      </c>
      <c r="DA23" s="72" t="s">
        <v>367</v>
      </c>
      <c r="DB23" s="72">
        <v>1.0982884900000001</v>
      </c>
      <c r="DC23" s="72">
        <v>-15.42794439</v>
      </c>
      <c r="DD23" s="72">
        <v>0.110267318</v>
      </c>
      <c r="DE23" s="72">
        <v>6.3982378999999998</v>
      </c>
      <c r="DF23" s="72">
        <v>9.9602358479999999</v>
      </c>
      <c r="DG23" s="72">
        <v>1.1686101</v>
      </c>
      <c r="DH23" s="72">
        <v>-15.364375689999999</v>
      </c>
      <c r="DI23" s="72">
        <v>0.11856768199999999</v>
      </c>
      <c r="DJ23" s="72">
        <v>7.0780091120000002</v>
      </c>
      <c r="DK23" s="72">
        <v>9.8560592339999999</v>
      </c>
    </row>
    <row r="24" spans="1:115" x14ac:dyDescent="0.25">
      <c r="A24" s="72">
        <v>247956</v>
      </c>
      <c r="B24" s="72" t="s">
        <v>175</v>
      </c>
      <c r="D24" s="72" t="s">
        <v>172</v>
      </c>
      <c r="F24" s="72" t="s">
        <v>173</v>
      </c>
      <c r="G24" s="72" t="s">
        <v>365</v>
      </c>
      <c r="J24" s="72">
        <v>-95.756600000000006</v>
      </c>
      <c r="K24" s="72">
        <v>39.507599999999996</v>
      </c>
      <c r="L24" s="72" t="s">
        <v>303</v>
      </c>
      <c r="M24" s="72" t="s">
        <v>65</v>
      </c>
      <c r="N24" s="72" t="s">
        <v>366</v>
      </c>
      <c r="O24" s="73">
        <v>45257</v>
      </c>
      <c r="P24" s="72">
        <v>0</v>
      </c>
      <c r="Q24" s="72">
        <v>8</v>
      </c>
      <c r="R24" s="72">
        <v>6</v>
      </c>
      <c r="S24" s="72">
        <v>6.6</v>
      </c>
      <c r="T24" s="72">
        <v>0.13</v>
      </c>
      <c r="U24" s="72" t="s">
        <v>41</v>
      </c>
      <c r="V24" s="72">
        <v>3.9</v>
      </c>
      <c r="W24" s="72">
        <v>107</v>
      </c>
      <c r="X24" s="72">
        <v>4.7</v>
      </c>
      <c r="Y24" s="72">
        <v>0.75</v>
      </c>
      <c r="Z24" s="72">
        <v>40.799999999999997</v>
      </c>
      <c r="AA24" s="72">
        <v>5.8</v>
      </c>
      <c r="AB24" s="72">
        <v>0.77</v>
      </c>
      <c r="AC24" s="72">
        <v>2518</v>
      </c>
      <c r="AD24" s="72">
        <v>374</v>
      </c>
      <c r="AE24" s="72">
        <v>17</v>
      </c>
      <c r="AF24" s="72">
        <v>20.100000000000001</v>
      </c>
      <c r="AG24" s="72">
        <v>20</v>
      </c>
      <c r="AH24" s="72">
        <v>1</v>
      </c>
      <c r="AI24" s="72">
        <v>63</v>
      </c>
      <c r="AJ24" s="72">
        <v>16</v>
      </c>
      <c r="AK24" s="72">
        <v>0</v>
      </c>
      <c r="AL24" s="72">
        <v>13</v>
      </c>
      <c r="AM24" s="72">
        <v>4.95</v>
      </c>
      <c r="AN24" s="72">
        <v>148</v>
      </c>
      <c r="AO24" s="72">
        <v>12.8</v>
      </c>
      <c r="AP24" s="72">
        <v>11.56</v>
      </c>
      <c r="AQ24" s="72">
        <v>55</v>
      </c>
      <c r="AR24" s="72">
        <v>8</v>
      </c>
      <c r="AS24" s="72">
        <v>0.01</v>
      </c>
      <c r="AT24" s="72">
        <v>133.1</v>
      </c>
      <c r="AU24" s="72">
        <v>75</v>
      </c>
      <c r="AV24" s="72">
        <v>17.8</v>
      </c>
      <c r="AW24" s="72">
        <v>16.73</v>
      </c>
      <c r="AX24" s="72">
        <v>89.8</v>
      </c>
      <c r="AY24" s="72">
        <v>12.8</v>
      </c>
      <c r="AZ24" s="72">
        <v>0</v>
      </c>
      <c r="BA24" s="72">
        <v>9.6</v>
      </c>
      <c r="BB24" s="72">
        <v>2.2999999999999998</v>
      </c>
      <c r="BD24" s="72">
        <v>14</v>
      </c>
      <c r="BE24" s="72">
        <v>3.8</v>
      </c>
      <c r="BF24" s="72">
        <v>10.199999999999999</v>
      </c>
      <c r="BG24" s="72">
        <v>90</v>
      </c>
      <c r="BH24" s="72">
        <v>688</v>
      </c>
      <c r="BI24" s="72">
        <v>147</v>
      </c>
      <c r="BJ24" s="72">
        <v>62</v>
      </c>
      <c r="BK24" s="72">
        <v>7.7</v>
      </c>
      <c r="BL24" s="72">
        <v>0.65</v>
      </c>
      <c r="BM24" s="72">
        <v>2.9</v>
      </c>
      <c r="BN24" s="72">
        <v>0.1</v>
      </c>
      <c r="BO24" s="72">
        <v>131</v>
      </c>
      <c r="BP24" s="72">
        <v>25</v>
      </c>
      <c r="BQ24" s="72">
        <v>1789.44</v>
      </c>
      <c r="BR24" s="72">
        <v>1.4870000000000001</v>
      </c>
      <c r="BS24" s="72">
        <v>49.9</v>
      </c>
      <c r="BT24" s="72">
        <v>892.84</v>
      </c>
      <c r="BU24" s="72">
        <v>11.33</v>
      </c>
      <c r="BV24" s="72">
        <v>202.81</v>
      </c>
      <c r="BW24" s="72">
        <v>14.49</v>
      </c>
      <c r="BX24" s="72">
        <v>259.27</v>
      </c>
      <c r="BY24" s="72">
        <v>0</v>
      </c>
      <c r="BZ24" s="72">
        <v>0</v>
      </c>
      <c r="CA24" s="72">
        <v>11.52</v>
      </c>
      <c r="CB24" s="72">
        <v>206.22</v>
      </c>
      <c r="CC24" s="72">
        <v>3.81</v>
      </c>
      <c r="CD24" s="72">
        <v>68.12</v>
      </c>
      <c r="CE24" s="72">
        <v>7.72</v>
      </c>
      <c r="CF24" s="72">
        <v>138.11000000000001</v>
      </c>
      <c r="CG24" s="72">
        <v>0.48</v>
      </c>
      <c r="CH24" s="72">
        <v>8.61</v>
      </c>
      <c r="CI24" s="72">
        <v>633.57000000000005</v>
      </c>
      <c r="CJ24" s="72">
        <v>35.409999999999997</v>
      </c>
      <c r="CK24" s="72">
        <v>38.1</v>
      </c>
      <c r="CL24" s="72">
        <v>681.76</v>
      </c>
      <c r="CM24" s="72">
        <v>0.23100000000000001</v>
      </c>
      <c r="CN24" s="72">
        <v>9.5999999999999992E-3</v>
      </c>
      <c r="CO24" s="72">
        <v>2.4437000000000002</v>
      </c>
      <c r="CP24" s="72">
        <v>2.1408</v>
      </c>
      <c r="CQ24" s="72">
        <v>21.9406</v>
      </c>
      <c r="CR24" s="72">
        <v>2.5021</v>
      </c>
      <c r="CS24" s="72">
        <v>0.70530000000000004</v>
      </c>
      <c r="CV24" s="72">
        <v>10</v>
      </c>
      <c r="CW24" s="72">
        <v>46</v>
      </c>
      <c r="CX24" s="72">
        <v>44</v>
      </c>
      <c r="CY24" s="72" t="s">
        <v>330</v>
      </c>
      <c r="DA24" s="72" t="s">
        <v>368</v>
      </c>
      <c r="DB24" s="72">
        <v>1.470247898</v>
      </c>
      <c r="DC24" s="72">
        <v>-16.808611620000001</v>
      </c>
      <c r="DD24" s="72">
        <v>0.146823237</v>
      </c>
      <c r="DE24" s="72">
        <v>5.6260572179999997</v>
      </c>
      <c r="DF24" s="72">
        <v>10.013727579999999</v>
      </c>
      <c r="DG24" s="72">
        <v>1.3511299880000001</v>
      </c>
      <c r="DH24" s="72">
        <v>-17.160515669999999</v>
      </c>
      <c r="DI24" s="72">
        <v>0.144553711</v>
      </c>
      <c r="DJ24" s="72">
        <v>5.6096198069999996</v>
      </c>
      <c r="DK24" s="72">
        <v>9.3469063010000006</v>
      </c>
    </row>
    <row r="25" spans="1:115" x14ac:dyDescent="0.25">
      <c r="A25" s="72">
        <v>247957</v>
      </c>
      <c r="B25" s="72" t="s">
        <v>175</v>
      </c>
      <c r="D25" s="72" t="s">
        <v>172</v>
      </c>
      <c r="F25" s="72" t="s">
        <v>173</v>
      </c>
      <c r="G25" s="72" t="s">
        <v>365</v>
      </c>
      <c r="J25" s="72">
        <v>-95.755399999999995</v>
      </c>
      <c r="K25" s="72">
        <v>39.507599999999996</v>
      </c>
      <c r="L25" s="72" t="s">
        <v>303</v>
      </c>
      <c r="M25" s="72" t="s">
        <v>66</v>
      </c>
      <c r="N25" s="72" t="s">
        <v>366</v>
      </c>
      <c r="O25" s="73">
        <v>45257</v>
      </c>
      <c r="P25" s="72">
        <v>0</v>
      </c>
      <c r="Q25" s="72">
        <v>8</v>
      </c>
      <c r="R25" s="72">
        <v>5.5</v>
      </c>
      <c r="S25" s="72">
        <v>6.2</v>
      </c>
      <c r="T25" s="72">
        <v>0.13</v>
      </c>
      <c r="U25" s="72" t="s">
        <v>41</v>
      </c>
      <c r="V25" s="72">
        <v>4.0999999999999996</v>
      </c>
      <c r="W25" s="72">
        <v>113</v>
      </c>
      <c r="X25" s="72">
        <v>5.3</v>
      </c>
      <c r="Y25" s="72">
        <v>1.52</v>
      </c>
      <c r="Z25" s="72">
        <v>54.8</v>
      </c>
      <c r="AA25" s="72">
        <v>10.5</v>
      </c>
      <c r="AB25" s="72">
        <v>0.86</v>
      </c>
      <c r="AC25" s="72">
        <v>2498</v>
      </c>
      <c r="AD25" s="72">
        <v>413</v>
      </c>
      <c r="AE25" s="72">
        <v>16</v>
      </c>
      <c r="AF25" s="72">
        <v>24.2</v>
      </c>
      <c r="AG25" s="72">
        <v>33</v>
      </c>
      <c r="AH25" s="72">
        <v>1</v>
      </c>
      <c r="AI25" s="72">
        <v>52</v>
      </c>
      <c r="AJ25" s="72">
        <v>14</v>
      </c>
      <c r="AK25" s="72">
        <v>0</v>
      </c>
      <c r="AL25" s="72">
        <v>17</v>
      </c>
      <c r="AM25" s="72">
        <v>5.34</v>
      </c>
      <c r="AN25" s="72">
        <v>149</v>
      </c>
      <c r="AO25" s="72">
        <v>12.5</v>
      </c>
      <c r="AP25" s="72">
        <v>11.92</v>
      </c>
      <c r="AQ25" s="72">
        <v>54</v>
      </c>
      <c r="AR25" s="72" t="s">
        <v>42</v>
      </c>
      <c r="AS25" s="72">
        <v>0.01</v>
      </c>
      <c r="AT25" s="72">
        <v>118.5</v>
      </c>
      <c r="AU25" s="72">
        <v>83</v>
      </c>
      <c r="AV25" s="72">
        <v>17.8</v>
      </c>
      <c r="AW25" s="72">
        <v>15.65</v>
      </c>
      <c r="AX25" s="72">
        <v>79.599999999999994</v>
      </c>
      <c r="AY25" s="72">
        <v>12.5</v>
      </c>
      <c r="AZ25" s="72">
        <v>0</v>
      </c>
      <c r="BA25" s="72">
        <v>11.1</v>
      </c>
      <c r="BB25" s="72">
        <v>2.2999999999999998</v>
      </c>
      <c r="BD25" s="72">
        <v>16</v>
      </c>
      <c r="BE25" s="72">
        <v>4.5</v>
      </c>
      <c r="BF25" s="72">
        <v>11.5</v>
      </c>
      <c r="BG25" s="72">
        <v>60</v>
      </c>
      <c r="BH25" s="72">
        <v>584</v>
      </c>
      <c r="BI25" s="72">
        <v>170</v>
      </c>
      <c r="BJ25" s="72">
        <v>81</v>
      </c>
      <c r="BK25" s="72">
        <v>6.7</v>
      </c>
      <c r="BL25" s="72">
        <v>0.97</v>
      </c>
      <c r="BM25" s="72">
        <v>3.9</v>
      </c>
      <c r="BN25" s="72">
        <v>0.1</v>
      </c>
      <c r="BO25" s="72">
        <v>125</v>
      </c>
      <c r="BP25" s="72">
        <v>23</v>
      </c>
      <c r="BQ25" s="72">
        <v>2303.44</v>
      </c>
      <c r="BR25" s="72">
        <v>1.4259999999999999</v>
      </c>
      <c r="BS25" s="72">
        <v>47.35</v>
      </c>
      <c r="BT25" s="72">
        <v>1090.6099999999999</v>
      </c>
      <c r="BU25" s="72">
        <v>10.65</v>
      </c>
      <c r="BV25" s="72">
        <v>245.3</v>
      </c>
      <c r="BW25" s="72">
        <v>11.96</v>
      </c>
      <c r="BX25" s="72">
        <v>275.58999999999997</v>
      </c>
      <c r="BY25" s="72">
        <v>0</v>
      </c>
      <c r="BZ25" s="72">
        <v>0</v>
      </c>
      <c r="CA25" s="72">
        <v>11.2</v>
      </c>
      <c r="CB25" s="72">
        <v>257.99</v>
      </c>
      <c r="CC25" s="72">
        <v>2.97</v>
      </c>
      <c r="CD25" s="72">
        <v>68.48</v>
      </c>
      <c r="CE25" s="72">
        <v>8.23</v>
      </c>
      <c r="CF25" s="72">
        <v>189.52</v>
      </c>
      <c r="CG25" s="72">
        <v>0</v>
      </c>
      <c r="CH25" s="72">
        <v>0</v>
      </c>
      <c r="CI25" s="72">
        <v>815.03</v>
      </c>
      <c r="CJ25" s="72">
        <v>35.380000000000003</v>
      </c>
      <c r="CK25" s="72">
        <v>41.45</v>
      </c>
      <c r="CL25" s="72">
        <v>954.83</v>
      </c>
      <c r="CM25" s="72">
        <v>0.2366</v>
      </c>
      <c r="CN25" s="72" t="s">
        <v>163</v>
      </c>
      <c r="CO25" s="72">
        <v>2.9573999999999998</v>
      </c>
      <c r="CP25" s="72">
        <v>2.4106000000000001</v>
      </c>
      <c r="CQ25" s="72">
        <v>19.3474</v>
      </c>
      <c r="CR25" s="72">
        <v>2.1471</v>
      </c>
      <c r="CS25" s="72">
        <v>0.53269999999999995</v>
      </c>
      <c r="CV25" s="72">
        <v>6</v>
      </c>
      <c r="CW25" s="72">
        <v>48</v>
      </c>
      <c r="CX25" s="72">
        <v>46</v>
      </c>
      <c r="CY25" s="72" t="s">
        <v>330</v>
      </c>
      <c r="DA25" s="72" t="s">
        <v>368</v>
      </c>
      <c r="DB25" s="72">
        <v>1.7549754550000001</v>
      </c>
      <c r="DC25" s="72">
        <v>-15.69937635</v>
      </c>
      <c r="DD25" s="72">
        <v>0.163789822</v>
      </c>
      <c r="DE25" s="72">
        <v>5.8939238019999998</v>
      </c>
      <c r="DF25" s="72">
        <v>10.714801659999999</v>
      </c>
      <c r="DG25" s="72">
        <v>1.625389389</v>
      </c>
      <c r="DH25" s="72">
        <v>-15.282616969999999</v>
      </c>
      <c r="DI25" s="72">
        <v>0.15632085700000001</v>
      </c>
      <c r="DJ25" s="72">
        <v>6.5049535870000001</v>
      </c>
      <c r="DK25" s="72">
        <v>10.397776840000001</v>
      </c>
    </row>
    <row r="26" spans="1:115" x14ac:dyDescent="0.25">
      <c r="A26" s="72">
        <v>247958</v>
      </c>
      <c r="B26" s="72" t="s">
        <v>175</v>
      </c>
      <c r="D26" s="72" t="s">
        <v>172</v>
      </c>
      <c r="F26" s="72" t="s">
        <v>173</v>
      </c>
      <c r="G26" s="72" t="s">
        <v>365</v>
      </c>
      <c r="J26" s="72">
        <v>-95.754300000000001</v>
      </c>
      <c r="K26" s="72">
        <v>39.507599999999996</v>
      </c>
      <c r="L26" s="72" t="s">
        <v>303</v>
      </c>
      <c r="M26" s="72" t="s">
        <v>67</v>
      </c>
      <c r="N26" s="72" t="s">
        <v>366</v>
      </c>
      <c r="O26" s="73">
        <v>45257</v>
      </c>
      <c r="P26" s="72">
        <v>0</v>
      </c>
      <c r="Q26" s="72">
        <v>8</v>
      </c>
      <c r="R26" s="72">
        <v>5.5</v>
      </c>
      <c r="S26" s="72">
        <v>6.4</v>
      </c>
      <c r="T26" s="72">
        <v>0.1</v>
      </c>
      <c r="U26" s="72" t="s">
        <v>41</v>
      </c>
      <c r="V26" s="72">
        <v>3.4</v>
      </c>
      <c r="W26" s="72">
        <v>72</v>
      </c>
      <c r="X26" s="72">
        <v>6.1</v>
      </c>
      <c r="Y26" s="72">
        <v>2.66</v>
      </c>
      <c r="Z26" s="72">
        <v>68.7</v>
      </c>
      <c r="AA26" s="72">
        <v>15.4</v>
      </c>
      <c r="AB26" s="72">
        <v>0.94</v>
      </c>
      <c r="AC26" s="72">
        <v>1686</v>
      </c>
      <c r="AD26" s="72">
        <v>238</v>
      </c>
      <c r="AE26" s="72">
        <v>16</v>
      </c>
      <c r="AF26" s="72">
        <v>16.8</v>
      </c>
      <c r="AG26" s="72">
        <v>36</v>
      </c>
      <c r="AH26" s="72">
        <v>1</v>
      </c>
      <c r="AI26" s="72">
        <v>50</v>
      </c>
      <c r="AJ26" s="72">
        <v>12</v>
      </c>
      <c r="AK26" s="72">
        <v>0</v>
      </c>
      <c r="AL26" s="72">
        <v>24</v>
      </c>
      <c r="AM26" s="72">
        <v>4.99</v>
      </c>
      <c r="AN26" s="72">
        <v>151</v>
      </c>
      <c r="AO26" s="72">
        <v>10.4</v>
      </c>
      <c r="AP26" s="72">
        <v>14.52</v>
      </c>
      <c r="AQ26" s="72">
        <v>51</v>
      </c>
      <c r="AR26" s="72">
        <v>9</v>
      </c>
      <c r="AS26" s="72">
        <v>0.8</v>
      </c>
      <c r="AT26" s="72">
        <v>107</v>
      </c>
      <c r="AU26" s="72">
        <v>69</v>
      </c>
      <c r="AV26" s="72">
        <v>16.100000000000001</v>
      </c>
      <c r="AW26" s="72">
        <v>14.61</v>
      </c>
      <c r="AX26" s="72">
        <v>70.900000000000006</v>
      </c>
      <c r="AY26" s="72">
        <v>10.4</v>
      </c>
      <c r="AZ26" s="72">
        <v>0</v>
      </c>
      <c r="BA26" s="72">
        <v>8.3000000000000007</v>
      </c>
      <c r="BB26" s="72">
        <v>2.8</v>
      </c>
      <c r="BD26" s="72">
        <v>21</v>
      </c>
      <c r="BE26" s="72">
        <v>8.1</v>
      </c>
      <c r="BF26" s="72">
        <v>12.9</v>
      </c>
      <c r="BG26" s="72">
        <v>40</v>
      </c>
      <c r="BH26" s="72">
        <v>551</v>
      </c>
      <c r="BI26" s="72">
        <v>129</v>
      </c>
      <c r="BJ26" s="72">
        <v>75</v>
      </c>
      <c r="BK26" s="72">
        <v>6.5</v>
      </c>
      <c r="BL26" s="72">
        <v>2.4900000000000002</v>
      </c>
      <c r="BM26" s="72">
        <v>6.5</v>
      </c>
      <c r="BN26" s="72">
        <v>0.24</v>
      </c>
      <c r="BO26" s="72">
        <v>100</v>
      </c>
      <c r="BP26" s="72">
        <v>24</v>
      </c>
      <c r="BQ26" s="72">
        <v>1921.03</v>
      </c>
      <c r="BR26" s="72">
        <v>1.46</v>
      </c>
      <c r="BS26" s="72">
        <v>43.92</v>
      </c>
      <c r="BT26" s="72">
        <v>843.77</v>
      </c>
      <c r="BU26" s="72">
        <v>10.06</v>
      </c>
      <c r="BV26" s="72">
        <v>193.29</v>
      </c>
      <c r="BW26" s="72">
        <v>11.48</v>
      </c>
      <c r="BX26" s="72">
        <v>220.44</v>
      </c>
      <c r="BY26" s="72">
        <v>0</v>
      </c>
      <c r="BZ26" s="72">
        <v>0</v>
      </c>
      <c r="CA26" s="72">
        <v>9.06</v>
      </c>
      <c r="CB26" s="72">
        <v>174.07</v>
      </c>
      <c r="CC26" s="72">
        <v>2.63</v>
      </c>
      <c r="CD26" s="72">
        <v>50.43</v>
      </c>
      <c r="CE26" s="72">
        <v>6.44</v>
      </c>
      <c r="CF26" s="72">
        <v>123.63</v>
      </c>
      <c r="CG26" s="72">
        <v>0.56999999999999995</v>
      </c>
      <c r="CH26" s="72">
        <v>11</v>
      </c>
      <c r="CI26" s="72">
        <v>623.33000000000004</v>
      </c>
      <c r="CJ26" s="72">
        <v>32.450000000000003</v>
      </c>
      <c r="CK26" s="72">
        <v>46.44</v>
      </c>
      <c r="CL26" s="72">
        <v>892.2</v>
      </c>
      <c r="CM26" s="72">
        <v>0.20630000000000001</v>
      </c>
      <c r="CN26" s="72">
        <v>1.2999999999999999E-2</v>
      </c>
      <c r="CO26" s="72">
        <v>2.8275999999999999</v>
      </c>
      <c r="CP26" s="72">
        <v>2.6337999999999999</v>
      </c>
      <c r="CQ26" s="72">
        <v>14.880599999999999</v>
      </c>
      <c r="CR26" s="72">
        <v>1.8537999999999999</v>
      </c>
      <c r="CS26" s="72">
        <v>0.56669999999999998</v>
      </c>
      <c r="CV26" s="72">
        <v>12</v>
      </c>
      <c r="CW26" s="72">
        <v>52</v>
      </c>
      <c r="CX26" s="72">
        <v>36</v>
      </c>
      <c r="CY26" s="72" t="s">
        <v>333</v>
      </c>
      <c r="DA26" s="72" t="s">
        <v>367</v>
      </c>
      <c r="DB26" s="72">
        <v>1.3073723500000001</v>
      </c>
      <c r="DC26" s="72">
        <v>-15.567383120000001</v>
      </c>
      <c r="DD26" s="72">
        <v>0.12012521</v>
      </c>
      <c r="DE26" s="72">
        <v>6.2576497150000003</v>
      </c>
      <c r="DF26" s="72">
        <v>10.88341368</v>
      </c>
      <c r="DG26" s="72">
        <v>1.270370915</v>
      </c>
      <c r="DH26" s="72">
        <v>-15.23868541</v>
      </c>
      <c r="DI26" s="72">
        <v>0.13262215899999999</v>
      </c>
      <c r="DJ26" s="72">
        <v>6.1588026060000001</v>
      </c>
      <c r="DK26" s="72">
        <v>9.5788737059999995</v>
      </c>
    </row>
    <row r="27" spans="1:115" x14ac:dyDescent="0.25">
      <c r="A27" s="72">
        <v>247970</v>
      </c>
      <c r="B27" s="72" t="s">
        <v>174</v>
      </c>
      <c r="D27" s="72" t="s">
        <v>172</v>
      </c>
      <c r="F27" s="72" t="s">
        <v>166</v>
      </c>
      <c r="G27" s="72" t="s">
        <v>365</v>
      </c>
      <c r="J27" s="72">
        <v>-95.668700000000001</v>
      </c>
      <c r="K27" s="72">
        <v>39.389499999999998</v>
      </c>
      <c r="L27" s="72" t="s">
        <v>305</v>
      </c>
      <c r="M27" s="72" t="s">
        <v>80</v>
      </c>
      <c r="N27" s="72" t="s">
        <v>366</v>
      </c>
      <c r="O27" s="73">
        <v>45257</v>
      </c>
      <c r="P27" s="72">
        <v>0</v>
      </c>
      <c r="Q27" s="72">
        <v>8</v>
      </c>
      <c r="R27" s="72">
        <v>6.1</v>
      </c>
      <c r="S27" s="72">
        <v>6.6</v>
      </c>
      <c r="T27" s="72">
        <v>0.15</v>
      </c>
      <c r="U27" s="72" t="s">
        <v>41</v>
      </c>
      <c r="V27" s="72">
        <v>4.8</v>
      </c>
      <c r="W27" s="72">
        <v>84</v>
      </c>
      <c r="X27" s="72">
        <v>5.3</v>
      </c>
      <c r="Y27" s="72">
        <v>1.03</v>
      </c>
      <c r="Z27" s="72">
        <v>71.900000000000006</v>
      </c>
      <c r="AA27" s="72">
        <v>6.8</v>
      </c>
      <c r="AB27" s="72">
        <v>0.59</v>
      </c>
      <c r="AC27" s="72">
        <v>1930</v>
      </c>
      <c r="AD27" s="72">
        <v>276</v>
      </c>
      <c r="AE27" s="72">
        <v>20</v>
      </c>
      <c r="AF27" s="72">
        <v>16.2</v>
      </c>
      <c r="AG27" s="72">
        <v>25</v>
      </c>
      <c r="AH27" s="72">
        <v>1</v>
      </c>
      <c r="AI27" s="72">
        <v>59</v>
      </c>
      <c r="AJ27" s="72">
        <v>14</v>
      </c>
      <c r="AK27" s="72">
        <v>1</v>
      </c>
      <c r="AL27" s="72">
        <v>8</v>
      </c>
      <c r="AM27" s="72">
        <v>7.26</v>
      </c>
      <c r="AN27" s="72">
        <v>160</v>
      </c>
      <c r="AO27" s="72">
        <v>13</v>
      </c>
      <c r="AP27" s="72">
        <v>12.31</v>
      </c>
      <c r="AQ27" s="72">
        <v>46</v>
      </c>
      <c r="AR27" s="72">
        <v>2</v>
      </c>
      <c r="AS27" s="72">
        <v>0.2</v>
      </c>
      <c r="AT27" s="72">
        <v>271.10000000000002</v>
      </c>
      <c r="AU27" s="72">
        <v>66</v>
      </c>
      <c r="AV27" s="72">
        <v>20.5</v>
      </c>
      <c r="AW27" s="72">
        <v>24.69</v>
      </c>
      <c r="AX27" s="72">
        <v>170</v>
      </c>
      <c r="AY27" s="72">
        <v>13</v>
      </c>
      <c r="AZ27" s="72">
        <v>0</v>
      </c>
      <c r="BA27" s="72">
        <v>9.8000000000000007</v>
      </c>
      <c r="BB27" s="72">
        <v>2.7</v>
      </c>
      <c r="BD27" s="72">
        <v>12</v>
      </c>
      <c r="BE27" s="72">
        <v>1.9</v>
      </c>
      <c r="BF27" s="72">
        <v>10.1</v>
      </c>
      <c r="BG27" s="72">
        <v>57</v>
      </c>
      <c r="BH27" s="72">
        <v>723</v>
      </c>
      <c r="BI27" s="72">
        <v>98</v>
      </c>
      <c r="BJ27" s="72">
        <v>81</v>
      </c>
      <c r="BK27" s="72">
        <v>9.5</v>
      </c>
      <c r="BL27" s="72">
        <v>0.82</v>
      </c>
      <c r="BM27" s="72">
        <v>4.4000000000000004</v>
      </c>
      <c r="BN27" s="72">
        <v>0.28000000000000003</v>
      </c>
      <c r="BO27" s="72">
        <v>131</v>
      </c>
      <c r="BP27" s="72">
        <v>30</v>
      </c>
      <c r="BQ27" s="72">
        <v>1763.33</v>
      </c>
      <c r="BR27" s="72">
        <v>1.446</v>
      </c>
      <c r="BS27" s="72">
        <v>51.92</v>
      </c>
      <c r="BT27" s="72">
        <v>915.58</v>
      </c>
      <c r="BU27" s="72">
        <v>14.48</v>
      </c>
      <c r="BV27" s="72">
        <v>255.24</v>
      </c>
      <c r="BW27" s="72">
        <v>13.84</v>
      </c>
      <c r="BX27" s="72">
        <v>244.09</v>
      </c>
      <c r="BY27" s="72">
        <v>0</v>
      </c>
      <c r="BZ27" s="72">
        <v>0</v>
      </c>
      <c r="CA27" s="72">
        <v>10.46</v>
      </c>
      <c r="CB27" s="72">
        <v>184.43</v>
      </c>
      <c r="CC27" s="72">
        <v>3.42</v>
      </c>
      <c r="CD27" s="72">
        <v>60.31</v>
      </c>
      <c r="CE27" s="72">
        <v>7.04</v>
      </c>
      <c r="CF27" s="72">
        <v>124.12</v>
      </c>
      <c r="CG27" s="72">
        <v>0</v>
      </c>
      <c r="CH27" s="72">
        <v>0</v>
      </c>
      <c r="CI27" s="72">
        <v>671.48</v>
      </c>
      <c r="CJ27" s="72">
        <v>38.08</v>
      </c>
      <c r="CK27" s="72">
        <v>37.619999999999997</v>
      </c>
      <c r="CL27" s="72">
        <v>663.32</v>
      </c>
      <c r="CM27" s="72">
        <v>0.2014</v>
      </c>
      <c r="CN27" s="72" t="s">
        <v>163</v>
      </c>
      <c r="CO27" s="72">
        <v>2.7509000000000001</v>
      </c>
      <c r="CP27" s="72">
        <v>2.5337999999999998</v>
      </c>
      <c r="CQ27" s="72">
        <v>25.1389</v>
      </c>
      <c r="CR27" s="72">
        <v>1.9816</v>
      </c>
      <c r="CS27" s="72">
        <v>0.57830000000000004</v>
      </c>
      <c r="CV27" s="72">
        <v>10</v>
      </c>
      <c r="CW27" s="72">
        <v>56</v>
      </c>
      <c r="CX27" s="72">
        <v>34</v>
      </c>
      <c r="CY27" s="72" t="s">
        <v>333</v>
      </c>
      <c r="DA27" s="72" t="s">
        <v>370</v>
      </c>
      <c r="DB27" s="72">
        <v>1.64708375</v>
      </c>
      <c r="DC27" s="72">
        <v>-18.792602349999999</v>
      </c>
      <c r="DD27" s="72">
        <v>0.14557852800000001</v>
      </c>
      <c r="DE27" s="72">
        <v>6.6375785970000001</v>
      </c>
      <c r="DF27" s="72">
        <v>11.31405694</v>
      </c>
      <c r="DG27" s="72">
        <v>1.6537940609999999</v>
      </c>
      <c r="DH27" s="72">
        <v>-18.753999889999999</v>
      </c>
      <c r="DI27" s="72">
        <v>0.1714975</v>
      </c>
      <c r="DJ27" s="72">
        <v>6.3752968059999997</v>
      </c>
      <c r="DK27" s="72">
        <v>9.6432546139999999</v>
      </c>
    </row>
    <row r="28" spans="1:115" x14ac:dyDescent="0.25">
      <c r="A28" s="72">
        <v>247971</v>
      </c>
      <c r="B28" s="72" t="s">
        <v>174</v>
      </c>
      <c r="D28" s="72" t="s">
        <v>172</v>
      </c>
      <c r="F28" s="72" t="s">
        <v>166</v>
      </c>
      <c r="G28" s="72" t="s">
        <v>365</v>
      </c>
      <c r="J28" s="72">
        <v>-95.667699999999996</v>
      </c>
      <c r="K28" s="72">
        <v>39.389499999999998</v>
      </c>
      <c r="L28" s="72" t="s">
        <v>305</v>
      </c>
      <c r="M28" s="72" t="s">
        <v>81</v>
      </c>
      <c r="N28" s="72" t="s">
        <v>366</v>
      </c>
      <c r="O28" s="73">
        <v>45257</v>
      </c>
      <c r="P28" s="72">
        <v>0</v>
      </c>
      <c r="Q28" s="72">
        <v>8</v>
      </c>
      <c r="R28" s="72">
        <v>6.3</v>
      </c>
      <c r="S28" s="72">
        <v>6.5</v>
      </c>
      <c r="T28" s="72">
        <v>0.14000000000000001</v>
      </c>
      <c r="U28" s="72" t="s">
        <v>41</v>
      </c>
      <c r="V28" s="72">
        <v>4</v>
      </c>
      <c r="W28" s="72">
        <v>81</v>
      </c>
      <c r="X28" s="72">
        <v>5.6</v>
      </c>
      <c r="Y28" s="72">
        <v>0.75</v>
      </c>
      <c r="Z28" s="72">
        <v>39.4</v>
      </c>
      <c r="AA28" s="72">
        <v>4.8</v>
      </c>
      <c r="AB28" s="72">
        <v>0.6</v>
      </c>
      <c r="AC28" s="72">
        <v>2195</v>
      </c>
      <c r="AD28" s="72">
        <v>372</v>
      </c>
      <c r="AE28" s="72">
        <v>28</v>
      </c>
      <c r="AF28" s="72">
        <v>19.600000000000001</v>
      </c>
      <c r="AG28" s="72">
        <v>27</v>
      </c>
      <c r="AH28" s="72">
        <v>1</v>
      </c>
      <c r="AI28" s="72">
        <v>55</v>
      </c>
      <c r="AJ28" s="72">
        <v>16</v>
      </c>
      <c r="AK28" s="72">
        <v>1</v>
      </c>
      <c r="AL28" s="72">
        <v>7</v>
      </c>
      <c r="AM28" s="72">
        <v>6.14</v>
      </c>
      <c r="AN28" s="72">
        <v>172</v>
      </c>
      <c r="AO28" s="72">
        <v>12.3</v>
      </c>
      <c r="AP28" s="72">
        <v>13.98</v>
      </c>
      <c r="AQ28" s="72">
        <v>50</v>
      </c>
      <c r="AR28" s="72" t="s">
        <v>42</v>
      </c>
      <c r="AS28" s="72">
        <v>0.7</v>
      </c>
      <c r="AT28" s="72">
        <v>228.4</v>
      </c>
      <c r="AU28" s="72">
        <v>74</v>
      </c>
      <c r="AV28" s="72">
        <v>19.2</v>
      </c>
      <c r="AW28" s="72">
        <v>22.85</v>
      </c>
      <c r="AX28" s="72">
        <v>132.80000000000001</v>
      </c>
      <c r="AY28" s="72">
        <v>12.3</v>
      </c>
      <c r="AZ28" s="72">
        <v>0</v>
      </c>
      <c r="BA28" s="72">
        <v>8</v>
      </c>
      <c r="BB28" s="72">
        <v>3.8</v>
      </c>
      <c r="BD28" s="72">
        <v>12</v>
      </c>
      <c r="BE28" s="72">
        <v>2</v>
      </c>
      <c r="BF28" s="72">
        <v>10</v>
      </c>
      <c r="BG28" s="72">
        <v>47</v>
      </c>
      <c r="BH28" s="72">
        <v>721</v>
      </c>
      <c r="BI28" s="72">
        <v>141</v>
      </c>
      <c r="BJ28" s="72">
        <v>68</v>
      </c>
      <c r="BK28" s="72">
        <v>8.9</v>
      </c>
      <c r="BL28" s="72">
        <v>0.75</v>
      </c>
      <c r="BM28" s="72">
        <v>3.6</v>
      </c>
      <c r="BN28" s="72">
        <v>0.28000000000000003</v>
      </c>
      <c r="BO28" s="72">
        <v>156</v>
      </c>
      <c r="BP28" s="72">
        <v>41</v>
      </c>
      <c r="BQ28" s="72">
        <v>2097.31</v>
      </c>
      <c r="BR28" s="72">
        <v>1.5609999999999999</v>
      </c>
      <c r="BS28" s="72">
        <v>45.87</v>
      </c>
      <c r="BT28" s="72">
        <v>962.07</v>
      </c>
      <c r="BU28" s="72">
        <v>11.12</v>
      </c>
      <c r="BV28" s="72">
        <v>233.2</v>
      </c>
      <c r="BW28" s="72">
        <v>13.71</v>
      </c>
      <c r="BX28" s="72">
        <v>287.54000000000002</v>
      </c>
      <c r="BY28" s="72">
        <v>0</v>
      </c>
      <c r="BZ28" s="72">
        <v>0</v>
      </c>
      <c r="CA28" s="72">
        <v>10.66</v>
      </c>
      <c r="CB28" s="72">
        <v>223.48</v>
      </c>
      <c r="CC28" s="72">
        <v>3.35</v>
      </c>
      <c r="CD28" s="72">
        <v>70.290000000000006</v>
      </c>
      <c r="CE28" s="72">
        <v>7.3</v>
      </c>
      <c r="CF28" s="72">
        <v>153.19</v>
      </c>
      <c r="CG28" s="72">
        <v>1.96</v>
      </c>
      <c r="CH28" s="72">
        <v>41.18</v>
      </c>
      <c r="CI28" s="72">
        <v>674.53</v>
      </c>
      <c r="CJ28" s="72">
        <v>32.159999999999997</v>
      </c>
      <c r="CK28" s="72">
        <v>41.51</v>
      </c>
      <c r="CL28" s="72">
        <v>870.59</v>
      </c>
      <c r="CM28" s="72">
        <v>0.23230000000000001</v>
      </c>
      <c r="CN28" s="72">
        <v>4.2799999999999998E-2</v>
      </c>
      <c r="CO28" s="72">
        <v>2.3458999999999999</v>
      </c>
      <c r="CP28" s="72">
        <v>2.0185</v>
      </c>
      <c r="CQ28" s="72">
        <v>16.5122</v>
      </c>
      <c r="CR28" s="72">
        <v>2.1724999999999999</v>
      </c>
      <c r="CS28" s="72">
        <v>0.77010000000000001</v>
      </c>
      <c r="CV28" s="72">
        <v>10</v>
      </c>
      <c r="CW28" s="72">
        <v>48</v>
      </c>
      <c r="CX28" s="72">
        <v>42</v>
      </c>
      <c r="CY28" s="72" t="s">
        <v>330</v>
      </c>
      <c r="DA28" s="72" t="s">
        <v>370</v>
      </c>
      <c r="DB28" s="72">
        <v>1.3074223389999999</v>
      </c>
      <c r="DC28" s="72">
        <v>-17.7178334</v>
      </c>
      <c r="DD28" s="72">
        <v>0.13179554299999999</v>
      </c>
      <c r="DE28" s="72">
        <v>6.0833682360000001</v>
      </c>
      <c r="DF28" s="72">
        <v>9.9200800680000008</v>
      </c>
      <c r="DG28" s="72">
        <v>1.187044539</v>
      </c>
      <c r="DH28" s="72">
        <v>-17.754909600000001</v>
      </c>
      <c r="DI28" s="72">
        <v>0.12938549799999999</v>
      </c>
      <c r="DJ28" s="72">
        <v>5.9868546580000004</v>
      </c>
      <c r="DK28" s="72">
        <v>9.1744790080000005</v>
      </c>
    </row>
    <row r="29" spans="1:115" x14ac:dyDescent="0.25">
      <c r="A29" s="72">
        <v>247973</v>
      </c>
      <c r="B29" s="72" t="s">
        <v>174</v>
      </c>
      <c r="D29" s="72" t="s">
        <v>172</v>
      </c>
      <c r="F29" s="72" t="s">
        <v>166</v>
      </c>
      <c r="G29" s="72" t="s">
        <v>365</v>
      </c>
      <c r="J29" s="72">
        <v>-95.666700000000006</v>
      </c>
      <c r="K29" s="72">
        <v>39.389499999999998</v>
      </c>
      <c r="L29" s="72" t="s">
        <v>305</v>
      </c>
      <c r="M29" s="72" t="s">
        <v>83</v>
      </c>
      <c r="N29" s="72" t="s">
        <v>366</v>
      </c>
      <c r="O29" s="73">
        <v>45257</v>
      </c>
      <c r="P29" s="72">
        <v>0</v>
      </c>
      <c r="Q29" s="72">
        <v>8</v>
      </c>
      <c r="R29" s="72">
        <v>5.9</v>
      </c>
      <c r="S29" s="72">
        <v>6.3</v>
      </c>
      <c r="T29" s="72">
        <v>0.13</v>
      </c>
      <c r="U29" s="72" t="s">
        <v>41</v>
      </c>
      <c r="V29" s="72">
        <v>4.2</v>
      </c>
      <c r="W29" s="72">
        <v>86</v>
      </c>
      <c r="X29" s="72">
        <v>4.8</v>
      </c>
      <c r="Y29" s="72">
        <v>0.39</v>
      </c>
      <c r="Z29" s="72">
        <v>49.7</v>
      </c>
      <c r="AA29" s="72">
        <v>7.6</v>
      </c>
      <c r="AB29" s="72">
        <v>0.81</v>
      </c>
      <c r="AC29" s="72">
        <v>2359</v>
      </c>
      <c r="AD29" s="72">
        <v>419</v>
      </c>
      <c r="AE29" s="72">
        <v>27</v>
      </c>
      <c r="AF29" s="72">
        <v>22.4</v>
      </c>
      <c r="AG29" s="72">
        <v>30</v>
      </c>
      <c r="AH29" s="72">
        <v>1</v>
      </c>
      <c r="AI29" s="72">
        <v>52</v>
      </c>
      <c r="AJ29" s="72">
        <v>16</v>
      </c>
      <c r="AK29" s="72">
        <v>1</v>
      </c>
      <c r="AL29" s="72">
        <v>8</v>
      </c>
      <c r="AM29" s="72">
        <v>4.04</v>
      </c>
      <c r="AN29" s="72">
        <v>162</v>
      </c>
      <c r="AO29" s="72">
        <v>12.1</v>
      </c>
      <c r="AP29" s="72">
        <v>13.39</v>
      </c>
      <c r="AQ29" s="72">
        <v>57</v>
      </c>
      <c r="AR29" s="72">
        <v>17</v>
      </c>
      <c r="AS29" s="72">
        <v>0.01</v>
      </c>
      <c r="AT29" s="72">
        <v>144</v>
      </c>
      <c r="AU29" s="72">
        <v>74</v>
      </c>
      <c r="AV29" s="72">
        <v>16.2</v>
      </c>
      <c r="AW29" s="72">
        <v>17.68</v>
      </c>
      <c r="AX29" s="72">
        <v>89.1</v>
      </c>
      <c r="AY29" s="72">
        <v>12.1</v>
      </c>
      <c r="AZ29" s="72">
        <v>0</v>
      </c>
      <c r="BA29" s="72">
        <v>5.8</v>
      </c>
      <c r="BB29" s="72">
        <v>2</v>
      </c>
      <c r="BD29" s="72">
        <v>10</v>
      </c>
      <c r="BE29" s="72">
        <v>1.9</v>
      </c>
      <c r="BF29" s="72">
        <v>8.1</v>
      </c>
      <c r="BG29" s="72">
        <v>39</v>
      </c>
      <c r="BH29" s="72">
        <v>623</v>
      </c>
      <c r="BI29" s="72">
        <v>135</v>
      </c>
      <c r="BJ29" s="72">
        <v>72</v>
      </c>
      <c r="BK29" s="72">
        <v>7.4</v>
      </c>
      <c r="BL29" s="72">
        <v>0.47</v>
      </c>
      <c r="BM29" s="72">
        <v>3.3</v>
      </c>
      <c r="BN29" s="72">
        <v>0.94</v>
      </c>
      <c r="BO29" s="72">
        <v>139</v>
      </c>
      <c r="BP29" s="72">
        <v>37</v>
      </c>
      <c r="BQ29" s="72">
        <v>1436.84</v>
      </c>
      <c r="BR29" s="72">
        <v>1.403</v>
      </c>
      <c r="BS29" s="72">
        <v>51.12</v>
      </c>
      <c r="BT29" s="72">
        <v>734.55</v>
      </c>
      <c r="BU29" s="72">
        <v>13.7</v>
      </c>
      <c r="BV29" s="72">
        <v>196.81</v>
      </c>
      <c r="BW29" s="72">
        <v>11.98</v>
      </c>
      <c r="BX29" s="72">
        <v>172.17</v>
      </c>
      <c r="BY29" s="72">
        <v>0</v>
      </c>
      <c r="BZ29" s="72">
        <v>0</v>
      </c>
      <c r="CA29" s="72">
        <v>8.9499999999999993</v>
      </c>
      <c r="CB29" s="72">
        <v>128.6</v>
      </c>
      <c r="CC29" s="72">
        <v>3.19</v>
      </c>
      <c r="CD29" s="72">
        <v>45.87</v>
      </c>
      <c r="CE29" s="72">
        <v>5.76</v>
      </c>
      <c r="CF29" s="72">
        <v>82.73</v>
      </c>
      <c r="CG29" s="72">
        <v>0</v>
      </c>
      <c r="CH29" s="72">
        <v>0</v>
      </c>
      <c r="CI29" s="72">
        <v>562.39</v>
      </c>
      <c r="CJ29" s="72">
        <v>39.14</v>
      </c>
      <c r="CK29" s="72">
        <v>39.93</v>
      </c>
      <c r="CL29" s="72">
        <v>573.67999999999995</v>
      </c>
      <c r="CM29" s="72">
        <v>0.17510000000000001</v>
      </c>
      <c r="CN29" s="72" t="s">
        <v>163</v>
      </c>
      <c r="CO29" s="72">
        <v>3.2665000000000002</v>
      </c>
      <c r="CP29" s="72">
        <v>2.7191000000000001</v>
      </c>
      <c r="CQ29" s="72">
        <v>16.7727</v>
      </c>
      <c r="CR29" s="72">
        <v>1.5484</v>
      </c>
      <c r="CS29" s="72">
        <v>0.51770000000000005</v>
      </c>
      <c r="CV29" s="72">
        <v>2</v>
      </c>
      <c r="CW29" s="72">
        <v>54</v>
      </c>
      <c r="CX29" s="72">
        <v>44</v>
      </c>
      <c r="CY29" s="72" t="s">
        <v>330</v>
      </c>
      <c r="DA29" s="72" t="s">
        <v>368</v>
      </c>
      <c r="DB29" s="72">
        <v>1.5083465760000001</v>
      </c>
      <c r="DC29" s="72">
        <v>-17.089483399999999</v>
      </c>
      <c r="DD29" s="72">
        <v>0.13416969500000001</v>
      </c>
      <c r="DE29" s="72">
        <v>6.471156745</v>
      </c>
      <c r="DF29" s="72">
        <v>11.242080980000001</v>
      </c>
      <c r="DG29" s="72">
        <v>1.5060455699999999</v>
      </c>
      <c r="DH29" s="72">
        <v>-16.635108800000001</v>
      </c>
      <c r="DI29" s="72">
        <v>0.145067158</v>
      </c>
      <c r="DJ29" s="72">
        <v>6.4660873240000001</v>
      </c>
      <c r="DK29" s="72">
        <v>10.381712759999999</v>
      </c>
    </row>
    <row r="30" spans="1:115" x14ac:dyDescent="0.25">
      <c r="A30" s="72">
        <v>247974</v>
      </c>
      <c r="B30" s="72" t="s">
        <v>174</v>
      </c>
      <c r="D30" s="72" t="s">
        <v>172</v>
      </c>
      <c r="F30" s="72" t="s">
        <v>166</v>
      </c>
      <c r="G30" s="72" t="s">
        <v>365</v>
      </c>
      <c r="J30" s="72">
        <v>-95.668700000000001</v>
      </c>
      <c r="K30" s="72">
        <v>39.388500000000001</v>
      </c>
      <c r="L30" s="72" t="s">
        <v>305</v>
      </c>
      <c r="M30" s="72" t="s">
        <v>84</v>
      </c>
      <c r="N30" s="72" t="s">
        <v>366</v>
      </c>
      <c r="O30" s="73">
        <v>45257</v>
      </c>
      <c r="P30" s="72">
        <v>0</v>
      </c>
      <c r="Q30" s="72">
        <v>8</v>
      </c>
      <c r="R30" s="72">
        <v>5.9</v>
      </c>
      <c r="S30" s="72">
        <v>6.6</v>
      </c>
      <c r="T30" s="72">
        <v>0.14000000000000001</v>
      </c>
      <c r="U30" s="72" t="s">
        <v>41</v>
      </c>
      <c r="V30" s="72">
        <v>4.3</v>
      </c>
      <c r="W30" s="72">
        <v>79</v>
      </c>
      <c r="X30" s="72">
        <v>6.7</v>
      </c>
      <c r="Y30" s="72">
        <v>0.8</v>
      </c>
      <c r="Z30" s="72">
        <v>78.599999999999994</v>
      </c>
      <c r="AA30" s="72">
        <v>7.8</v>
      </c>
      <c r="AB30" s="72">
        <v>0.68</v>
      </c>
      <c r="AC30" s="72">
        <v>1834</v>
      </c>
      <c r="AD30" s="72">
        <v>264</v>
      </c>
      <c r="AE30" s="72">
        <v>21</v>
      </c>
      <c r="AF30" s="72">
        <v>16.100000000000001</v>
      </c>
      <c r="AG30" s="72">
        <v>27</v>
      </c>
      <c r="AH30" s="72">
        <v>1</v>
      </c>
      <c r="AI30" s="72">
        <v>57</v>
      </c>
      <c r="AJ30" s="72">
        <v>14</v>
      </c>
      <c r="AK30" s="72">
        <v>1</v>
      </c>
      <c r="AL30" s="72">
        <v>10</v>
      </c>
      <c r="AM30" s="72">
        <v>7.15</v>
      </c>
      <c r="AN30" s="72">
        <v>172</v>
      </c>
      <c r="AO30" s="72">
        <v>14.6</v>
      </c>
      <c r="AP30" s="72">
        <v>11.78</v>
      </c>
      <c r="AQ30" s="72">
        <v>39</v>
      </c>
      <c r="AR30" s="72" t="s">
        <v>42</v>
      </c>
      <c r="AS30" s="72">
        <v>0.7</v>
      </c>
      <c r="AT30" s="72">
        <v>216.5</v>
      </c>
      <c r="AU30" s="72">
        <v>67</v>
      </c>
      <c r="AV30" s="72">
        <v>22.4</v>
      </c>
      <c r="AW30" s="72">
        <v>22.46</v>
      </c>
      <c r="AX30" s="72">
        <v>125.9</v>
      </c>
      <c r="AY30" s="72">
        <v>14.6</v>
      </c>
      <c r="AZ30" s="72">
        <v>0</v>
      </c>
      <c r="BA30" s="72">
        <v>11.9</v>
      </c>
      <c r="BB30" s="72">
        <v>2.6</v>
      </c>
      <c r="BD30" s="72">
        <v>12</v>
      </c>
      <c r="BE30" s="72">
        <v>1.9</v>
      </c>
      <c r="BF30" s="72">
        <v>10.1</v>
      </c>
      <c r="BG30" s="72">
        <v>49</v>
      </c>
      <c r="BH30" s="72">
        <v>695</v>
      </c>
      <c r="BI30" s="72">
        <v>110</v>
      </c>
      <c r="BJ30" s="72">
        <v>89</v>
      </c>
      <c r="BK30" s="72">
        <v>8.9</v>
      </c>
      <c r="BL30" s="72">
        <v>0.77</v>
      </c>
      <c r="BM30" s="72">
        <v>5</v>
      </c>
      <c r="BN30" s="72">
        <v>0.5</v>
      </c>
      <c r="BO30" s="72">
        <v>130</v>
      </c>
      <c r="BP30" s="72">
        <v>29</v>
      </c>
      <c r="BQ30" s="72">
        <v>2267.02</v>
      </c>
      <c r="BR30" s="72">
        <v>1.5089999999999999</v>
      </c>
      <c r="BS30" s="72">
        <v>53.5</v>
      </c>
      <c r="BT30" s="72">
        <v>1212.8800000000001</v>
      </c>
      <c r="BU30" s="72">
        <v>13.74</v>
      </c>
      <c r="BV30" s="72">
        <v>311.42</v>
      </c>
      <c r="BW30" s="72">
        <v>14.91</v>
      </c>
      <c r="BX30" s="72">
        <v>338.07</v>
      </c>
      <c r="BY30" s="72">
        <v>0</v>
      </c>
      <c r="BZ30" s="72">
        <v>0</v>
      </c>
      <c r="CA30" s="72">
        <v>12.15</v>
      </c>
      <c r="CB30" s="72">
        <v>275.48</v>
      </c>
      <c r="CC30" s="72">
        <v>3.55</v>
      </c>
      <c r="CD30" s="72">
        <v>80.58</v>
      </c>
      <c r="CE30" s="72">
        <v>8.6</v>
      </c>
      <c r="CF30" s="72">
        <v>194.89</v>
      </c>
      <c r="CG30" s="72">
        <v>0.93</v>
      </c>
      <c r="CH30" s="72">
        <v>21.11</v>
      </c>
      <c r="CI30" s="72">
        <v>874.81</v>
      </c>
      <c r="CJ30" s="72">
        <v>38.590000000000003</v>
      </c>
      <c r="CK30" s="72">
        <v>33.42</v>
      </c>
      <c r="CL30" s="72">
        <v>757.56</v>
      </c>
      <c r="CM30" s="72">
        <v>0.2271</v>
      </c>
      <c r="CN30" s="72">
        <v>1.7399999999999999E-2</v>
      </c>
      <c r="CO30" s="72">
        <v>2.5876999999999999</v>
      </c>
      <c r="CP30" s="72">
        <v>2.2240000000000002</v>
      </c>
      <c r="CQ30" s="72">
        <v>16.895199999999999</v>
      </c>
      <c r="CR30" s="72">
        <v>2.2730000000000001</v>
      </c>
      <c r="CS30" s="72">
        <v>0.67959999999999998</v>
      </c>
      <c r="CV30" s="72">
        <v>12</v>
      </c>
      <c r="CW30" s="72">
        <v>52</v>
      </c>
      <c r="CX30" s="72">
        <v>36</v>
      </c>
      <c r="CY30" s="72" t="s">
        <v>333</v>
      </c>
      <c r="DA30" s="72" t="s">
        <v>370</v>
      </c>
      <c r="DB30" s="72">
        <v>1.5841355260000001</v>
      </c>
      <c r="DC30" s="72">
        <v>-19.362523329999998</v>
      </c>
      <c r="DD30" s="72">
        <v>0.15159218599999999</v>
      </c>
      <c r="DE30" s="72">
        <v>6.5192546020000002</v>
      </c>
      <c r="DF30" s="72">
        <v>10.44998142</v>
      </c>
      <c r="DG30" s="72">
        <v>1.5654788550000001</v>
      </c>
      <c r="DH30" s="72">
        <v>-18.884298309999998</v>
      </c>
      <c r="DI30" s="72">
        <v>0.158283594</v>
      </c>
      <c r="DJ30" s="72">
        <v>6.5561799990000003</v>
      </c>
      <c r="DK30" s="72">
        <v>9.8903418569999992</v>
      </c>
    </row>
    <row r="31" spans="1:115" x14ac:dyDescent="0.25">
      <c r="A31" s="72">
        <v>247975</v>
      </c>
      <c r="B31" s="72" t="s">
        <v>174</v>
      </c>
      <c r="D31" s="72" t="s">
        <v>172</v>
      </c>
      <c r="F31" s="72" t="s">
        <v>166</v>
      </c>
      <c r="G31" s="72" t="s">
        <v>365</v>
      </c>
      <c r="J31" s="72">
        <v>-95.667699999999996</v>
      </c>
      <c r="K31" s="72">
        <v>39.388500000000001</v>
      </c>
      <c r="L31" s="72" t="s">
        <v>305</v>
      </c>
      <c r="M31" s="72" t="s">
        <v>85</v>
      </c>
      <c r="N31" s="72" t="s">
        <v>366</v>
      </c>
      <c r="O31" s="73">
        <v>45257</v>
      </c>
      <c r="P31" s="72">
        <v>0</v>
      </c>
      <c r="Q31" s="72">
        <v>8</v>
      </c>
      <c r="R31" s="72">
        <v>6</v>
      </c>
      <c r="S31" s="72">
        <v>6.5</v>
      </c>
      <c r="T31" s="72">
        <v>0.09</v>
      </c>
      <c r="U31" s="72" t="s">
        <v>41</v>
      </c>
      <c r="V31" s="72">
        <v>3.5</v>
      </c>
      <c r="W31" s="72">
        <v>72</v>
      </c>
      <c r="X31" s="72">
        <v>4.4000000000000004</v>
      </c>
      <c r="Y31" s="72">
        <v>0.3</v>
      </c>
      <c r="Z31" s="72">
        <v>40.799999999999997</v>
      </c>
      <c r="AA31" s="72">
        <v>4.5</v>
      </c>
      <c r="AB31" s="72">
        <v>0.6</v>
      </c>
      <c r="AC31" s="72">
        <v>2051</v>
      </c>
      <c r="AD31" s="72">
        <v>326</v>
      </c>
      <c r="AE31" s="72">
        <v>31</v>
      </c>
      <c r="AF31" s="72">
        <v>18</v>
      </c>
      <c r="AG31" s="72">
        <v>26</v>
      </c>
      <c r="AH31" s="72">
        <v>1</v>
      </c>
      <c r="AI31" s="72">
        <v>57</v>
      </c>
      <c r="AJ31" s="72">
        <v>15</v>
      </c>
      <c r="AK31" s="72">
        <v>1</v>
      </c>
      <c r="AL31" s="72">
        <v>8</v>
      </c>
      <c r="AM31" s="72">
        <v>4.1500000000000004</v>
      </c>
      <c r="AN31" s="72">
        <v>152</v>
      </c>
      <c r="AO31" s="72">
        <v>11.8</v>
      </c>
      <c r="AP31" s="72">
        <v>12.88</v>
      </c>
      <c r="AQ31" s="72">
        <v>44</v>
      </c>
      <c r="AR31" s="72" t="s">
        <v>42</v>
      </c>
      <c r="AS31" s="72">
        <v>0.01</v>
      </c>
      <c r="AT31" s="72">
        <v>155.1</v>
      </c>
      <c r="AU31" s="72">
        <v>70</v>
      </c>
      <c r="AV31" s="72">
        <v>15.9</v>
      </c>
      <c r="AW31" s="72">
        <v>18.190000000000001</v>
      </c>
      <c r="AX31" s="72">
        <v>101.8</v>
      </c>
      <c r="AY31" s="72">
        <v>11.8</v>
      </c>
      <c r="AZ31" s="72">
        <v>0</v>
      </c>
      <c r="BA31" s="72">
        <v>6.1</v>
      </c>
      <c r="BB31" s="72">
        <v>2.6</v>
      </c>
      <c r="BD31" s="72">
        <v>9</v>
      </c>
      <c r="BE31" s="72">
        <v>1.5</v>
      </c>
      <c r="BF31" s="72">
        <v>7.5</v>
      </c>
      <c r="BG31" s="72">
        <v>42</v>
      </c>
      <c r="BH31" s="72">
        <v>658</v>
      </c>
      <c r="BI31" s="72">
        <v>155</v>
      </c>
      <c r="BJ31" s="72">
        <v>73</v>
      </c>
      <c r="BK31" s="72">
        <v>7.4</v>
      </c>
      <c r="BL31" s="72">
        <v>0.47</v>
      </c>
      <c r="BM31" s="72">
        <v>3</v>
      </c>
      <c r="BN31" s="72">
        <v>0.12</v>
      </c>
      <c r="BO31" s="72">
        <v>135</v>
      </c>
      <c r="BP31" s="72">
        <v>41</v>
      </c>
      <c r="BQ31" s="72">
        <v>894.81</v>
      </c>
      <c r="BR31" s="72">
        <v>1.399</v>
      </c>
      <c r="BS31" s="72">
        <v>50.7</v>
      </c>
      <c r="BT31" s="72">
        <v>453.71</v>
      </c>
      <c r="BU31" s="72">
        <v>12.28</v>
      </c>
      <c r="BV31" s="72">
        <v>109.91</v>
      </c>
      <c r="BW31" s="72">
        <v>12.42</v>
      </c>
      <c r="BX31" s="72">
        <v>111.1</v>
      </c>
      <c r="BY31" s="72">
        <v>0</v>
      </c>
      <c r="BZ31" s="72">
        <v>0</v>
      </c>
      <c r="CA31" s="72">
        <v>9.8800000000000008</v>
      </c>
      <c r="CB31" s="72">
        <v>88.44</v>
      </c>
      <c r="CC31" s="72">
        <v>2.48</v>
      </c>
      <c r="CD31" s="72">
        <v>22.15</v>
      </c>
      <c r="CE31" s="72">
        <v>7.41</v>
      </c>
      <c r="CF31" s="72">
        <v>66.290000000000006</v>
      </c>
      <c r="CG31" s="72">
        <v>0</v>
      </c>
      <c r="CH31" s="72">
        <v>0</v>
      </c>
      <c r="CI31" s="72">
        <v>342.61</v>
      </c>
      <c r="CJ31" s="72">
        <v>38.29</v>
      </c>
      <c r="CK31" s="72">
        <v>39.409999999999997</v>
      </c>
      <c r="CL31" s="72">
        <v>352.66</v>
      </c>
      <c r="CM31" s="72">
        <v>0.19489999999999999</v>
      </c>
      <c r="CN31" s="72" t="s">
        <v>163</v>
      </c>
      <c r="CO31" s="72">
        <v>3.0838000000000001</v>
      </c>
      <c r="CP31" s="72">
        <v>2.5110999999999999</v>
      </c>
      <c r="CQ31" s="72">
        <v>14.9335</v>
      </c>
      <c r="CR31" s="72">
        <v>1.5282</v>
      </c>
      <c r="CS31" s="72">
        <v>0.49840000000000001</v>
      </c>
      <c r="CV31" s="72">
        <v>8</v>
      </c>
      <c r="CW31" s="72">
        <v>52</v>
      </c>
      <c r="CX31" s="72">
        <v>40</v>
      </c>
      <c r="CY31" s="72" t="s">
        <v>330</v>
      </c>
      <c r="DA31" s="72" t="s">
        <v>368</v>
      </c>
      <c r="DB31" s="72">
        <v>1.206003816</v>
      </c>
      <c r="DC31" s="72">
        <v>-16.390844730000001</v>
      </c>
      <c r="DD31" s="72">
        <v>0.11819062</v>
      </c>
      <c r="DE31" s="72">
        <v>6.5187317910000004</v>
      </c>
      <c r="DF31" s="72">
        <v>10.203887740000001</v>
      </c>
      <c r="DG31" s="72">
        <v>1.2486792980000001</v>
      </c>
      <c r="DH31" s="72">
        <v>-16.184323490000001</v>
      </c>
      <c r="DI31" s="72">
        <v>0.12528297399999999</v>
      </c>
      <c r="DJ31" s="72">
        <v>6.4610102339999997</v>
      </c>
      <c r="DK31" s="72">
        <v>9.9668714719999993</v>
      </c>
    </row>
    <row r="32" spans="1:115" x14ac:dyDescent="0.25">
      <c r="A32" s="72">
        <v>247976</v>
      </c>
      <c r="B32" s="72" t="s">
        <v>174</v>
      </c>
      <c r="D32" s="72" t="s">
        <v>172</v>
      </c>
      <c r="F32" s="72" t="s">
        <v>166</v>
      </c>
      <c r="G32" s="72" t="s">
        <v>365</v>
      </c>
      <c r="J32" s="72">
        <v>-95.666700000000006</v>
      </c>
      <c r="K32" s="72">
        <v>39.388500000000001</v>
      </c>
      <c r="L32" s="72" t="s">
        <v>305</v>
      </c>
      <c r="M32" s="72" t="s">
        <v>86</v>
      </c>
      <c r="N32" s="72" t="s">
        <v>366</v>
      </c>
      <c r="O32" s="73">
        <v>45257</v>
      </c>
      <c r="P32" s="72">
        <v>0</v>
      </c>
      <c r="Q32" s="72">
        <v>8</v>
      </c>
      <c r="R32" s="72">
        <v>6</v>
      </c>
      <c r="S32" s="72">
        <v>6.6</v>
      </c>
      <c r="T32" s="72">
        <v>0.13</v>
      </c>
      <c r="U32" s="72" t="s">
        <v>41</v>
      </c>
      <c r="V32" s="72">
        <v>4.0999999999999996</v>
      </c>
      <c r="W32" s="72">
        <v>83</v>
      </c>
      <c r="X32" s="72">
        <v>5.9</v>
      </c>
      <c r="Y32" s="72">
        <v>0.39</v>
      </c>
      <c r="Z32" s="72">
        <v>47.2</v>
      </c>
      <c r="AA32" s="72">
        <v>5.7</v>
      </c>
      <c r="AB32" s="72">
        <v>0.64</v>
      </c>
      <c r="AC32" s="72">
        <v>2238</v>
      </c>
      <c r="AD32" s="72">
        <v>402</v>
      </c>
      <c r="AE32" s="72">
        <v>36</v>
      </c>
      <c r="AF32" s="72">
        <v>18.899999999999999</v>
      </c>
      <c r="AG32" s="72">
        <v>21</v>
      </c>
      <c r="AH32" s="72">
        <v>1</v>
      </c>
      <c r="AI32" s="72">
        <v>59</v>
      </c>
      <c r="AJ32" s="72">
        <v>18</v>
      </c>
      <c r="AK32" s="72">
        <v>1</v>
      </c>
      <c r="AL32" s="72">
        <v>7</v>
      </c>
      <c r="AM32" s="72">
        <v>4.3499999999999996</v>
      </c>
      <c r="AN32" s="72">
        <v>184</v>
      </c>
      <c r="AO32" s="72">
        <v>13.7</v>
      </c>
      <c r="AP32" s="72">
        <v>13.43</v>
      </c>
      <c r="AQ32" s="72">
        <v>55</v>
      </c>
      <c r="AR32" s="72">
        <v>5</v>
      </c>
      <c r="AS32" s="72">
        <v>0.1</v>
      </c>
      <c r="AT32" s="72">
        <v>210.8</v>
      </c>
      <c r="AU32" s="72">
        <v>75</v>
      </c>
      <c r="AV32" s="72">
        <v>18.2</v>
      </c>
      <c r="AW32" s="72">
        <v>22.3</v>
      </c>
      <c r="AX32" s="72">
        <v>114.7</v>
      </c>
      <c r="AY32" s="72">
        <v>13.7</v>
      </c>
      <c r="AZ32" s="72">
        <v>0</v>
      </c>
      <c r="BA32" s="72">
        <v>7.2</v>
      </c>
      <c r="BB32" s="72">
        <v>2.5</v>
      </c>
      <c r="BD32" s="72">
        <v>11</v>
      </c>
      <c r="BE32" s="72">
        <v>1.9</v>
      </c>
      <c r="BF32" s="72">
        <v>9.1</v>
      </c>
      <c r="BG32" s="72">
        <v>44</v>
      </c>
      <c r="BH32" s="72">
        <v>647</v>
      </c>
      <c r="BI32" s="72">
        <v>144</v>
      </c>
      <c r="BJ32" s="72">
        <v>74</v>
      </c>
      <c r="BK32" s="72">
        <v>7.8</v>
      </c>
      <c r="BL32" s="72">
        <v>0.48</v>
      </c>
      <c r="BM32" s="72">
        <v>3.3</v>
      </c>
      <c r="BN32" s="72">
        <v>0.15</v>
      </c>
      <c r="BO32" s="72">
        <v>148</v>
      </c>
      <c r="BP32" s="72">
        <v>49</v>
      </c>
      <c r="BQ32" s="72">
        <v>1380.51</v>
      </c>
      <c r="BR32" s="72">
        <v>1.407</v>
      </c>
      <c r="BS32" s="72">
        <v>49.33</v>
      </c>
      <c r="BT32" s="72">
        <v>680.94</v>
      </c>
      <c r="BU32" s="72">
        <v>12.71</v>
      </c>
      <c r="BV32" s="72">
        <v>175.41</v>
      </c>
      <c r="BW32" s="72">
        <v>11.52</v>
      </c>
      <c r="BX32" s="72">
        <v>159.04</v>
      </c>
      <c r="BY32" s="72">
        <v>0</v>
      </c>
      <c r="BZ32" s="72">
        <v>0</v>
      </c>
      <c r="CA32" s="72">
        <v>9.15</v>
      </c>
      <c r="CB32" s="72">
        <v>126.32</v>
      </c>
      <c r="CC32" s="72">
        <v>3.24</v>
      </c>
      <c r="CD32" s="72">
        <v>44.77</v>
      </c>
      <c r="CE32" s="72">
        <v>5.91</v>
      </c>
      <c r="CF32" s="72">
        <v>81.56</v>
      </c>
      <c r="CG32" s="72">
        <v>0</v>
      </c>
      <c r="CH32" s="72">
        <v>0</v>
      </c>
      <c r="CI32" s="72">
        <v>521.9</v>
      </c>
      <c r="CJ32" s="72">
        <v>37.799999999999997</v>
      </c>
      <c r="CK32" s="72">
        <v>41.52</v>
      </c>
      <c r="CL32" s="72">
        <v>573.24</v>
      </c>
      <c r="CM32" s="72">
        <v>0.1855</v>
      </c>
      <c r="CN32" s="72" t="s">
        <v>163</v>
      </c>
      <c r="CO32" s="72">
        <v>3.2814000000000001</v>
      </c>
      <c r="CP32" s="72">
        <v>2.5939000000000001</v>
      </c>
      <c r="CQ32" s="72">
        <v>16.059699999999999</v>
      </c>
      <c r="CR32" s="72">
        <v>1.9581</v>
      </c>
      <c r="CS32" s="72">
        <v>0.5393</v>
      </c>
      <c r="CV32" s="72">
        <v>6</v>
      </c>
      <c r="CW32" s="72">
        <v>50</v>
      </c>
      <c r="CX32" s="72">
        <v>44</v>
      </c>
      <c r="CY32" s="72" t="s">
        <v>330</v>
      </c>
      <c r="DA32" s="72" t="s">
        <v>370</v>
      </c>
      <c r="DB32" s="72">
        <v>1.278158616</v>
      </c>
      <c r="DC32" s="72">
        <v>-16.280795130000001</v>
      </c>
      <c r="DD32" s="72">
        <v>0.12554446999999999</v>
      </c>
      <c r="DE32" s="72">
        <v>6.2486665449999999</v>
      </c>
      <c r="DF32" s="72">
        <v>10.1809233</v>
      </c>
      <c r="DG32" s="72">
        <v>1.3047012739999999</v>
      </c>
      <c r="DH32" s="72">
        <v>-16.268505170000001</v>
      </c>
      <c r="DI32" s="72">
        <v>0.12909800099999999</v>
      </c>
      <c r="DJ32" s="72">
        <v>6.7027264219999996</v>
      </c>
      <c r="DK32" s="72">
        <v>10.10628562</v>
      </c>
    </row>
    <row r="33" spans="1:115" x14ac:dyDescent="0.25">
      <c r="A33" s="72">
        <v>247977</v>
      </c>
      <c r="B33" s="72" t="s">
        <v>174</v>
      </c>
      <c r="D33" s="72" t="s">
        <v>172</v>
      </c>
      <c r="F33" s="72" t="s">
        <v>166</v>
      </c>
      <c r="G33" s="72" t="s">
        <v>365</v>
      </c>
      <c r="J33" s="72">
        <v>-95.668400000000005</v>
      </c>
      <c r="K33" s="72">
        <v>39.387500000000003</v>
      </c>
      <c r="L33" s="72" t="s">
        <v>305</v>
      </c>
      <c r="M33" s="72" t="s">
        <v>87</v>
      </c>
      <c r="N33" s="72" t="s">
        <v>366</v>
      </c>
      <c r="O33" s="73">
        <v>45257</v>
      </c>
      <c r="P33" s="72">
        <v>0</v>
      </c>
      <c r="Q33" s="72">
        <v>8</v>
      </c>
      <c r="R33" s="72">
        <v>5.5</v>
      </c>
      <c r="S33" s="72">
        <v>6.4</v>
      </c>
      <c r="T33" s="72">
        <v>0.13</v>
      </c>
      <c r="U33" s="72" t="s">
        <v>41</v>
      </c>
      <c r="V33" s="72">
        <v>4.2</v>
      </c>
      <c r="W33" s="72">
        <v>104</v>
      </c>
      <c r="X33" s="72">
        <v>6.5</v>
      </c>
      <c r="Y33" s="72">
        <v>0.72</v>
      </c>
      <c r="Z33" s="72">
        <v>72.7</v>
      </c>
      <c r="AA33" s="72">
        <v>9.9</v>
      </c>
      <c r="AB33" s="72">
        <v>0.92</v>
      </c>
      <c r="AC33" s="72">
        <v>2190</v>
      </c>
      <c r="AD33" s="72">
        <v>335</v>
      </c>
      <c r="AE33" s="72">
        <v>17</v>
      </c>
      <c r="AF33" s="72">
        <v>20.399999999999999</v>
      </c>
      <c r="AG33" s="72">
        <v>31</v>
      </c>
      <c r="AH33" s="72">
        <v>1</v>
      </c>
      <c r="AI33" s="72">
        <v>54</v>
      </c>
      <c r="AJ33" s="72">
        <v>14</v>
      </c>
      <c r="AK33" s="72">
        <v>0</v>
      </c>
      <c r="AL33" s="72">
        <v>14</v>
      </c>
      <c r="AM33" s="72">
        <v>6.16</v>
      </c>
      <c r="AN33" s="72">
        <v>162</v>
      </c>
      <c r="AO33" s="72">
        <v>13</v>
      </c>
      <c r="AP33" s="72">
        <v>12.46</v>
      </c>
      <c r="AQ33" s="72">
        <v>59</v>
      </c>
      <c r="AR33" s="72">
        <v>15</v>
      </c>
      <c r="AS33" s="72">
        <v>0.5</v>
      </c>
      <c r="AT33" s="72">
        <v>195</v>
      </c>
      <c r="AU33" s="72">
        <v>77</v>
      </c>
      <c r="AV33" s="72">
        <v>19.600000000000001</v>
      </c>
      <c r="AW33" s="72">
        <v>20.92</v>
      </c>
      <c r="AX33" s="72">
        <v>120.7</v>
      </c>
      <c r="AY33" s="72">
        <v>13</v>
      </c>
      <c r="AZ33" s="72">
        <v>0</v>
      </c>
      <c r="BA33" s="72">
        <v>9.9</v>
      </c>
      <c r="BB33" s="72">
        <v>2.9</v>
      </c>
      <c r="BD33" s="72">
        <v>13</v>
      </c>
      <c r="BE33" s="72">
        <v>2.5</v>
      </c>
      <c r="BF33" s="72">
        <v>10.5</v>
      </c>
      <c r="BG33" s="72">
        <v>66</v>
      </c>
      <c r="BH33" s="72">
        <v>666</v>
      </c>
      <c r="BI33" s="72">
        <v>146</v>
      </c>
      <c r="BJ33" s="72">
        <v>95</v>
      </c>
      <c r="BK33" s="72">
        <v>8.4</v>
      </c>
      <c r="BL33" s="72">
        <v>0.65</v>
      </c>
      <c r="BM33" s="72">
        <v>4.9000000000000004</v>
      </c>
      <c r="BN33" s="72">
        <v>0.74</v>
      </c>
      <c r="BO33" s="72">
        <v>135</v>
      </c>
      <c r="BP33" s="72">
        <v>28</v>
      </c>
      <c r="BQ33" s="72">
        <v>2301.37</v>
      </c>
      <c r="BR33" s="72">
        <v>1.4059999999999999</v>
      </c>
      <c r="BS33" s="72">
        <v>48.62</v>
      </c>
      <c r="BT33" s="72">
        <v>1118.92</v>
      </c>
      <c r="BU33" s="72">
        <v>11.4</v>
      </c>
      <c r="BV33" s="72">
        <v>262.35000000000002</v>
      </c>
      <c r="BW33" s="72">
        <v>10.39</v>
      </c>
      <c r="BX33" s="72">
        <v>239.22</v>
      </c>
      <c r="BY33" s="72">
        <v>0</v>
      </c>
      <c r="BZ33" s="72">
        <v>0</v>
      </c>
      <c r="CA33" s="72">
        <v>8.58</v>
      </c>
      <c r="CB33" s="72">
        <v>197.37</v>
      </c>
      <c r="CC33" s="72">
        <v>2.97</v>
      </c>
      <c r="CD33" s="72">
        <v>68.459999999999994</v>
      </c>
      <c r="CE33" s="72">
        <v>5.6</v>
      </c>
      <c r="CF33" s="72">
        <v>128.91</v>
      </c>
      <c r="CG33" s="72">
        <v>0.5</v>
      </c>
      <c r="CH33" s="72">
        <v>11.52</v>
      </c>
      <c r="CI33" s="72">
        <v>879.71</v>
      </c>
      <c r="CJ33" s="72">
        <v>38.229999999999997</v>
      </c>
      <c r="CK33" s="72">
        <v>42.3</v>
      </c>
      <c r="CL33" s="72">
        <v>973.54</v>
      </c>
      <c r="CM33" s="72">
        <v>0.1764</v>
      </c>
      <c r="CN33" s="72">
        <v>1.03E-2</v>
      </c>
      <c r="CO33" s="72">
        <v>3.6774</v>
      </c>
      <c r="CP33" s="72">
        <v>2.9085999999999999</v>
      </c>
      <c r="CQ33" s="72">
        <v>14.349600000000001</v>
      </c>
      <c r="CR33" s="72">
        <v>1.9327000000000001</v>
      </c>
      <c r="CS33" s="72">
        <v>0.46129999999999999</v>
      </c>
      <c r="CV33" s="72">
        <v>6</v>
      </c>
      <c r="CW33" s="72">
        <v>50</v>
      </c>
      <c r="CX33" s="72">
        <v>44</v>
      </c>
      <c r="CY33" s="72" t="s">
        <v>330</v>
      </c>
      <c r="DA33" s="72" t="s">
        <v>370</v>
      </c>
      <c r="DB33" s="72">
        <v>1.6909859380000001</v>
      </c>
      <c r="DC33" s="72">
        <v>-16.89244703</v>
      </c>
      <c r="DD33" s="72">
        <v>0.15690048000000001</v>
      </c>
      <c r="DE33" s="72">
        <v>6.1782794389999998</v>
      </c>
      <c r="DF33" s="72">
        <v>10.777442730000001</v>
      </c>
      <c r="DG33" s="72">
        <v>1.632445989</v>
      </c>
      <c r="DH33" s="72">
        <v>-16.67938693</v>
      </c>
      <c r="DI33" s="72">
        <v>0.148446303</v>
      </c>
      <c r="DJ33" s="72">
        <v>6.510633425</v>
      </c>
      <c r="DK33" s="72">
        <v>10.996878690000001</v>
      </c>
    </row>
    <row r="34" spans="1:115" x14ac:dyDescent="0.25">
      <c r="A34" s="72">
        <v>247978</v>
      </c>
      <c r="B34" s="72" t="s">
        <v>174</v>
      </c>
      <c r="D34" s="72" t="s">
        <v>172</v>
      </c>
      <c r="F34" s="72" t="s">
        <v>166</v>
      </c>
      <c r="G34" s="72" t="s">
        <v>365</v>
      </c>
      <c r="J34" s="72">
        <v>-95.667400000000001</v>
      </c>
      <c r="K34" s="72">
        <v>39.387500000000003</v>
      </c>
      <c r="L34" s="72" t="s">
        <v>305</v>
      </c>
      <c r="M34" s="72" t="s">
        <v>88</v>
      </c>
      <c r="N34" s="72" t="s">
        <v>366</v>
      </c>
      <c r="O34" s="73">
        <v>45257</v>
      </c>
      <c r="P34" s="72">
        <v>0</v>
      </c>
      <c r="Q34" s="72">
        <v>8</v>
      </c>
      <c r="R34" s="72">
        <v>6.1</v>
      </c>
      <c r="S34" s="72">
        <v>6.6</v>
      </c>
      <c r="T34" s="72">
        <v>0.09</v>
      </c>
      <c r="U34" s="72" t="s">
        <v>41</v>
      </c>
      <c r="V34" s="72">
        <v>4.2</v>
      </c>
      <c r="W34" s="72">
        <v>104</v>
      </c>
      <c r="X34" s="72">
        <v>5.2</v>
      </c>
      <c r="Y34" s="72">
        <v>0.83</v>
      </c>
      <c r="Z34" s="72">
        <v>54.1</v>
      </c>
      <c r="AA34" s="72">
        <v>7.5</v>
      </c>
      <c r="AB34" s="72">
        <v>0.76</v>
      </c>
      <c r="AC34" s="72">
        <v>2557</v>
      </c>
      <c r="AD34" s="72">
        <v>413</v>
      </c>
      <c r="AE34" s="72">
        <v>31</v>
      </c>
      <c r="AF34" s="72">
        <v>20.7</v>
      </c>
      <c r="AG34" s="72">
        <v>20</v>
      </c>
      <c r="AH34" s="72">
        <v>1</v>
      </c>
      <c r="AI34" s="72">
        <v>61</v>
      </c>
      <c r="AJ34" s="72">
        <v>17</v>
      </c>
      <c r="AK34" s="72">
        <v>1</v>
      </c>
      <c r="AL34" s="72">
        <v>10</v>
      </c>
      <c r="AM34" s="72">
        <v>3.78</v>
      </c>
      <c r="AN34" s="72">
        <v>175</v>
      </c>
      <c r="AO34" s="72">
        <v>13.2</v>
      </c>
      <c r="AP34" s="72">
        <v>13.26</v>
      </c>
      <c r="AQ34" s="72">
        <v>55</v>
      </c>
      <c r="AR34" s="72">
        <v>16</v>
      </c>
      <c r="AS34" s="72">
        <v>0.01</v>
      </c>
      <c r="AT34" s="72">
        <v>136.69999999999999</v>
      </c>
      <c r="AU34" s="72">
        <v>72</v>
      </c>
      <c r="AV34" s="72">
        <v>17.100000000000001</v>
      </c>
      <c r="AW34" s="72">
        <v>17.55</v>
      </c>
      <c r="AX34" s="72">
        <v>78.2</v>
      </c>
      <c r="AY34" s="72">
        <v>13.2</v>
      </c>
      <c r="AZ34" s="72">
        <v>0</v>
      </c>
      <c r="BA34" s="72">
        <v>6.1</v>
      </c>
      <c r="BB34" s="72">
        <v>2.2999999999999998</v>
      </c>
      <c r="BD34" s="72">
        <v>9</v>
      </c>
      <c r="BE34" s="72">
        <v>1.7</v>
      </c>
      <c r="BF34" s="72">
        <v>7.3</v>
      </c>
      <c r="BG34" s="72">
        <v>45</v>
      </c>
      <c r="BH34" s="72">
        <v>648</v>
      </c>
      <c r="BI34" s="72">
        <v>136</v>
      </c>
      <c r="BJ34" s="72">
        <v>68</v>
      </c>
      <c r="BK34" s="72">
        <v>6.9</v>
      </c>
      <c r="BL34" s="72">
        <v>0.43</v>
      </c>
      <c r="BM34" s="72">
        <v>3.2</v>
      </c>
      <c r="BN34" s="72">
        <v>0.1</v>
      </c>
      <c r="BO34" s="72">
        <v>135</v>
      </c>
      <c r="BP34" s="72">
        <v>37</v>
      </c>
      <c r="BQ34" s="72">
        <v>2060.71</v>
      </c>
      <c r="BR34" s="72">
        <v>1.3939999999999999</v>
      </c>
      <c r="BS34" s="72">
        <v>53.3</v>
      </c>
      <c r="BT34" s="72">
        <v>1098.46</v>
      </c>
      <c r="BU34" s="72">
        <v>12.99</v>
      </c>
      <c r="BV34" s="72">
        <v>267.60000000000002</v>
      </c>
      <c r="BW34" s="72">
        <v>11.33</v>
      </c>
      <c r="BX34" s="72">
        <v>233.41</v>
      </c>
      <c r="BY34" s="72">
        <v>0</v>
      </c>
      <c r="BZ34" s="72">
        <v>0</v>
      </c>
      <c r="CA34" s="72">
        <v>8.66</v>
      </c>
      <c r="CB34" s="72">
        <v>178.45</v>
      </c>
      <c r="CC34" s="72">
        <v>2.87</v>
      </c>
      <c r="CD34" s="72">
        <v>59.21</v>
      </c>
      <c r="CE34" s="72">
        <v>5.79</v>
      </c>
      <c r="CF34" s="72">
        <v>119.25</v>
      </c>
      <c r="CG34" s="72">
        <v>0.52</v>
      </c>
      <c r="CH34" s="72">
        <v>10.76</v>
      </c>
      <c r="CI34" s="72">
        <v>865.04</v>
      </c>
      <c r="CJ34" s="72">
        <v>41.98</v>
      </c>
      <c r="CK34" s="72">
        <v>37.51</v>
      </c>
      <c r="CL34" s="72">
        <v>773.03</v>
      </c>
      <c r="CM34" s="72">
        <v>0.16250000000000001</v>
      </c>
      <c r="CN34" s="72">
        <v>9.7999999999999997E-3</v>
      </c>
      <c r="CO34" s="72">
        <v>3.706</v>
      </c>
      <c r="CP34" s="72">
        <v>2.8923000000000001</v>
      </c>
      <c r="CQ34" s="72">
        <v>19.562899999999999</v>
      </c>
      <c r="CR34" s="72">
        <v>2.0034999999999998</v>
      </c>
      <c r="CS34" s="72">
        <v>0.50600000000000001</v>
      </c>
      <c r="CV34" s="72">
        <v>4</v>
      </c>
      <c r="CW34" s="72">
        <v>52</v>
      </c>
      <c r="CX34" s="72">
        <v>44</v>
      </c>
      <c r="CY34" s="72" t="s">
        <v>330</v>
      </c>
      <c r="DA34" s="72" t="s">
        <v>368</v>
      </c>
      <c r="DB34" s="72">
        <v>1.639477786</v>
      </c>
      <c r="DC34" s="72">
        <v>-16.75256748</v>
      </c>
      <c r="DD34" s="72">
        <v>0.14340394200000001</v>
      </c>
      <c r="DE34" s="72">
        <v>6.077019473</v>
      </c>
      <c r="DF34" s="72">
        <v>11.4325852</v>
      </c>
      <c r="DG34" s="72">
        <v>1.655440292</v>
      </c>
      <c r="DH34" s="72">
        <v>-16.044963899999999</v>
      </c>
      <c r="DI34" s="72">
        <v>0.15570961</v>
      </c>
      <c r="DJ34" s="72">
        <v>5.8464985309999999</v>
      </c>
      <c r="DK34" s="72">
        <v>10.631587189999999</v>
      </c>
    </row>
    <row r="35" spans="1:115" x14ac:dyDescent="0.25">
      <c r="A35" s="72">
        <v>247979</v>
      </c>
      <c r="B35" s="72" t="s">
        <v>174</v>
      </c>
      <c r="D35" s="72" t="s">
        <v>172</v>
      </c>
      <c r="F35" s="72" t="s">
        <v>166</v>
      </c>
      <c r="G35" s="72" t="s">
        <v>365</v>
      </c>
      <c r="J35" s="72">
        <v>-95.666399999999996</v>
      </c>
      <c r="K35" s="72">
        <v>39.387500000000003</v>
      </c>
      <c r="L35" s="72" t="s">
        <v>305</v>
      </c>
      <c r="M35" s="72" t="s">
        <v>89</v>
      </c>
      <c r="N35" s="72" t="s">
        <v>366</v>
      </c>
      <c r="O35" s="73">
        <v>45257</v>
      </c>
      <c r="P35" s="72">
        <v>0</v>
      </c>
      <c r="Q35" s="72">
        <v>8</v>
      </c>
      <c r="R35" s="72">
        <v>5.9</v>
      </c>
      <c r="S35" s="72">
        <v>6.5</v>
      </c>
      <c r="T35" s="72">
        <v>0.11</v>
      </c>
      <c r="U35" s="72" t="s">
        <v>41</v>
      </c>
      <c r="V35" s="72">
        <v>3.7</v>
      </c>
      <c r="W35" s="72">
        <v>80</v>
      </c>
      <c r="X35" s="72">
        <v>6.2</v>
      </c>
      <c r="Y35" s="72">
        <v>0.35</v>
      </c>
      <c r="Z35" s="72">
        <v>47.6</v>
      </c>
      <c r="AA35" s="72">
        <v>6.6</v>
      </c>
      <c r="AB35" s="72">
        <v>0.69</v>
      </c>
      <c r="AC35" s="72">
        <v>2183</v>
      </c>
      <c r="AD35" s="72">
        <v>386</v>
      </c>
      <c r="AE35" s="72">
        <v>46</v>
      </c>
      <c r="AF35" s="72">
        <v>19.5</v>
      </c>
      <c r="AG35" s="72">
        <v>26</v>
      </c>
      <c r="AH35" s="72">
        <v>1</v>
      </c>
      <c r="AI35" s="72">
        <v>56</v>
      </c>
      <c r="AJ35" s="72">
        <v>16</v>
      </c>
      <c r="AK35" s="72">
        <v>1</v>
      </c>
      <c r="AL35" s="72">
        <v>8</v>
      </c>
      <c r="AM35" s="72">
        <v>3.82</v>
      </c>
      <c r="AN35" s="72">
        <v>163</v>
      </c>
      <c r="AO35" s="72">
        <v>12.7</v>
      </c>
      <c r="AP35" s="72">
        <v>12.83</v>
      </c>
      <c r="AQ35" s="72">
        <v>43</v>
      </c>
      <c r="AR35" s="72" t="s">
        <v>42</v>
      </c>
      <c r="AS35" s="72">
        <v>0.01</v>
      </c>
      <c r="AT35" s="72">
        <v>198.2</v>
      </c>
      <c r="AU35" s="72">
        <v>64</v>
      </c>
      <c r="AV35" s="72">
        <v>16.600000000000001</v>
      </c>
      <c r="AW35" s="72">
        <v>21.09</v>
      </c>
      <c r="AX35" s="72">
        <v>121.8</v>
      </c>
      <c r="AY35" s="72">
        <v>12.7</v>
      </c>
      <c r="AZ35" s="72">
        <v>0</v>
      </c>
      <c r="BA35" s="72">
        <v>6.4</v>
      </c>
      <c r="BB35" s="72">
        <v>2.6</v>
      </c>
      <c r="BD35" s="72">
        <v>8</v>
      </c>
      <c r="BE35" s="72">
        <v>1.8</v>
      </c>
      <c r="BF35" s="72">
        <v>6.2</v>
      </c>
      <c r="BG35" s="72">
        <v>36</v>
      </c>
      <c r="BH35" s="72">
        <v>574</v>
      </c>
      <c r="BI35" s="72">
        <v>128</v>
      </c>
      <c r="BJ35" s="72">
        <v>64</v>
      </c>
      <c r="BK35" s="72">
        <v>7.6</v>
      </c>
      <c r="BL35" s="72">
        <v>0.49</v>
      </c>
      <c r="BM35" s="72">
        <v>3.4</v>
      </c>
      <c r="BN35" s="72">
        <v>0.39</v>
      </c>
      <c r="BO35" s="72">
        <v>127</v>
      </c>
      <c r="BP35" s="72">
        <v>49</v>
      </c>
      <c r="BQ35" s="72">
        <v>1870.58</v>
      </c>
      <c r="BR35" s="72">
        <v>1.411</v>
      </c>
      <c r="BS35" s="72">
        <v>51.79</v>
      </c>
      <c r="BT35" s="72">
        <v>968.76</v>
      </c>
      <c r="BU35" s="72">
        <v>12.95</v>
      </c>
      <c r="BV35" s="72">
        <v>242.3</v>
      </c>
      <c r="BW35" s="72">
        <v>11.87</v>
      </c>
      <c r="BX35" s="72">
        <v>222.05</v>
      </c>
      <c r="BY35" s="72">
        <v>0</v>
      </c>
      <c r="BZ35" s="72">
        <v>0</v>
      </c>
      <c r="CA35" s="72">
        <v>8.34</v>
      </c>
      <c r="CB35" s="72">
        <v>155.97999999999999</v>
      </c>
      <c r="CC35" s="72">
        <v>2.82</v>
      </c>
      <c r="CD35" s="72">
        <v>52.69</v>
      </c>
      <c r="CE35" s="72">
        <v>5.52</v>
      </c>
      <c r="CF35" s="72">
        <v>103.29</v>
      </c>
      <c r="CG35" s="72">
        <v>0.52</v>
      </c>
      <c r="CH35" s="72">
        <v>9.7200000000000006</v>
      </c>
      <c r="CI35" s="72">
        <v>746.72</v>
      </c>
      <c r="CJ35" s="72">
        <v>39.92</v>
      </c>
      <c r="CK35" s="72">
        <v>39.35</v>
      </c>
      <c r="CL35" s="72">
        <v>736.12</v>
      </c>
      <c r="CM35" s="72">
        <v>0.161</v>
      </c>
      <c r="CN35" s="72">
        <v>0.01</v>
      </c>
      <c r="CO35" s="72">
        <v>3.3628999999999998</v>
      </c>
      <c r="CP35" s="72">
        <v>2.7599</v>
      </c>
      <c r="CQ35" s="72">
        <v>16.219899999999999</v>
      </c>
      <c r="CR35" s="72">
        <v>2.1015000000000001</v>
      </c>
      <c r="CS35" s="72">
        <v>0.58399999999999996</v>
      </c>
      <c r="CV35" s="72">
        <v>10</v>
      </c>
      <c r="CW35" s="72">
        <v>48</v>
      </c>
      <c r="CX35" s="72">
        <v>42</v>
      </c>
      <c r="CY35" s="72" t="s">
        <v>330</v>
      </c>
      <c r="DA35" s="72" t="s">
        <v>370</v>
      </c>
      <c r="DB35" s="72">
        <v>1.2405862439999999</v>
      </c>
      <c r="DC35" s="72">
        <v>-16.473258869999999</v>
      </c>
      <c r="DD35" s="72">
        <v>0.12485717</v>
      </c>
      <c r="DE35" s="72">
        <v>6.7707858319999996</v>
      </c>
      <c r="DF35" s="72">
        <v>9.9360432880000005</v>
      </c>
      <c r="DG35" s="72">
        <v>1.234562384</v>
      </c>
      <c r="DH35" s="72">
        <v>-16.448151259999999</v>
      </c>
      <c r="DI35" s="72">
        <v>0.119354295</v>
      </c>
      <c r="DJ35" s="72">
        <v>7.2145536669999997</v>
      </c>
      <c r="DK35" s="72">
        <v>10.34367793</v>
      </c>
    </row>
    <row r="36" spans="1:115" x14ac:dyDescent="0.25">
      <c r="A36" s="72">
        <v>247980</v>
      </c>
      <c r="B36" s="72" t="s">
        <v>174</v>
      </c>
      <c r="D36" s="72" t="s">
        <v>172</v>
      </c>
      <c r="F36" s="72" t="s">
        <v>166</v>
      </c>
      <c r="G36" s="72" t="s">
        <v>365</v>
      </c>
      <c r="J36" s="72">
        <v>-95.668099999999995</v>
      </c>
      <c r="K36" s="72">
        <v>39.386499999999998</v>
      </c>
      <c r="L36" s="72" t="s">
        <v>305</v>
      </c>
      <c r="M36" s="72" t="s">
        <v>90</v>
      </c>
      <c r="N36" s="72" t="s">
        <v>366</v>
      </c>
      <c r="O36" s="73">
        <v>45257</v>
      </c>
      <c r="P36" s="72">
        <v>0</v>
      </c>
      <c r="Q36" s="72">
        <v>8</v>
      </c>
      <c r="R36" s="72">
        <v>5.6</v>
      </c>
      <c r="S36" s="72">
        <v>6.3</v>
      </c>
      <c r="T36" s="72">
        <v>0.11</v>
      </c>
      <c r="U36" s="72" t="s">
        <v>41</v>
      </c>
      <c r="V36" s="72">
        <v>5</v>
      </c>
      <c r="W36" s="72">
        <v>112</v>
      </c>
      <c r="X36" s="72">
        <v>5.7</v>
      </c>
      <c r="Y36" s="72">
        <v>0.74</v>
      </c>
      <c r="Z36" s="72">
        <v>79.8</v>
      </c>
      <c r="AA36" s="72">
        <v>11.2</v>
      </c>
      <c r="AB36" s="72">
        <v>0.98</v>
      </c>
      <c r="AC36" s="72">
        <v>2335</v>
      </c>
      <c r="AD36" s="72">
        <v>380</v>
      </c>
      <c r="AE36" s="72">
        <v>13</v>
      </c>
      <c r="AF36" s="72">
        <v>22.6</v>
      </c>
      <c r="AG36" s="72">
        <v>33</v>
      </c>
      <c r="AH36" s="72">
        <v>1</v>
      </c>
      <c r="AI36" s="72">
        <v>52</v>
      </c>
      <c r="AJ36" s="72">
        <v>14</v>
      </c>
      <c r="AK36" s="72">
        <v>0</v>
      </c>
      <c r="AL36" s="72">
        <v>12</v>
      </c>
      <c r="AM36" s="72">
        <v>3.08</v>
      </c>
      <c r="AN36" s="72">
        <v>167</v>
      </c>
      <c r="AO36" s="72">
        <v>11.5</v>
      </c>
      <c r="AP36" s="72">
        <v>14.52</v>
      </c>
      <c r="AQ36" s="72">
        <v>65</v>
      </c>
      <c r="AR36" s="72">
        <v>50</v>
      </c>
      <c r="AS36" s="72">
        <v>0.1</v>
      </c>
      <c r="AT36" s="72">
        <v>176.2</v>
      </c>
      <c r="AU36" s="72">
        <v>74</v>
      </c>
      <c r="AV36" s="72">
        <v>14.7</v>
      </c>
      <c r="AW36" s="72">
        <v>19.77</v>
      </c>
      <c r="AX36" s="72">
        <v>105.6</v>
      </c>
      <c r="AY36" s="72">
        <v>11.5</v>
      </c>
      <c r="AZ36" s="72">
        <v>0</v>
      </c>
      <c r="BA36" s="72">
        <v>6.2</v>
      </c>
      <c r="BB36" s="72">
        <v>2.6</v>
      </c>
      <c r="BD36" s="72">
        <v>13</v>
      </c>
      <c r="BE36" s="72">
        <v>2</v>
      </c>
      <c r="BF36" s="72">
        <v>11</v>
      </c>
      <c r="BG36" s="72">
        <v>56</v>
      </c>
      <c r="BH36" s="72">
        <v>648</v>
      </c>
      <c r="BI36" s="72">
        <v>161</v>
      </c>
      <c r="BJ36" s="72">
        <v>105</v>
      </c>
      <c r="BK36" s="72">
        <v>8</v>
      </c>
      <c r="BL36" s="72">
        <v>0.68</v>
      </c>
      <c r="BM36" s="72">
        <v>5</v>
      </c>
      <c r="BN36" s="72">
        <v>0.15</v>
      </c>
      <c r="BO36" s="72">
        <v>138</v>
      </c>
      <c r="BP36" s="72">
        <v>23</v>
      </c>
      <c r="BQ36" s="72">
        <v>1974.06</v>
      </c>
      <c r="BR36" s="72">
        <v>1.395</v>
      </c>
      <c r="BS36" s="72">
        <v>44.72</v>
      </c>
      <c r="BT36" s="72">
        <v>882.8</v>
      </c>
      <c r="BU36" s="72">
        <v>10.72</v>
      </c>
      <c r="BV36" s="72">
        <v>211.72</v>
      </c>
      <c r="BW36" s="72">
        <v>10.15</v>
      </c>
      <c r="BX36" s="72">
        <v>200.4</v>
      </c>
      <c r="BY36" s="72">
        <v>0</v>
      </c>
      <c r="BZ36" s="72">
        <v>0</v>
      </c>
      <c r="CA36" s="72">
        <v>8.73</v>
      </c>
      <c r="CB36" s="72">
        <v>172.37</v>
      </c>
      <c r="CC36" s="72">
        <v>2.73</v>
      </c>
      <c r="CD36" s="72">
        <v>53.83</v>
      </c>
      <c r="CE36" s="72">
        <v>6</v>
      </c>
      <c r="CF36" s="72">
        <v>118.54</v>
      </c>
      <c r="CG36" s="72">
        <v>0</v>
      </c>
      <c r="CH36" s="72">
        <v>0</v>
      </c>
      <c r="CI36" s="72">
        <v>682.4</v>
      </c>
      <c r="CJ36" s="72">
        <v>34.57</v>
      </c>
      <c r="CK36" s="72">
        <v>46.55</v>
      </c>
      <c r="CL36" s="72">
        <v>918.9</v>
      </c>
      <c r="CM36" s="72">
        <v>0.19520000000000001</v>
      </c>
      <c r="CN36" s="72" t="s">
        <v>163</v>
      </c>
      <c r="CO36" s="72">
        <v>3.4051</v>
      </c>
      <c r="CP36" s="72">
        <v>2.7084000000000001</v>
      </c>
      <c r="CQ36" s="72">
        <v>17.732099999999999</v>
      </c>
      <c r="CR36" s="72">
        <v>1.9076</v>
      </c>
      <c r="CS36" s="72">
        <v>0.53890000000000005</v>
      </c>
      <c r="CV36" s="72">
        <v>2</v>
      </c>
      <c r="CW36" s="72">
        <v>52</v>
      </c>
      <c r="CX36" s="72">
        <v>46</v>
      </c>
      <c r="CY36" s="72" t="s">
        <v>330</v>
      </c>
      <c r="DA36" s="72" t="s">
        <v>368</v>
      </c>
      <c r="DB36" s="72">
        <v>1.743438233</v>
      </c>
      <c r="DC36" s="72">
        <v>-16.39653955</v>
      </c>
      <c r="DD36" s="72">
        <v>0.152520342</v>
      </c>
      <c r="DE36" s="72">
        <v>6.2391024650000002</v>
      </c>
      <c r="DF36" s="72">
        <v>11.430857120000001</v>
      </c>
      <c r="DG36" s="72">
        <v>1.6782210390000001</v>
      </c>
      <c r="DH36" s="72">
        <v>-16.34228396</v>
      </c>
      <c r="DI36" s="72">
        <v>0.146243283</v>
      </c>
      <c r="DJ36" s="72">
        <v>6.5622193370000002</v>
      </c>
      <c r="DK36" s="72">
        <v>11.475542709999999</v>
      </c>
    </row>
    <row r="37" spans="1:115" x14ac:dyDescent="0.25">
      <c r="A37" s="72">
        <v>247981</v>
      </c>
      <c r="B37" s="72" t="s">
        <v>175</v>
      </c>
      <c r="D37" s="72" t="s">
        <v>172</v>
      </c>
      <c r="F37" s="72" t="s">
        <v>166</v>
      </c>
      <c r="G37" s="72" t="s">
        <v>371</v>
      </c>
      <c r="J37" s="72">
        <v>-95.67</v>
      </c>
      <c r="K37" s="72">
        <v>39.386499999999998</v>
      </c>
      <c r="L37" s="72" t="s">
        <v>306</v>
      </c>
      <c r="M37" s="72" t="s">
        <v>91</v>
      </c>
      <c r="N37" s="72" t="s">
        <v>366</v>
      </c>
      <c r="O37" s="73">
        <v>45257</v>
      </c>
      <c r="P37" s="72">
        <v>0</v>
      </c>
      <c r="Q37" s="72">
        <v>8</v>
      </c>
      <c r="R37" s="72">
        <v>6.2</v>
      </c>
      <c r="S37" s="72">
        <v>6.5</v>
      </c>
      <c r="T37" s="72">
        <v>0.13</v>
      </c>
      <c r="U37" s="72" t="s">
        <v>41</v>
      </c>
      <c r="V37" s="72">
        <v>4.8</v>
      </c>
      <c r="W37" s="72">
        <v>106</v>
      </c>
      <c r="X37" s="72">
        <v>5</v>
      </c>
      <c r="Y37" s="72">
        <v>2.08</v>
      </c>
      <c r="Z37" s="72">
        <v>48</v>
      </c>
      <c r="AA37" s="72">
        <v>7</v>
      </c>
      <c r="AB37" s="72">
        <v>0.65</v>
      </c>
      <c r="AC37" s="72">
        <v>2723</v>
      </c>
      <c r="AD37" s="72">
        <v>404</v>
      </c>
      <c r="AE37" s="72">
        <v>13</v>
      </c>
      <c r="AF37" s="72">
        <v>22</v>
      </c>
      <c r="AG37" s="72">
        <v>21</v>
      </c>
      <c r="AH37" s="72">
        <v>1</v>
      </c>
      <c r="AI37" s="72">
        <v>62</v>
      </c>
      <c r="AJ37" s="72">
        <v>15</v>
      </c>
      <c r="AK37" s="72">
        <v>0</v>
      </c>
      <c r="AL37" s="72">
        <v>21</v>
      </c>
      <c r="AM37" s="72">
        <v>2.29</v>
      </c>
      <c r="AN37" s="72">
        <v>141</v>
      </c>
      <c r="AO37" s="72">
        <v>10.6</v>
      </c>
      <c r="AP37" s="72">
        <v>13.3</v>
      </c>
      <c r="AQ37" s="72">
        <v>59</v>
      </c>
      <c r="AR37" s="72">
        <v>34</v>
      </c>
      <c r="AS37" s="72">
        <v>0.1</v>
      </c>
      <c r="AT37" s="72">
        <v>205.8</v>
      </c>
      <c r="AU37" s="72">
        <v>71</v>
      </c>
      <c r="AV37" s="72">
        <v>13</v>
      </c>
      <c r="AW37" s="72">
        <v>20.87</v>
      </c>
      <c r="AX37" s="72">
        <v>145.6</v>
      </c>
      <c r="AY37" s="72">
        <v>10.6</v>
      </c>
      <c r="AZ37" s="72">
        <v>0</v>
      </c>
      <c r="BA37" s="72">
        <v>3.5</v>
      </c>
      <c r="BB37" s="72">
        <v>2.1</v>
      </c>
      <c r="BD37" s="72">
        <v>19</v>
      </c>
      <c r="BE37" s="72">
        <v>6.4</v>
      </c>
      <c r="BF37" s="72">
        <v>12.6</v>
      </c>
      <c r="BG37" s="72">
        <v>53</v>
      </c>
      <c r="BH37" s="72">
        <v>789</v>
      </c>
      <c r="BI37" s="72">
        <v>130</v>
      </c>
      <c r="BJ37" s="72">
        <v>69</v>
      </c>
      <c r="BK37" s="72">
        <v>9</v>
      </c>
      <c r="BL37" s="72">
        <v>1.05</v>
      </c>
      <c r="BM37" s="72">
        <v>3.7</v>
      </c>
      <c r="BN37" s="72">
        <v>0.26</v>
      </c>
      <c r="BO37" s="72">
        <v>147</v>
      </c>
      <c r="BP37" s="72">
        <v>20</v>
      </c>
      <c r="BQ37" s="72">
        <v>2565.9</v>
      </c>
      <c r="BR37" s="72">
        <v>1.482</v>
      </c>
      <c r="BS37" s="72">
        <v>51.33</v>
      </c>
      <c r="BT37" s="72">
        <v>1317.07</v>
      </c>
      <c r="BU37" s="72">
        <v>13.25</v>
      </c>
      <c r="BV37" s="72">
        <v>339.93</v>
      </c>
      <c r="BW37" s="72">
        <v>13.38</v>
      </c>
      <c r="BX37" s="72">
        <v>343.39</v>
      </c>
      <c r="BY37" s="72">
        <v>0</v>
      </c>
      <c r="BZ37" s="72">
        <v>0</v>
      </c>
      <c r="CA37" s="72">
        <v>11.22</v>
      </c>
      <c r="CB37" s="72">
        <v>287.98</v>
      </c>
      <c r="CC37" s="72">
        <v>3.62</v>
      </c>
      <c r="CD37" s="72">
        <v>92.81</v>
      </c>
      <c r="CE37" s="72">
        <v>7.61</v>
      </c>
      <c r="CF37" s="72">
        <v>195.16</v>
      </c>
      <c r="CG37" s="72">
        <v>0.51</v>
      </c>
      <c r="CH37" s="72">
        <v>13.2</v>
      </c>
      <c r="CI37" s="72">
        <v>973.68</v>
      </c>
      <c r="CJ37" s="72">
        <v>37.950000000000003</v>
      </c>
      <c r="CK37" s="72">
        <v>36.93</v>
      </c>
      <c r="CL37" s="72">
        <v>947.65</v>
      </c>
      <c r="CM37" s="72">
        <v>0.21870000000000001</v>
      </c>
      <c r="CN37" s="72">
        <v>0.01</v>
      </c>
      <c r="CO37" s="72">
        <v>2.8355000000000001</v>
      </c>
      <c r="CP37" s="72">
        <v>2.4363999999999999</v>
      </c>
      <c r="CQ37" s="72">
        <v>61.758499999999998</v>
      </c>
      <c r="CR37" s="72">
        <v>2.1280999999999999</v>
      </c>
      <c r="CS37" s="72">
        <v>0.66700000000000004</v>
      </c>
      <c r="CV37" s="72">
        <v>2</v>
      </c>
      <c r="CW37" s="72">
        <v>54</v>
      </c>
      <c r="CX37" s="72">
        <v>44</v>
      </c>
      <c r="CY37" s="72" t="s">
        <v>330</v>
      </c>
      <c r="DA37" s="72" t="s">
        <v>370</v>
      </c>
      <c r="DB37" s="72">
        <v>1.394581426</v>
      </c>
      <c r="DC37" s="72">
        <v>-17.511600130000001</v>
      </c>
      <c r="DD37" s="72">
        <v>0.139714695</v>
      </c>
      <c r="DE37" s="72">
        <v>6.0794852669999999</v>
      </c>
      <c r="DF37" s="72">
        <v>9.9816374050000007</v>
      </c>
      <c r="DG37" s="72">
        <v>1.3862741679999999</v>
      </c>
      <c r="DH37" s="72">
        <v>-17.471787849999998</v>
      </c>
      <c r="DI37" s="72">
        <v>0.26721957200000002</v>
      </c>
      <c r="DJ37" s="72">
        <v>6.0605288399999999</v>
      </c>
      <c r="DK37" s="72">
        <v>5.1877718230000003</v>
      </c>
    </row>
    <row r="38" spans="1:115" x14ac:dyDescent="0.25">
      <c r="A38" s="72">
        <v>247982</v>
      </c>
      <c r="B38" s="72" t="s">
        <v>175</v>
      </c>
      <c r="D38" s="72" t="s">
        <v>172</v>
      </c>
      <c r="F38" s="72" t="s">
        <v>166</v>
      </c>
      <c r="G38" s="72" t="s">
        <v>371</v>
      </c>
      <c r="J38" s="72">
        <v>-95.67</v>
      </c>
      <c r="K38" s="72">
        <v>39.3855</v>
      </c>
      <c r="L38" s="72" t="s">
        <v>306</v>
      </c>
      <c r="M38" s="72" t="s">
        <v>92</v>
      </c>
      <c r="N38" s="72" t="s">
        <v>366</v>
      </c>
      <c r="O38" s="73">
        <v>45257</v>
      </c>
      <c r="P38" s="72">
        <v>0</v>
      </c>
      <c r="Q38" s="72">
        <v>8</v>
      </c>
      <c r="R38" s="72">
        <v>6.8</v>
      </c>
      <c r="S38" s="72">
        <v>7.2</v>
      </c>
      <c r="T38" s="72">
        <v>0.22</v>
      </c>
      <c r="U38" s="72" t="s">
        <v>77</v>
      </c>
      <c r="V38" s="72">
        <v>5.9</v>
      </c>
      <c r="W38" s="72">
        <v>152</v>
      </c>
      <c r="X38" s="72">
        <v>10.4</v>
      </c>
      <c r="Y38" s="72">
        <v>2.13</v>
      </c>
      <c r="Z38" s="72">
        <v>39.5</v>
      </c>
      <c r="AA38" s="72">
        <v>4.2</v>
      </c>
      <c r="AB38" s="72">
        <v>0.78</v>
      </c>
      <c r="AC38" s="72">
        <v>2900</v>
      </c>
      <c r="AD38" s="72">
        <v>467</v>
      </c>
      <c r="AE38" s="72">
        <v>19</v>
      </c>
      <c r="AF38" s="72">
        <v>18.899999999999999</v>
      </c>
      <c r="AG38" s="72">
        <v>0</v>
      </c>
      <c r="AH38" s="72">
        <v>2</v>
      </c>
      <c r="AI38" s="72">
        <v>77</v>
      </c>
      <c r="AJ38" s="72">
        <v>21</v>
      </c>
      <c r="AK38" s="72">
        <v>0</v>
      </c>
      <c r="AL38" s="72">
        <v>36</v>
      </c>
      <c r="AM38" s="72">
        <v>2.16</v>
      </c>
      <c r="AN38" s="72">
        <v>215</v>
      </c>
      <c r="AO38" s="72">
        <v>16.8</v>
      </c>
      <c r="AP38" s="72">
        <v>12.8</v>
      </c>
      <c r="AQ38" s="72">
        <v>63</v>
      </c>
      <c r="AR38" s="72">
        <v>38</v>
      </c>
      <c r="AS38" s="72">
        <v>0.4</v>
      </c>
      <c r="AT38" s="72">
        <v>235.7</v>
      </c>
      <c r="AU38" s="72">
        <v>75</v>
      </c>
      <c r="AV38" s="72">
        <v>19.3</v>
      </c>
      <c r="AW38" s="72">
        <v>24.51</v>
      </c>
      <c r="AX38" s="72">
        <v>109.7</v>
      </c>
      <c r="AY38" s="72">
        <v>16.8</v>
      </c>
      <c r="AZ38" s="72">
        <v>0</v>
      </c>
      <c r="BA38" s="72">
        <v>4.5</v>
      </c>
      <c r="BB38" s="72">
        <v>3.4</v>
      </c>
      <c r="BD38" s="72">
        <v>43</v>
      </c>
      <c r="BE38" s="72">
        <v>19.100000000000001</v>
      </c>
      <c r="BF38" s="72">
        <v>23.9</v>
      </c>
      <c r="BG38" s="72">
        <v>85</v>
      </c>
      <c r="BH38" s="72">
        <v>1155</v>
      </c>
      <c r="BI38" s="72">
        <v>116</v>
      </c>
      <c r="BJ38" s="72">
        <v>62</v>
      </c>
      <c r="BK38" s="72">
        <v>15.5</v>
      </c>
      <c r="BL38" s="72">
        <v>1.57</v>
      </c>
      <c r="BM38" s="72">
        <v>4.0999999999999996</v>
      </c>
      <c r="BN38" s="72">
        <v>0.19</v>
      </c>
      <c r="BO38" s="72">
        <v>207</v>
      </c>
      <c r="BP38" s="72">
        <v>26</v>
      </c>
      <c r="BQ38" s="72">
        <v>3159.65</v>
      </c>
      <c r="BR38" s="72">
        <v>1.518</v>
      </c>
      <c r="BS38" s="72">
        <v>51.25</v>
      </c>
      <c r="BT38" s="72">
        <v>1619.44</v>
      </c>
      <c r="BU38" s="72">
        <v>11.68</v>
      </c>
      <c r="BV38" s="72">
        <v>369.03</v>
      </c>
      <c r="BW38" s="72">
        <v>15.93</v>
      </c>
      <c r="BX38" s="72">
        <v>503.33</v>
      </c>
      <c r="BY38" s="72">
        <v>0.4</v>
      </c>
      <c r="BZ38" s="72">
        <v>12.67</v>
      </c>
      <c r="CA38" s="72">
        <v>11.56</v>
      </c>
      <c r="CB38" s="72">
        <v>365.15</v>
      </c>
      <c r="CC38" s="72">
        <v>3.95</v>
      </c>
      <c r="CD38" s="72">
        <v>124.94</v>
      </c>
      <c r="CE38" s="72">
        <v>7.6</v>
      </c>
      <c r="CF38" s="72">
        <v>240.21</v>
      </c>
      <c r="CG38" s="72">
        <v>0.42</v>
      </c>
      <c r="CH38" s="72">
        <v>13.18</v>
      </c>
      <c r="CI38" s="72">
        <v>1116.0999999999999</v>
      </c>
      <c r="CJ38" s="72">
        <v>35.32</v>
      </c>
      <c r="CK38" s="72">
        <v>36.770000000000003</v>
      </c>
      <c r="CL38" s="72">
        <v>1161.8900000000001</v>
      </c>
      <c r="CM38" s="72">
        <v>0.22550000000000001</v>
      </c>
      <c r="CN38" s="72">
        <v>8.0999999999999996E-3</v>
      </c>
      <c r="CO38" s="72">
        <v>2.2174</v>
      </c>
      <c r="CP38" s="72">
        <v>2.0783999999999998</v>
      </c>
      <c r="CQ38" s="72">
        <v>33.714599999999997</v>
      </c>
      <c r="CR38" s="72">
        <v>2.2290000000000001</v>
      </c>
      <c r="CS38" s="72">
        <v>0.82240000000000002</v>
      </c>
      <c r="CV38" s="72">
        <v>2</v>
      </c>
      <c r="CW38" s="72">
        <v>48</v>
      </c>
      <c r="CX38" s="72">
        <v>50</v>
      </c>
      <c r="CY38" s="72" t="s">
        <v>330</v>
      </c>
      <c r="DA38" s="72" t="s">
        <v>370</v>
      </c>
      <c r="DB38" s="72">
        <v>1.845115536</v>
      </c>
      <c r="DC38" s="72">
        <v>-18.4338452</v>
      </c>
      <c r="DD38" s="72">
        <v>0.18146349000000001</v>
      </c>
      <c r="DE38" s="72">
        <v>6.0559547440000001</v>
      </c>
      <c r="DF38" s="72">
        <v>10.16797118</v>
      </c>
      <c r="DG38" s="72">
        <v>1.7450286939999999</v>
      </c>
      <c r="DH38" s="72">
        <v>-18.781622710000001</v>
      </c>
      <c r="DI38" s="72">
        <v>0.29409311399999999</v>
      </c>
      <c r="DJ38" s="72">
        <v>5.7295900749999999</v>
      </c>
      <c r="DK38" s="72">
        <v>5.9335925019999998</v>
      </c>
    </row>
    <row r="39" spans="1:115" x14ac:dyDescent="0.25">
      <c r="A39" s="72">
        <v>247983</v>
      </c>
      <c r="B39" s="72" t="s">
        <v>175</v>
      </c>
      <c r="D39" s="72" t="s">
        <v>172</v>
      </c>
      <c r="F39" s="72" t="s">
        <v>166</v>
      </c>
      <c r="G39" s="72" t="s">
        <v>371</v>
      </c>
      <c r="J39" s="72">
        <v>-95.671000000000006</v>
      </c>
      <c r="K39" s="72">
        <v>39.384500000000003</v>
      </c>
      <c r="L39" s="72" t="s">
        <v>306</v>
      </c>
      <c r="M39" s="72" t="s">
        <v>93</v>
      </c>
      <c r="N39" s="72" t="s">
        <v>366</v>
      </c>
      <c r="O39" s="73">
        <v>45257</v>
      </c>
      <c r="P39" s="72">
        <v>0</v>
      </c>
      <c r="Q39" s="72">
        <v>8</v>
      </c>
      <c r="R39" s="72">
        <v>6.8</v>
      </c>
      <c r="S39" s="72">
        <v>7.2</v>
      </c>
      <c r="T39" s="72">
        <v>0.19</v>
      </c>
      <c r="U39" s="72" t="s">
        <v>41</v>
      </c>
      <c r="V39" s="72">
        <v>5.6</v>
      </c>
      <c r="W39" s="72">
        <v>94</v>
      </c>
      <c r="X39" s="72">
        <v>7.6</v>
      </c>
      <c r="Y39" s="72">
        <v>1.1299999999999999</v>
      </c>
      <c r="Z39" s="72">
        <v>32.4</v>
      </c>
      <c r="AA39" s="72">
        <v>3.6</v>
      </c>
      <c r="AB39" s="72">
        <v>0.68</v>
      </c>
      <c r="AC39" s="72">
        <v>2469</v>
      </c>
      <c r="AD39" s="72">
        <v>333</v>
      </c>
      <c r="AE39" s="72">
        <v>15</v>
      </c>
      <c r="AF39" s="72">
        <v>15.4</v>
      </c>
      <c r="AG39" s="72">
        <v>0</v>
      </c>
      <c r="AH39" s="72">
        <v>2</v>
      </c>
      <c r="AI39" s="72">
        <v>80</v>
      </c>
      <c r="AJ39" s="72">
        <v>18</v>
      </c>
      <c r="AK39" s="72">
        <v>0</v>
      </c>
      <c r="AL39" s="72">
        <v>49</v>
      </c>
      <c r="AM39" s="72">
        <v>3.19</v>
      </c>
      <c r="AN39" s="72">
        <v>184</v>
      </c>
      <c r="AO39" s="72">
        <v>15.6</v>
      </c>
      <c r="AP39" s="72">
        <v>11.79</v>
      </c>
      <c r="AQ39" s="72">
        <v>56</v>
      </c>
      <c r="AR39" s="72">
        <v>46</v>
      </c>
      <c r="AS39" s="72">
        <v>0.01</v>
      </c>
      <c r="AT39" s="72">
        <v>173.2</v>
      </c>
      <c r="AU39" s="72">
        <v>65</v>
      </c>
      <c r="AV39" s="72">
        <v>18.899999999999999</v>
      </c>
      <c r="AW39" s="72">
        <v>20.36</v>
      </c>
      <c r="AX39" s="72">
        <v>94</v>
      </c>
      <c r="AY39" s="72">
        <v>15.6</v>
      </c>
      <c r="AZ39" s="72">
        <v>0</v>
      </c>
      <c r="BA39" s="72">
        <v>5.8</v>
      </c>
      <c r="BB39" s="72">
        <v>2.7</v>
      </c>
      <c r="BD39" s="72">
        <v>56</v>
      </c>
      <c r="BE39" s="72">
        <v>28.5</v>
      </c>
      <c r="BF39" s="72">
        <v>27.5</v>
      </c>
      <c r="BG39" s="72">
        <v>66</v>
      </c>
      <c r="BH39" s="72">
        <v>1252</v>
      </c>
      <c r="BI39" s="72">
        <v>120</v>
      </c>
      <c r="BJ39" s="72">
        <v>64</v>
      </c>
      <c r="BK39" s="72">
        <v>14.4</v>
      </c>
      <c r="BL39" s="72">
        <v>1.01</v>
      </c>
      <c r="BM39" s="72">
        <v>3.8</v>
      </c>
      <c r="BN39" s="72">
        <v>0.17</v>
      </c>
      <c r="BO39" s="72">
        <v>204</v>
      </c>
      <c r="BP39" s="72">
        <v>28</v>
      </c>
      <c r="BQ39" s="72">
        <v>3124.64</v>
      </c>
      <c r="BR39" s="72">
        <v>1.5189999999999999</v>
      </c>
      <c r="BS39" s="72">
        <v>53.19</v>
      </c>
      <c r="BT39" s="72">
        <v>1661.95</v>
      </c>
      <c r="BU39" s="72">
        <v>13.58</v>
      </c>
      <c r="BV39" s="72">
        <v>424.47</v>
      </c>
      <c r="BW39" s="72">
        <v>17.09</v>
      </c>
      <c r="BX39" s="72">
        <v>534.16</v>
      </c>
      <c r="BY39" s="72">
        <v>0.42</v>
      </c>
      <c r="BZ39" s="72">
        <v>13.2</v>
      </c>
      <c r="CA39" s="72">
        <v>11.08</v>
      </c>
      <c r="CB39" s="72">
        <v>346.3</v>
      </c>
      <c r="CC39" s="72">
        <v>3.9</v>
      </c>
      <c r="CD39" s="72">
        <v>121.97</v>
      </c>
      <c r="CE39" s="72">
        <v>7.18</v>
      </c>
      <c r="CF39" s="72">
        <v>224.33</v>
      </c>
      <c r="CG39" s="72">
        <v>0.35</v>
      </c>
      <c r="CH39" s="72">
        <v>10.78</v>
      </c>
      <c r="CI39" s="72">
        <v>1127.8</v>
      </c>
      <c r="CJ39" s="72">
        <v>36.090000000000003</v>
      </c>
      <c r="CK39" s="72">
        <v>35.380000000000003</v>
      </c>
      <c r="CL39" s="72">
        <v>1105.5999999999999</v>
      </c>
      <c r="CM39" s="72">
        <v>0.2084</v>
      </c>
      <c r="CN39" s="72">
        <v>6.4999999999999997E-3</v>
      </c>
      <c r="CO39" s="72">
        <v>2.1114000000000002</v>
      </c>
      <c r="CP39" s="72">
        <v>2.1055000000000001</v>
      </c>
      <c r="CQ39" s="72">
        <v>38.890599999999999</v>
      </c>
      <c r="CR39" s="72">
        <v>2.1673</v>
      </c>
      <c r="CS39" s="72">
        <v>0.85250000000000004</v>
      </c>
      <c r="CV39" s="72">
        <v>2</v>
      </c>
      <c r="CW39" s="72">
        <v>50</v>
      </c>
      <c r="CX39" s="72">
        <v>48</v>
      </c>
      <c r="CY39" s="72" t="s">
        <v>330</v>
      </c>
      <c r="DA39" s="72" t="s">
        <v>370</v>
      </c>
      <c r="DB39" s="72">
        <v>1.8741386289999999</v>
      </c>
      <c r="DC39" s="72">
        <v>-18.95556114</v>
      </c>
      <c r="DD39" s="72">
        <v>0.176570325</v>
      </c>
      <c r="DE39" s="72">
        <v>6.2108865040000003</v>
      </c>
      <c r="DF39" s="72">
        <v>10.614120059999999</v>
      </c>
      <c r="DG39" s="72">
        <v>1.8352844399999999</v>
      </c>
      <c r="DH39" s="72">
        <v>-18.87024341</v>
      </c>
      <c r="DI39" s="72">
        <v>0.304681761</v>
      </c>
      <c r="DJ39" s="72">
        <v>5.6231815679999997</v>
      </c>
      <c r="DK39" s="72">
        <v>6.023611109</v>
      </c>
    </row>
    <row r="40" spans="1:115" x14ac:dyDescent="0.25">
      <c r="A40" s="72">
        <v>247984</v>
      </c>
      <c r="B40" s="72" t="s">
        <v>175</v>
      </c>
      <c r="D40" s="72" t="s">
        <v>172</v>
      </c>
      <c r="F40" s="72" t="s">
        <v>166</v>
      </c>
      <c r="G40" s="72" t="s">
        <v>371</v>
      </c>
      <c r="J40" s="72">
        <v>-95.67</v>
      </c>
      <c r="K40" s="72">
        <v>39.384500000000003</v>
      </c>
      <c r="L40" s="72" t="s">
        <v>306</v>
      </c>
      <c r="M40" s="72" t="s">
        <v>94</v>
      </c>
      <c r="N40" s="72" t="s">
        <v>366</v>
      </c>
      <c r="O40" s="73">
        <v>45257</v>
      </c>
      <c r="P40" s="72">
        <v>0</v>
      </c>
      <c r="Q40" s="72">
        <v>8</v>
      </c>
      <c r="R40" s="72">
        <v>7.1</v>
      </c>
      <c r="S40" s="72">
        <v>7.2</v>
      </c>
      <c r="T40" s="72">
        <v>0.2</v>
      </c>
      <c r="U40" s="72" t="s">
        <v>77</v>
      </c>
      <c r="V40" s="72">
        <v>6</v>
      </c>
      <c r="W40" s="72">
        <v>164</v>
      </c>
      <c r="X40" s="72">
        <v>9</v>
      </c>
      <c r="Y40" s="72">
        <v>3.37</v>
      </c>
      <c r="Z40" s="72">
        <v>30.6</v>
      </c>
      <c r="AA40" s="72">
        <v>5</v>
      </c>
      <c r="AB40" s="72">
        <v>0.85</v>
      </c>
      <c r="AC40" s="72">
        <v>3658</v>
      </c>
      <c r="AD40" s="72">
        <v>531</v>
      </c>
      <c r="AE40" s="72">
        <v>24</v>
      </c>
      <c r="AF40" s="72">
        <v>23.2</v>
      </c>
      <c r="AG40" s="72">
        <v>0</v>
      </c>
      <c r="AH40" s="72">
        <v>2</v>
      </c>
      <c r="AI40" s="72">
        <v>79</v>
      </c>
      <c r="AJ40" s="72">
        <v>19</v>
      </c>
      <c r="AK40" s="72">
        <v>0</v>
      </c>
      <c r="AL40" s="72">
        <v>56</v>
      </c>
      <c r="AM40" s="72">
        <v>2.94</v>
      </c>
      <c r="AN40" s="72">
        <v>202</v>
      </c>
      <c r="AO40" s="72">
        <v>15.2</v>
      </c>
      <c r="AP40" s="72">
        <v>13.29</v>
      </c>
      <c r="AQ40" s="72">
        <v>72</v>
      </c>
      <c r="AR40" s="72">
        <v>66</v>
      </c>
      <c r="AS40" s="72">
        <v>0.01</v>
      </c>
      <c r="AT40" s="72">
        <v>251.7</v>
      </c>
      <c r="AU40" s="72">
        <v>83</v>
      </c>
      <c r="AV40" s="72">
        <v>18.100000000000001</v>
      </c>
      <c r="AW40" s="72">
        <v>24.86</v>
      </c>
      <c r="AX40" s="72">
        <v>124.9</v>
      </c>
      <c r="AY40" s="72">
        <v>15.2</v>
      </c>
      <c r="AZ40" s="72">
        <v>0</v>
      </c>
      <c r="BA40" s="72">
        <v>0.2</v>
      </c>
      <c r="BB40" s="72">
        <v>0.4</v>
      </c>
      <c r="BD40" s="72">
        <v>3</v>
      </c>
      <c r="BE40" s="72">
        <v>0.1</v>
      </c>
      <c r="BF40" s="72">
        <v>2.9</v>
      </c>
      <c r="BG40" s="72">
        <v>2</v>
      </c>
      <c r="BH40" s="72">
        <v>35</v>
      </c>
      <c r="BI40" s="72" t="s">
        <v>133</v>
      </c>
      <c r="BJ40" s="72" t="s">
        <v>133</v>
      </c>
      <c r="BK40" s="72">
        <v>1</v>
      </c>
      <c r="BL40" s="72">
        <v>0.12</v>
      </c>
      <c r="BM40" s="72">
        <v>0.1</v>
      </c>
      <c r="BN40" s="72">
        <v>7.0000000000000007E-2</v>
      </c>
      <c r="BO40" s="72">
        <v>8</v>
      </c>
      <c r="BP40" s="72">
        <v>6</v>
      </c>
      <c r="BQ40" s="72">
        <v>3075.24</v>
      </c>
      <c r="BR40" s="72">
        <v>1.5229999999999999</v>
      </c>
      <c r="BS40" s="72">
        <v>55.22</v>
      </c>
      <c r="BT40" s="72">
        <v>1698</v>
      </c>
      <c r="BU40" s="72">
        <v>15.08</v>
      </c>
      <c r="BV40" s="72">
        <v>463.82</v>
      </c>
      <c r="BW40" s="72">
        <v>14.89</v>
      </c>
      <c r="BX40" s="72">
        <v>457.96</v>
      </c>
      <c r="BY40" s="72">
        <v>0.4</v>
      </c>
      <c r="BZ40" s="72">
        <v>12.35</v>
      </c>
      <c r="CA40" s="72">
        <v>10.07</v>
      </c>
      <c r="CB40" s="72">
        <v>309.73</v>
      </c>
      <c r="CC40" s="72">
        <v>3.37</v>
      </c>
      <c r="CD40" s="72">
        <v>103.66</v>
      </c>
      <c r="CE40" s="72">
        <v>6.7</v>
      </c>
      <c r="CF40" s="72">
        <v>206.07</v>
      </c>
      <c r="CG40" s="72">
        <v>1.22</v>
      </c>
      <c r="CH40" s="72">
        <v>37.65</v>
      </c>
      <c r="CI40" s="72">
        <v>1240.04</v>
      </c>
      <c r="CJ40" s="72">
        <v>40.32</v>
      </c>
      <c r="CK40" s="72">
        <v>33.49</v>
      </c>
      <c r="CL40" s="72">
        <v>1029.8499999999999</v>
      </c>
      <c r="CM40" s="72">
        <v>0.18240000000000001</v>
      </c>
      <c r="CN40" s="72">
        <v>2.2200000000000001E-2</v>
      </c>
      <c r="CO40" s="72">
        <v>2.7077</v>
      </c>
      <c r="CP40" s="72">
        <v>2.5733000000000001</v>
      </c>
      <c r="CQ40" s="72">
        <v>17.831700000000001</v>
      </c>
      <c r="CR40" s="72">
        <v>1.9903</v>
      </c>
      <c r="CS40" s="72">
        <v>0.65310000000000001</v>
      </c>
      <c r="CV40" s="72">
        <v>4</v>
      </c>
      <c r="CW40" s="72">
        <v>48</v>
      </c>
      <c r="CX40" s="72">
        <v>48</v>
      </c>
      <c r="CY40" s="72" t="s">
        <v>330</v>
      </c>
      <c r="DA40" s="72" t="s">
        <v>370</v>
      </c>
      <c r="DB40" s="72">
        <v>1.4260868</v>
      </c>
      <c r="DC40" s="72">
        <v>-17.485906709999998</v>
      </c>
      <c r="DD40" s="72">
        <v>0.15165134999999999</v>
      </c>
      <c r="DE40" s="72">
        <v>6.620864665</v>
      </c>
      <c r="DF40" s="72">
        <v>9.4037197819999996</v>
      </c>
      <c r="DG40" s="72">
        <v>1.522266769</v>
      </c>
      <c r="DH40" s="72">
        <v>-17.889308</v>
      </c>
      <c r="DI40" s="72">
        <v>0.27825718500000002</v>
      </c>
      <c r="DJ40" s="72">
        <v>6.4103225999999998</v>
      </c>
      <c r="DK40" s="72">
        <v>5.4707186419999996</v>
      </c>
    </row>
    <row r="41" spans="1:115" x14ac:dyDescent="0.25">
      <c r="A41" s="72">
        <v>247985</v>
      </c>
      <c r="B41" s="72" t="s">
        <v>175</v>
      </c>
      <c r="D41" s="72" t="s">
        <v>172</v>
      </c>
      <c r="F41" s="72" t="s">
        <v>166</v>
      </c>
      <c r="G41" s="72" t="s">
        <v>371</v>
      </c>
      <c r="J41" s="72">
        <v>-95.670299999999997</v>
      </c>
      <c r="K41" s="72">
        <v>39.383800000000001</v>
      </c>
      <c r="L41" s="72" t="s">
        <v>306</v>
      </c>
      <c r="M41" s="72" t="s">
        <v>95</v>
      </c>
      <c r="N41" s="72" t="s">
        <v>366</v>
      </c>
      <c r="O41" s="73">
        <v>45257</v>
      </c>
      <c r="P41" s="72">
        <v>0</v>
      </c>
      <c r="Q41" s="72">
        <v>8</v>
      </c>
      <c r="R41" s="72">
        <v>6.7</v>
      </c>
      <c r="S41" s="72">
        <v>7.2</v>
      </c>
      <c r="T41" s="72">
        <v>0.19</v>
      </c>
      <c r="U41" s="72" t="s">
        <v>41</v>
      </c>
      <c r="V41" s="72">
        <v>5.7</v>
      </c>
      <c r="W41" s="72">
        <v>132</v>
      </c>
      <c r="X41" s="72">
        <v>7.4</v>
      </c>
      <c r="Y41" s="72">
        <v>5.01</v>
      </c>
      <c r="Z41" s="72">
        <v>35</v>
      </c>
      <c r="AA41" s="72">
        <v>4.3</v>
      </c>
      <c r="AB41" s="72">
        <v>0.73</v>
      </c>
      <c r="AC41" s="72">
        <v>3092</v>
      </c>
      <c r="AD41" s="72">
        <v>467</v>
      </c>
      <c r="AE41" s="72">
        <v>24</v>
      </c>
      <c r="AF41" s="72">
        <v>19.8</v>
      </c>
      <c r="AG41" s="72">
        <v>0</v>
      </c>
      <c r="AH41" s="72">
        <v>2</v>
      </c>
      <c r="AI41" s="72">
        <v>77</v>
      </c>
      <c r="AJ41" s="72">
        <v>20</v>
      </c>
      <c r="AK41" s="72">
        <v>1</v>
      </c>
      <c r="AL41" s="72">
        <v>31</v>
      </c>
      <c r="AM41" s="72">
        <v>3.04</v>
      </c>
      <c r="AN41" s="72">
        <v>201</v>
      </c>
      <c r="AO41" s="72">
        <v>14.5</v>
      </c>
      <c r="AP41" s="72">
        <v>13.86</v>
      </c>
      <c r="AQ41" s="72">
        <v>62</v>
      </c>
      <c r="AR41" s="72">
        <v>43</v>
      </c>
      <c r="AS41" s="72">
        <v>0.01</v>
      </c>
      <c r="AT41" s="72">
        <v>296.5</v>
      </c>
      <c r="AU41" s="72">
        <v>73</v>
      </c>
      <c r="AV41" s="72">
        <v>17.5</v>
      </c>
      <c r="AW41" s="72">
        <v>26.75</v>
      </c>
      <c r="AX41" s="72">
        <v>147.69999999999999</v>
      </c>
      <c r="AY41" s="72">
        <v>14.5</v>
      </c>
      <c r="AZ41" s="72">
        <v>0</v>
      </c>
      <c r="BA41" s="72">
        <v>4.7</v>
      </c>
      <c r="BB41" s="72">
        <v>2.4</v>
      </c>
      <c r="BD41" s="72">
        <v>29</v>
      </c>
      <c r="BE41" s="72">
        <v>13.4</v>
      </c>
      <c r="BF41" s="72">
        <v>15.6</v>
      </c>
      <c r="BG41" s="72">
        <v>63</v>
      </c>
      <c r="BH41" s="72">
        <v>918</v>
      </c>
      <c r="BI41" s="72">
        <v>109</v>
      </c>
      <c r="BJ41" s="72">
        <v>53</v>
      </c>
      <c r="BK41" s="72">
        <v>12.3</v>
      </c>
      <c r="BL41" s="72">
        <v>1.76</v>
      </c>
      <c r="BM41" s="72">
        <v>3</v>
      </c>
      <c r="BN41" s="72">
        <v>0.18</v>
      </c>
      <c r="BO41" s="72">
        <v>172</v>
      </c>
      <c r="BP41" s="72">
        <v>30</v>
      </c>
      <c r="BQ41" s="72">
        <v>4260.0200000000004</v>
      </c>
      <c r="BR41" s="72">
        <v>1.5109999999999999</v>
      </c>
      <c r="BS41" s="72">
        <v>49.61</v>
      </c>
      <c r="BT41" s="72">
        <v>2113.2399999999998</v>
      </c>
      <c r="BU41" s="72">
        <v>11.72</v>
      </c>
      <c r="BV41" s="72">
        <v>499.07</v>
      </c>
      <c r="BW41" s="72">
        <v>14.17</v>
      </c>
      <c r="BX41" s="72">
        <v>603.54999999999995</v>
      </c>
      <c r="BY41" s="72">
        <v>0.32</v>
      </c>
      <c r="BZ41" s="72">
        <v>13.79</v>
      </c>
      <c r="CA41" s="72">
        <v>13.51</v>
      </c>
      <c r="CB41" s="72">
        <v>575.6</v>
      </c>
      <c r="CC41" s="72">
        <v>3.26</v>
      </c>
      <c r="CD41" s="72">
        <v>138.72999999999999</v>
      </c>
      <c r="CE41" s="72">
        <v>10.26</v>
      </c>
      <c r="CF41" s="72">
        <v>436.87</v>
      </c>
      <c r="CG41" s="72">
        <v>0.3</v>
      </c>
      <c r="CH41" s="72">
        <v>12.71</v>
      </c>
      <c r="CI41" s="72">
        <v>1509.7</v>
      </c>
      <c r="CJ41" s="72">
        <v>35.44</v>
      </c>
      <c r="CK41" s="72">
        <v>36.58</v>
      </c>
      <c r="CL41" s="72">
        <v>1558.46</v>
      </c>
      <c r="CM41" s="72">
        <v>0.27239999999999998</v>
      </c>
      <c r="CN41" s="72">
        <v>6.0000000000000001E-3</v>
      </c>
      <c r="CO41" s="72">
        <v>2.5013999999999998</v>
      </c>
      <c r="CP41" s="72">
        <v>2.1124000000000001</v>
      </c>
      <c r="CQ41" s="72">
        <v>6.6879999999999997</v>
      </c>
      <c r="CR41" s="72">
        <v>2.2103999999999999</v>
      </c>
      <c r="CS41" s="72">
        <v>0.73260000000000003</v>
      </c>
      <c r="CV41" s="72">
        <v>0</v>
      </c>
      <c r="CW41" s="72">
        <v>52</v>
      </c>
      <c r="CX41" s="72">
        <v>48</v>
      </c>
      <c r="CY41" s="72" t="s">
        <v>330</v>
      </c>
      <c r="DA41" s="72" t="s">
        <v>370</v>
      </c>
      <c r="DB41" s="72">
        <v>1.6835966579999999</v>
      </c>
      <c r="DC41" s="72">
        <v>-18.094026629999998</v>
      </c>
      <c r="DD41" s="72">
        <v>0.17485091999999999</v>
      </c>
      <c r="DE41" s="72">
        <v>5.9611722450000002</v>
      </c>
      <c r="DF41" s="72">
        <v>9.6287549279999993</v>
      </c>
      <c r="DG41" s="72">
        <v>1.5794151160000001</v>
      </c>
      <c r="DH41" s="72">
        <v>-17.774488529999999</v>
      </c>
      <c r="DI41" s="72">
        <v>0.27673449999999999</v>
      </c>
      <c r="DJ41" s="72">
        <v>6.3555346300000002</v>
      </c>
      <c r="DK41" s="72">
        <v>5.7073300180000004</v>
      </c>
    </row>
    <row r="42" spans="1:115" x14ac:dyDescent="0.25">
      <c r="A42" s="72">
        <v>247986</v>
      </c>
      <c r="B42" s="72" t="s">
        <v>175</v>
      </c>
      <c r="D42" s="72" t="s">
        <v>172</v>
      </c>
      <c r="F42" s="72" t="s">
        <v>166</v>
      </c>
      <c r="G42" s="72" t="s">
        <v>371</v>
      </c>
      <c r="J42" s="72">
        <v>-95.670299999999997</v>
      </c>
      <c r="K42" s="72">
        <v>39.383499999999998</v>
      </c>
      <c r="L42" s="72" t="s">
        <v>306</v>
      </c>
      <c r="M42" s="72" t="s">
        <v>96</v>
      </c>
      <c r="N42" s="72" t="s">
        <v>366</v>
      </c>
      <c r="O42" s="73">
        <v>45257</v>
      </c>
      <c r="P42" s="72">
        <v>0</v>
      </c>
      <c r="Q42" s="72">
        <v>8</v>
      </c>
      <c r="R42" s="72">
        <v>7</v>
      </c>
      <c r="S42" s="72">
        <v>7.2</v>
      </c>
      <c r="T42" s="72">
        <v>0.17</v>
      </c>
      <c r="U42" s="72" t="s">
        <v>77</v>
      </c>
      <c r="V42" s="72">
        <v>5</v>
      </c>
      <c r="W42" s="72">
        <v>219</v>
      </c>
      <c r="X42" s="72">
        <v>7</v>
      </c>
      <c r="Y42" s="72">
        <v>1.45</v>
      </c>
      <c r="Z42" s="72">
        <v>37.1</v>
      </c>
      <c r="AA42" s="72">
        <v>4.5999999999999996</v>
      </c>
      <c r="AB42" s="72">
        <v>0.7</v>
      </c>
      <c r="AC42" s="72">
        <v>2886</v>
      </c>
      <c r="AD42" s="72">
        <v>390</v>
      </c>
      <c r="AE42" s="72">
        <v>18</v>
      </c>
      <c r="AF42" s="72">
        <v>18.3</v>
      </c>
      <c r="AG42" s="72">
        <v>0</v>
      </c>
      <c r="AH42" s="72">
        <v>3</v>
      </c>
      <c r="AI42" s="72">
        <v>79</v>
      </c>
      <c r="AJ42" s="72">
        <v>18</v>
      </c>
      <c r="AK42" s="72">
        <v>0</v>
      </c>
      <c r="AL42" s="72">
        <v>29</v>
      </c>
      <c r="AM42" s="72">
        <v>3</v>
      </c>
      <c r="AN42" s="72">
        <v>184</v>
      </c>
      <c r="AO42" s="72">
        <v>15.4</v>
      </c>
      <c r="AP42" s="72">
        <v>11.95</v>
      </c>
      <c r="AQ42" s="72">
        <v>56</v>
      </c>
      <c r="AR42" s="72">
        <v>34</v>
      </c>
      <c r="AS42" s="72">
        <v>0.01</v>
      </c>
      <c r="AT42" s="72">
        <v>277.39999999999998</v>
      </c>
      <c r="AU42" s="72">
        <v>68</v>
      </c>
      <c r="AV42" s="72">
        <v>18.399999999999999</v>
      </c>
      <c r="AW42" s="72">
        <v>25.69</v>
      </c>
      <c r="AX42" s="72">
        <v>150.9</v>
      </c>
      <c r="AY42" s="72">
        <v>15.4</v>
      </c>
      <c r="AZ42" s="72">
        <v>0</v>
      </c>
      <c r="BA42" s="72">
        <v>4.7</v>
      </c>
      <c r="BB42" s="72">
        <v>2.5</v>
      </c>
      <c r="BD42" s="72">
        <v>35</v>
      </c>
      <c r="BE42" s="72">
        <v>16.399999999999999</v>
      </c>
      <c r="BF42" s="72">
        <v>18.600000000000001</v>
      </c>
      <c r="BG42" s="72">
        <v>107</v>
      </c>
      <c r="BH42" s="72">
        <v>1015</v>
      </c>
      <c r="BI42" s="72">
        <v>109</v>
      </c>
      <c r="BJ42" s="72">
        <v>59</v>
      </c>
      <c r="BK42" s="72">
        <v>11.7</v>
      </c>
      <c r="BL42" s="72">
        <v>0.88</v>
      </c>
      <c r="BM42" s="72">
        <v>3.6</v>
      </c>
      <c r="BN42" s="72">
        <v>0.14000000000000001</v>
      </c>
      <c r="BO42" s="72">
        <v>172</v>
      </c>
      <c r="BP42" s="72">
        <v>26</v>
      </c>
      <c r="BQ42" s="72">
        <v>3504.51</v>
      </c>
      <c r="BR42" s="72">
        <v>1.498</v>
      </c>
      <c r="BS42" s="72">
        <v>50.04</v>
      </c>
      <c r="BT42" s="72">
        <v>1753.79</v>
      </c>
      <c r="BU42" s="72">
        <v>13.07</v>
      </c>
      <c r="BV42" s="72">
        <v>457.93</v>
      </c>
      <c r="BW42" s="72">
        <v>13.92</v>
      </c>
      <c r="BX42" s="72">
        <v>487.87</v>
      </c>
      <c r="BY42" s="72">
        <v>0.36</v>
      </c>
      <c r="BZ42" s="72">
        <v>12.66</v>
      </c>
      <c r="CA42" s="72">
        <v>9.83</v>
      </c>
      <c r="CB42" s="72">
        <v>344.58</v>
      </c>
      <c r="CC42" s="72">
        <v>3.41</v>
      </c>
      <c r="CD42" s="72">
        <v>119.51</v>
      </c>
      <c r="CE42" s="72">
        <v>6.42</v>
      </c>
      <c r="CF42" s="72">
        <v>225.07</v>
      </c>
      <c r="CG42" s="72">
        <v>0.37</v>
      </c>
      <c r="CH42" s="72">
        <v>13.02</v>
      </c>
      <c r="CI42" s="72">
        <v>1265.93</v>
      </c>
      <c r="CJ42" s="72">
        <v>36.119999999999997</v>
      </c>
      <c r="CK42" s="72">
        <v>39.75</v>
      </c>
      <c r="CL42" s="72">
        <v>1393.13</v>
      </c>
      <c r="CM42" s="72">
        <v>0.19650000000000001</v>
      </c>
      <c r="CN42" s="72">
        <v>7.4000000000000003E-3</v>
      </c>
      <c r="CO42" s="72">
        <v>2.5948000000000002</v>
      </c>
      <c r="CP42" s="72">
        <v>2.4062999999999999</v>
      </c>
      <c r="CQ42" s="72">
        <v>31.949200000000001</v>
      </c>
      <c r="CR42" s="72">
        <v>2.1616</v>
      </c>
      <c r="CS42" s="72">
        <v>0.81799999999999995</v>
      </c>
      <c r="CV42" s="72">
        <v>8</v>
      </c>
      <c r="CW42" s="72">
        <v>50</v>
      </c>
      <c r="CX42" s="72">
        <v>42</v>
      </c>
      <c r="CY42" s="72" t="s">
        <v>330</v>
      </c>
      <c r="DA42" s="72" t="s">
        <v>370</v>
      </c>
      <c r="DB42" s="72">
        <v>1.3133342939999999</v>
      </c>
      <c r="DC42" s="72">
        <v>-17.969972949999999</v>
      </c>
      <c r="DD42" s="72">
        <v>0.13778837999999999</v>
      </c>
      <c r="DE42" s="72">
        <v>6.8901469320000004</v>
      </c>
      <c r="DF42" s="72">
        <v>9.5315315730000005</v>
      </c>
      <c r="DG42" s="72">
        <v>1.409704751</v>
      </c>
      <c r="DH42" s="72">
        <v>-18.08266983</v>
      </c>
      <c r="DI42" s="72">
        <v>0.26290405900000002</v>
      </c>
      <c r="DJ42" s="72">
        <v>6.6200749070000002</v>
      </c>
      <c r="DK42" s="72">
        <v>5.3620501559999996</v>
      </c>
    </row>
    <row r="43" spans="1:115" x14ac:dyDescent="0.25">
      <c r="A43" s="72">
        <v>247988</v>
      </c>
      <c r="B43" s="72" t="s">
        <v>175</v>
      </c>
      <c r="D43" s="72" t="s">
        <v>172</v>
      </c>
      <c r="F43" s="72" t="s">
        <v>166</v>
      </c>
      <c r="G43" s="72" t="s">
        <v>371</v>
      </c>
      <c r="J43" s="72">
        <v>-95.665400000000005</v>
      </c>
      <c r="K43" s="72">
        <v>39.386499999999998</v>
      </c>
      <c r="L43" s="72" t="s">
        <v>307</v>
      </c>
      <c r="M43" s="72" t="s">
        <v>98</v>
      </c>
      <c r="N43" s="72" t="s">
        <v>366</v>
      </c>
      <c r="O43" s="73">
        <v>45257</v>
      </c>
      <c r="P43" s="72">
        <v>0</v>
      </c>
      <c r="Q43" s="72">
        <v>8</v>
      </c>
      <c r="R43" s="72">
        <v>5.9</v>
      </c>
      <c r="S43" s="72">
        <v>6.5</v>
      </c>
      <c r="T43" s="72">
        <v>0.14000000000000001</v>
      </c>
      <c r="U43" s="72" t="s">
        <v>41</v>
      </c>
      <c r="V43" s="72">
        <v>4.5999999999999996</v>
      </c>
      <c r="W43" s="72">
        <v>80</v>
      </c>
      <c r="X43" s="72">
        <v>7.8</v>
      </c>
      <c r="Y43" s="72">
        <v>0.91</v>
      </c>
      <c r="Z43" s="72">
        <v>83.8</v>
      </c>
      <c r="AA43" s="72">
        <v>7.4</v>
      </c>
      <c r="AB43" s="72">
        <v>0.47</v>
      </c>
      <c r="AC43" s="72">
        <v>1803</v>
      </c>
      <c r="AD43" s="72">
        <v>275</v>
      </c>
      <c r="AE43" s="72">
        <v>26</v>
      </c>
      <c r="AF43" s="72">
        <v>16.600000000000001</v>
      </c>
      <c r="AG43" s="72">
        <v>30</v>
      </c>
      <c r="AH43" s="72">
        <v>1</v>
      </c>
      <c r="AI43" s="72">
        <v>54</v>
      </c>
      <c r="AJ43" s="72">
        <v>14</v>
      </c>
      <c r="AK43" s="72">
        <v>1</v>
      </c>
      <c r="AL43" s="72">
        <v>12</v>
      </c>
      <c r="AM43" s="72">
        <v>3.79</v>
      </c>
      <c r="AN43" s="72">
        <v>199</v>
      </c>
      <c r="AO43" s="72">
        <v>14.6</v>
      </c>
      <c r="AP43" s="72">
        <v>13.63</v>
      </c>
      <c r="AQ43" s="72">
        <v>28</v>
      </c>
      <c r="AR43" s="72" t="s">
        <v>42</v>
      </c>
      <c r="AS43" s="72">
        <v>0.6</v>
      </c>
      <c r="AT43" s="72">
        <v>264.10000000000002</v>
      </c>
      <c r="AU43" s="72">
        <v>57</v>
      </c>
      <c r="AV43" s="72">
        <v>19</v>
      </c>
      <c r="AW43" s="72">
        <v>25.31</v>
      </c>
      <c r="AX43" s="72">
        <v>133</v>
      </c>
      <c r="AY43" s="72">
        <v>14.6</v>
      </c>
      <c r="AZ43" s="72">
        <v>0</v>
      </c>
      <c r="BA43" s="72">
        <v>6</v>
      </c>
      <c r="BB43" s="72">
        <v>2.7</v>
      </c>
      <c r="BD43" s="72">
        <v>11</v>
      </c>
      <c r="BE43" s="72">
        <v>2.2000000000000002</v>
      </c>
      <c r="BF43" s="72">
        <v>8.8000000000000007</v>
      </c>
      <c r="BG43" s="72">
        <v>46</v>
      </c>
      <c r="BH43" s="72">
        <v>657</v>
      </c>
      <c r="BI43" s="72">
        <v>111</v>
      </c>
      <c r="BJ43" s="72">
        <v>85</v>
      </c>
      <c r="BK43" s="72">
        <v>9.5</v>
      </c>
      <c r="BL43" s="72">
        <v>0.69</v>
      </c>
      <c r="BM43" s="72">
        <v>4.2</v>
      </c>
      <c r="BN43" s="72">
        <v>0.11</v>
      </c>
      <c r="BO43" s="72">
        <v>129</v>
      </c>
      <c r="BP43" s="72">
        <v>33</v>
      </c>
      <c r="BQ43" s="72">
        <v>3451.57</v>
      </c>
      <c r="BR43" s="72">
        <v>1.4219999999999999</v>
      </c>
      <c r="BS43" s="72">
        <v>52.48</v>
      </c>
      <c r="BT43" s="72">
        <v>1811.28</v>
      </c>
      <c r="BU43" s="72">
        <v>11.6</v>
      </c>
      <c r="BV43" s="72">
        <v>400.5</v>
      </c>
      <c r="BW43" s="72">
        <v>12.27</v>
      </c>
      <c r="BX43" s="72">
        <v>423.37</v>
      </c>
      <c r="BY43" s="72">
        <v>0.33</v>
      </c>
      <c r="BZ43" s="72">
        <v>11.36</v>
      </c>
      <c r="CA43" s="72">
        <v>11.39</v>
      </c>
      <c r="CB43" s="72">
        <v>393.17</v>
      </c>
      <c r="CC43" s="72">
        <v>3.1</v>
      </c>
      <c r="CD43" s="72">
        <v>107.01</v>
      </c>
      <c r="CE43" s="72">
        <v>8.2899999999999991</v>
      </c>
      <c r="CF43" s="72">
        <v>286.16000000000003</v>
      </c>
      <c r="CG43" s="72">
        <v>0</v>
      </c>
      <c r="CH43" s="72">
        <v>0</v>
      </c>
      <c r="CI43" s="72">
        <v>1387.91</v>
      </c>
      <c r="CJ43" s="72">
        <v>40.21</v>
      </c>
      <c r="CK43" s="72">
        <v>36.130000000000003</v>
      </c>
      <c r="CL43" s="72">
        <v>1247.1400000000001</v>
      </c>
      <c r="CM43" s="72">
        <v>0.21709999999999999</v>
      </c>
      <c r="CN43" s="72" t="s">
        <v>163</v>
      </c>
      <c r="CO43" s="72">
        <v>3.2782</v>
      </c>
      <c r="CP43" s="72">
        <v>2.5741999999999998</v>
      </c>
      <c r="CQ43" s="72">
        <v>33.548999999999999</v>
      </c>
      <c r="CR43" s="72">
        <v>2.1613000000000002</v>
      </c>
      <c r="CS43" s="72">
        <v>0.36780000000000002</v>
      </c>
      <c r="CV43" s="72">
        <v>20</v>
      </c>
      <c r="CW43" s="72">
        <v>44</v>
      </c>
      <c r="CX43" s="72">
        <v>36</v>
      </c>
      <c r="CY43" s="72" t="s">
        <v>333</v>
      </c>
      <c r="DA43" s="72" t="s">
        <v>370</v>
      </c>
      <c r="DB43" s="72">
        <v>1.5276728079999999</v>
      </c>
      <c r="DC43" s="72">
        <v>-18.006115449999999</v>
      </c>
      <c r="DD43" s="72">
        <v>0.16331269500000001</v>
      </c>
      <c r="DE43" s="72">
        <v>6.4432501530000001</v>
      </c>
      <c r="DF43" s="72">
        <v>9.3542808050000001</v>
      </c>
      <c r="DG43" s="72">
        <v>1.442397857</v>
      </c>
      <c r="DH43" s="72">
        <v>-18.435244699999998</v>
      </c>
      <c r="DI43" s="72">
        <v>0.27709515699999998</v>
      </c>
      <c r="DJ43" s="72">
        <v>6.4322414270000001</v>
      </c>
      <c r="DK43" s="72">
        <v>5.205424271</v>
      </c>
    </row>
    <row r="44" spans="1:115" x14ac:dyDescent="0.25">
      <c r="A44" s="72">
        <v>247989</v>
      </c>
      <c r="B44" s="72" t="s">
        <v>175</v>
      </c>
      <c r="D44" s="72" t="s">
        <v>172</v>
      </c>
      <c r="F44" s="72" t="s">
        <v>166</v>
      </c>
      <c r="G44" s="72" t="s">
        <v>371</v>
      </c>
      <c r="J44" s="72">
        <v>-95.664299999999997</v>
      </c>
      <c r="K44" s="72">
        <v>39.386499999999998</v>
      </c>
      <c r="L44" s="72" t="s">
        <v>307</v>
      </c>
      <c r="M44" s="72" t="s">
        <v>99</v>
      </c>
      <c r="N44" s="72" t="s">
        <v>366</v>
      </c>
      <c r="O44" s="73">
        <v>45257</v>
      </c>
      <c r="P44" s="72">
        <v>0</v>
      </c>
      <c r="Q44" s="72">
        <v>8</v>
      </c>
      <c r="R44" s="72">
        <v>6.7</v>
      </c>
      <c r="S44" s="72">
        <v>7.2</v>
      </c>
      <c r="T44" s="72">
        <v>0.17</v>
      </c>
      <c r="U44" s="72" t="s">
        <v>41</v>
      </c>
      <c r="V44" s="72">
        <v>4.4000000000000004</v>
      </c>
      <c r="W44" s="72">
        <v>64</v>
      </c>
      <c r="X44" s="72">
        <v>6.3</v>
      </c>
      <c r="Y44" s="72">
        <v>0.89</v>
      </c>
      <c r="Z44" s="72">
        <v>38.1</v>
      </c>
      <c r="AA44" s="72">
        <v>3.8</v>
      </c>
      <c r="AB44" s="72">
        <v>0.4</v>
      </c>
      <c r="AC44" s="72">
        <v>2320</v>
      </c>
      <c r="AD44" s="72">
        <v>322</v>
      </c>
      <c r="AE44" s="72">
        <v>46</v>
      </c>
      <c r="AF44" s="72">
        <v>14.7</v>
      </c>
      <c r="AG44" s="72">
        <v>0</v>
      </c>
      <c r="AH44" s="72">
        <v>1</v>
      </c>
      <c r="AI44" s="72">
        <v>79</v>
      </c>
      <c r="AJ44" s="72">
        <v>18</v>
      </c>
      <c r="AK44" s="72">
        <v>1</v>
      </c>
      <c r="AL44" s="72">
        <v>10</v>
      </c>
      <c r="AM44" s="72">
        <v>4.5999999999999996</v>
      </c>
      <c r="AN44" s="72">
        <v>171</v>
      </c>
      <c r="AO44" s="72">
        <v>15.3</v>
      </c>
      <c r="AP44" s="72">
        <v>11.18</v>
      </c>
      <c r="AQ44" s="72">
        <v>23</v>
      </c>
      <c r="AR44" s="72" t="s">
        <v>42</v>
      </c>
      <c r="AS44" s="72">
        <v>0.1</v>
      </c>
      <c r="AT44" s="72">
        <v>225.2</v>
      </c>
      <c r="AU44" s="72">
        <v>52</v>
      </c>
      <c r="AV44" s="72">
        <v>20</v>
      </c>
      <c r="AW44" s="72">
        <v>22.96</v>
      </c>
      <c r="AX44" s="72">
        <v>131.6</v>
      </c>
      <c r="AY44" s="72">
        <v>15.3</v>
      </c>
      <c r="AZ44" s="72">
        <v>0</v>
      </c>
      <c r="BA44" s="72">
        <v>7.3</v>
      </c>
      <c r="BB44" s="72">
        <v>3</v>
      </c>
      <c r="BD44" s="72">
        <v>13</v>
      </c>
      <c r="BE44" s="72">
        <v>2.7</v>
      </c>
      <c r="BF44" s="72">
        <v>10.3</v>
      </c>
      <c r="BG44" s="72">
        <v>37</v>
      </c>
      <c r="BH44" s="72">
        <v>920</v>
      </c>
      <c r="BI44" s="72">
        <v>113</v>
      </c>
      <c r="BJ44" s="72">
        <v>70</v>
      </c>
      <c r="BK44" s="72">
        <v>11.7</v>
      </c>
      <c r="BL44" s="72">
        <v>0.66</v>
      </c>
      <c r="BM44" s="72">
        <v>3.8</v>
      </c>
      <c r="BN44" s="72">
        <v>0.43</v>
      </c>
      <c r="BO44" s="72">
        <v>159</v>
      </c>
      <c r="BP44" s="72">
        <v>58</v>
      </c>
      <c r="BQ44" s="72">
        <v>2808.73</v>
      </c>
      <c r="BR44" s="72">
        <v>1.4750000000000001</v>
      </c>
      <c r="BS44" s="72">
        <v>54.55</v>
      </c>
      <c r="BT44" s="72">
        <v>1532.15</v>
      </c>
      <c r="BU44" s="72">
        <v>12.88</v>
      </c>
      <c r="BV44" s="72">
        <v>361.73</v>
      </c>
      <c r="BW44" s="72">
        <v>16.010000000000002</v>
      </c>
      <c r="BX44" s="72">
        <v>449.54</v>
      </c>
      <c r="BY44" s="72">
        <v>0.41</v>
      </c>
      <c r="BZ44" s="72">
        <v>11.56</v>
      </c>
      <c r="CA44" s="72">
        <v>11.59</v>
      </c>
      <c r="CB44" s="72">
        <v>325.43</v>
      </c>
      <c r="CC44" s="72">
        <v>3.84</v>
      </c>
      <c r="CD44" s="72">
        <v>107.95</v>
      </c>
      <c r="CE44" s="72">
        <v>7.74</v>
      </c>
      <c r="CF44" s="72">
        <v>217.48</v>
      </c>
      <c r="CG44" s="72">
        <v>0</v>
      </c>
      <c r="CH44" s="72">
        <v>0</v>
      </c>
      <c r="CI44" s="72">
        <v>1082.5999999999999</v>
      </c>
      <c r="CJ44" s="72">
        <v>38.54</v>
      </c>
      <c r="CK44" s="72">
        <v>33.86</v>
      </c>
      <c r="CL44" s="72">
        <v>951.16</v>
      </c>
      <c r="CM44" s="72">
        <v>0.21240000000000001</v>
      </c>
      <c r="CN44" s="72" t="s">
        <v>163</v>
      </c>
      <c r="CO44" s="72">
        <v>2.4081999999999999</v>
      </c>
      <c r="CP44" s="72">
        <v>2.2067000000000001</v>
      </c>
      <c r="CQ44" s="72">
        <v>63.491900000000001</v>
      </c>
      <c r="CR44" s="72">
        <v>1.8514999999999999</v>
      </c>
      <c r="CS44" s="72">
        <v>0.6371</v>
      </c>
      <c r="CV44" s="72">
        <v>24</v>
      </c>
      <c r="CW44" s="72">
        <v>42</v>
      </c>
      <c r="CX44" s="72">
        <v>34</v>
      </c>
      <c r="CY44" s="72" t="s">
        <v>329</v>
      </c>
      <c r="DA44" s="72" t="s">
        <v>370</v>
      </c>
      <c r="DB44" s="72">
        <v>1.699804053</v>
      </c>
      <c r="DC44" s="72">
        <v>-20.24711336</v>
      </c>
      <c r="DD44" s="72">
        <v>0.16085285999999999</v>
      </c>
      <c r="DE44" s="72">
        <v>6.3461426940000001</v>
      </c>
      <c r="DF44" s="72">
        <v>10.56744688</v>
      </c>
      <c r="DG44" s="72">
        <v>1.6757892860000001</v>
      </c>
      <c r="DH44" s="72">
        <v>-20.546577859999999</v>
      </c>
      <c r="DI44" s="72">
        <v>0.286083541</v>
      </c>
      <c r="DJ44" s="72">
        <v>6.2011847309999997</v>
      </c>
      <c r="DK44" s="72">
        <v>5.8576920660000003</v>
      </c>
    </row>
    <row r="45" spans="1:115" x14ac:dyDescent="0.25">
      <c r="A45" s="72">
        <v>247990</v>
      </c>
      <c r="B45" s="72" t="s">
        <v>175</v>
      </c>
      <c r="D45" s="72" t="s">
        <v>172</v>
      </c>
      <c r="F45" s="72" t="s">
        <v>166</v>
      </c>
      <c r="G45" s="72" t="s">
        <v>371</v>
      </c>
      <c r="J45" s="72">
        <v>-95.666600000000003</v>
      </c>
      <c r="K45" s="72">
        <v>39.3855</v>
      </c>
      <c r="L45" s="72" t="s">
        <v>307</v>
      </c>
      <c r="M45" s="72" t="s">
        <v>100</v>
      </c>
      <c r="N45" s="72" t="s">
        <v>366</v>
      </c>
      <c r="O45" s="73">
        <v>45257</v>
      </c>
      <c r="P45" s="72">
        <v>0</v>
      </c>
      <c r="Q45" s="72">
        <v>8</v>
      </c>
      <c r="R45" s="72">
        <v>6.2</v>
      </c>
      <c r="S45" s="72">
        <v>6.9</v>
      </c>
      <c r="T45" s="72">
        <v>0.13</v>
      </c>
      <c r="U45" s="72" t="s">
        <v>41</v>
      </c>
      <c r="V45" s="72">
        <v>4.8</v>
      </c>
      <c r="W45" s="72">
        <v>101</v>
      </c>
      <c r="X45" s="72">
        <v>8.1</v>
      </c>
      <c r="Y45" s="72">
        <v>1.2</v>
      </c>
      <c r="Z45" s="72">
        <v>85.8</v>
      </c>
      <c r="AA45" s="72">
        <v>5.6</v>
      </c>
      <c r="AB45" s="72">
        <v>0.61</v>
      </c>
      <c r="AC45" s="72">
        <v>2614</v>
      </c>
      <c r="AD45" s="72">
        <v>408</v>
      </c>
      <c r="AE45" s="72">
        <v>18</v>
      </c>
      <c r="AF45" s="72">
        <v>17.7</v>
      </c>
      <c r="AG45" s="72">
        <v>5</v>
      </c>
      <c r="AH45" s="72">
        <v>1</v>
      </c>
      <c r="AI45" s="72">
        <v>74</v>
      </c>
      <c r="AJ45" s="72">
        <v>19</v>
      </c>
      <c r="AK45" s="72">
        <v>0</v>
      </c>
      <c r="AL45" s="72">
        <v>15</v>
      </c>
      <c r="AM45" s="72">
        <v>5.77</v>
      </c>
      <c r="AN45" s="72">
        <v>142</v>
      </c>
      <c r="AO45" s="72">
        <v>5.3</v>
      </c>
      <c r="AP45" s="72">
        <v>26.79</v>
      </c>
      <c r="AQ45" s="72">
        <v>60</v>
      </c>
      <c r="AR45" s="72">
        <v>50</v>
      </c>
      <c r="AS45" s="72">
        <v>1.4</v>
      </c>
      <c r="AT45" s="72">
        <v>320.3</v>
      </c>
      <c r="AU45" s="72">
        <v>69</v>
      </c>
      <c r="AV45" s="72">
        <v>12.5</v>
      </c>
      <c r="AW45" s="72">
        <v>25.59</v>
      </c>
      <c r="AX45" s="72">
        <v>226.4</v>
      </c>
      <c r="AY45" s="72">
        <v>5.3</v>
      </c>
      <c r="AZ45" s="72">
        <v>0</v>
      </c>
      <c r="BA45" s="72">
        <v>3.9</v>
      </c>
      <c r="BB45" s="72">
        <v>4.3</v>
      </c>
      <c r="BD45" s="72">
        <v>13</v>
      </c>
      <c r="BE45" s="72">
        <v>3</v>
      </c>
      <c r="BF45" s="72">
        <v>10</v>
      </c>
      <c r="BG45" s="72">
        <v>48</v>
      </c>
      <c r="BH45" s="72">
        <v>704</v>
      </c>
      <c r="BI45" s="72">
        <v>133</v>
      </c>
      <c r="BJ45" s="72">
        <v>83</v>
      </c>
      <c r="BK45" s="72">
        <v>10</v>
      </c>
      <c r="BL45" s="72">
        <v>1.32</v>
      </c>
      <c r="BM45" s="72">
        <v>4.0999999999999996</v>
      </c>
      <c r="BN45" s="72">
        <v>0.15</v>
      </c>
      <c r="BO45" s="72">
        <v>141</v>
      </c>
      <c r="BP45" s="72">
        <v>25</v>
      </c>
      <c r="BQ45" s="72">
        <v>2752.34</v>
      </c>
      <c r="BR45" s="72">
        <v>1.4330000000000001</v>
      </c>
      <c r="BS45" s="72">
        <v>49.84</v>
      </c>
      <c r="BT45" s="72">
        <v>1371.67</v>
      </c>
      <c r="BU45" s="72">
        <v>12.08</v>
      </c>
      <c r="BV45" s="72">
        <v>332.46</v>
      </c>
      <c r="BW45" s="72">
        <v>11.71</v>
      </c>
      <c r="BX45" s="72">
        <v>322.32</v>
      </c>
      <c r="BY45" s="72">
        <v>0</v>
      </c>
      <c r="BZ45" s="72">
        <v>0</v>
      </c>
      <c r="CA45" s="72">
        <v>9.32</v>
      </c>
      <c r="CB45" s="72">
        <v>256.64999999999998</v>
      </c>
      <c r="CC45" s="72">
        <v>3.2</v>
      </c>
      <c r="CD45" s="72">
        <v>88.06</v>
      </c>
      <c r="CE45" s="72">
        <v>6.13</v>
      </c>
      <c r="CF45" s="72">
        <v>168.58</v>
      </c>
      <c r="CG45" s="72">
        <v>0.45</v>
      </c>
      <c r="CH45" s="72">
        <v>12.37</v>
      </c>
      <c r="CI45" s="72">
        <v>1049.3599999999999</v>
      </c>
      <c r="CJ45" s="72">
        <v>38.130000000000003</v>
      </c>
      <c r="CK45" s="72">
        <v>40.39</v>
      </c>
      <c r="CL45" s="72">
        <v>1111.6500000000001</v>
      </c>
      <c r="CM45" s="72">
        <v>0.18709999999999999</v>
      </c>
      <c r="CN45" s="72">
        <v>8.9999999999999993E-3</v>
      </c>
      <c r="CO45" s="72">
        <v>3.2557</v>
      </c>
      <c r="CP45" s="72">
        <v>2.6395</v>
      </c>
      <c r="CQ45" s="72">
        <v>23.8368</v>
      </c>
      <c r="CR45" s="72">
        <v>2.1631999999999998</v>
      </c>
      <c r="CS45" s="72">
        <v>0.57769999999999999</v>
      </c>
      <c r="CV45" s="72">
        <v>4</v>
      </c>
      <c r="CW45" s="72">
        <v>50</v>
      </c>
      <c r="CX45" s="72">
        <v>46</v>
      </c>
      <c r="CY45" s="72" t="s">
        <v>330</v>
      </c>
      <c r="DA45" s="72" t="s">
        <v>369</v>
      </c>
      <c r="DB45" s="72">
        <v>1.3900956019999999</v>
      </c>
      <c r="DC45" s="72">
        <v>-16.90933639</v>
      </c>
      <c r="DD45" s="72">
        <v>0.14243444999999999</v>
      </c>
      <c r="DE45" s="72">
        <v>6.5094400969999997</v>
      </c>
      <c r="DF45" s="72">
        <v>9.7595462449999992</v>
      </c>
      <c r="DG45" s="72">
        <v>1.3690090669999999</v>
      </c>
      <c r="DH45" s="72">
        <v>-16.522343639999999</v>
      </c>
      <c r="DI45" s="72">
        <v>0.26615823199999999</v>
      </c>
      <c r="DJ45" s="72">
        <v>6.421473625</v>
      </c>
      <c r="DK45" s="72">
        <v>5.1435909310000003</v>
      </c>
    </row>
    <row r="46" spans="1:115" x14ac:dyDescent="0.25">
      <c r="A46" s="72">
        <v>247991</v>
      </c>
      <c r="B46" s="72" t="s">
        <v>175</v>
      </c>
      <c r="D46" s="72" t="s">
        <v>172</v>
      </c>
      <c r="F46" s="72" t="s">
        <v>166</v>
      </c>
      <c r="G46" s="72" t="s">
        <v>371</v>
      </c>
      <c r="J46" s="72">
        <v>-95.665599999999998</v>
      </c>
      <c r="K46" s="72">
        <v>39.3855</v>
      </c>
      <c r="L46" s="72" t="s">
        <v>307</v>
      </c>
      <c r="M46" s="72" t="s">
        <v>101</v>
      </c>
      <c r="N46" s="72" t="s">
        <v>366</v>
      </c>
      <c r="O46" s="73">
        <v>45257</v>
      </c>
      <c r="P46" s="72">
        <v>0</v>
      </c>
      <c r="Q46" s="72">
        <v>8</v>
      </c>
      <c r="R46" s="72">
        <v>6</v>
      </c>
      <c r="S46" s="72">
        <v>6.3</v>
      </c>
      <c r="T46" s="72">
        <v>0.09</v>
      </c>
      <c r="U46" s="72" t="s">
        <v>41</v>
      </c>
      <c r="V46" s="72">
        <v>5.0999999999999996</v>
      </c>
      <c r="W46" s="72">
        <v>65</v>
      </c>
      <c r="X46" s="72">
        <v>5.6</v>
      </c>
      <c r="Y46" s="72">
        <v>0.7</v>
      </c>
      <c r="Z46" s="72">
        <v>77.3</v>
      </c>
      <c r="AA46" s="72">
        <v>7.6</v>
      </c>
      <c r="AB46" s="72">
        <v>0.65</v>
      </c>
      <c r="AC46" s="72">
        <v>1895</v>
      </c>
      <c r="AD46" s="72">
        <v>321</v>
      </c>
      <c r="AE46" s="72">
        <v>34</v>
      </c>
      <c r="AF46" s="72">
        <v>19.5</v>
      </c>
      <c r="AG46" s="72">
        <v>36</v>
      </c>
      <c r="AH46" s="72">
        <v>1</v>
      </c>
      <c r="AI46" s="72">
        <v>48</v>
      </c>
      <c r="AJ46" s="72">
        <v>14</v>
      </c>
      <c r="AK46" s="72">
        <v>1</v>
      </c>
      <c r="AL46" s="72">
        <v>10</v>
      </c>
      <c r="AM46" s="72">
        <v>2.84</v>
      </c>
      <c r="AN46" s="72">
        <v>153</v>
      </c>
      <c r="AO46" s="72">
        <v>11.2</v>
      </c>
      <c r="AP46" s="72">
        <v>13.66</v>
      </c>
      <c r="AQ46" s="72">
        <v>47</v>
      </c>
      <c r="AR46" s="72">
        <v>3</v>
      </c>
      <c r="AS46" s="72">
        <v>0.01</v>
      </c>
      <c r="AT46" s="72">
        <v>147.1</v>
      </c>
      <c r="AU46" s="72">
        <v>67</v>
      </c>
      <c r="AV46" s="72">
        <v>14</v>
      </c>
      <c r="AW46" s="72">
        <v>17.62</v>
      </c>
      <c r="AX46" s="72">
        <v>96</v>
      </c>
      <c r="AY46" s="72">
        <v>11.2</v>
      </c>
      <c r="AZ46" s="72">
        <v>0</v>
      </c>
      <c r="BA46" s="72">
        <v>3.6</v>
      </c>
      <c r="BB46" s="72">
        <v>3.4</v>
      </c>
      <c r="BD46" s="72">
        <v>9</v>
      </c>
      <c r="BE46" s="72">
        <v>1.4</v>
      </c>
      <c r="BF46" s="72">
        <v>7.6</v>
      </c>
      <c r="BG46" s="72">
        <v>37</v>
      </c>
      <c r="BH46" s="72">
        <v>592</v>
      </c>
      <c r="BI46" s="72">
        <v>124</v>
      </c>
      <c r="BJ46" s="72">
        <v>86</v>
      </c>
      <c r="BK46" s="72">
        <v>7.7</v>
      </c>
      <c r="BL46" s="72">
        <v>0.53</v>
      </c>
      <c r="BM46" s="72">
        <v>3.5</v>
      </c>
      <c r="BN46" s="72">
        <v>0.12</v>
      </c>
      <c r="BO46" s="72">
        <v>130</v>
      </c>
      <c r="BP46" s="72">
        <v>42</v>
      </c>
      <c r="BQ46" s="72">
        <v>2923.21</v>
      </c>
      <c r="BR46" s="72">
        <v>1.4490000000000001</v>
      </c>
      <c r="BS46" s="72">
        <v>50.51</v>
      </c>
      <c r="BT46" s="72">
        <v>1476.45</v>
      </c>
      <c r="BU46" s="72">
        <v>11.76</v>
      </c>
      <c r="BV46" s="72">
        <v>343.69</v>
      </c>
      <c r="BW46" s="72">
        <v>12.54</v>
      </c>
      <c r="BX46" s="72">
        <v>366.51</v>
      </c>
      <c r="BY46" s="72">
        <v>0</v>
      </c>
      <c r="BZ46" s="72">
        <v>0</v>
      </c>
      <c r="CA46" s="72">
        <v>10.49</v>
      </c>
      <c r="CB46" s="72">
        <v>306.73</v>
      </c>
      <c r="CC46" s="72">
        <v>3.42</v>
      </c>
      <c r="CD46" s="72">
        <v>99.99</v>
      </c>
      <c r="CE46" s="72">
        <v>7.07</v>
      </c>
      <c r="CF46" s="72">
        <v>206.73</v>
      </c>
      <c r="CG46" s="72">
        <v>0.44</v>
      </c>
      <c r="CH46" s="72">
        <v>12.78</v>
      </c>
      <c r="CI46" s="72">
        <v>1109.94</v>
      </c>
      <c r="CJ46" s="72">
        <v>37.97</v>
      </c>
      <c r="CK46" s="72">
        <v>38.56</v>
      </c>
      <c r="CL46" s="72">
        <v>1127.25</v>
      </c>
      <c r="CM46" s="72">
        <v>0.2077</v>
      </c>
      <c r="CN46" s="72">
        <v>8.6999999999999994E-3</v>
      </c>
      <c r="CO46" s="72">
        <v>3.0284</v>
      </c>
      <c r="CP46" s="72">
        <v>2.5137</v>
      </c>
      <c r="CQ46" s="72">
        <v>26.144600000000001</v>
      </c>
      <c r="CR46" s="72">
        <v>2.0891000000000002</v>
      </c>
      <c r="CS46" s="72">
        <v>0.51400000000000001</v>
      </c>
      <c r="CV46" s="72">
        <v>16</v>
      </c>
      <c r="CW46" s="72">
        <v>46</v>
      </c>
      <c r="CX46" s="72">
        <v>38</v>
      </c>
      <c r="CY46" s="72" t="s">
        <v>333</v>
      </c>
      <c r="DA46" s="72" t="s">
        <v>368</v>
      </c>
      <c r="DB46" s="72">
        <v>1.582506352</v>
      </c>
      <c r="DC46" s="72">
        <v>-18.608991530000001</v>
      </c>
      <c r="DD46" s="72">
        <v>0.15674715</v>
      </c>
      <c r="DE46" s="72">
        <v>7.1798018819999996</v>
      </c>
      <c r="DF46" s="72">
        <v>10.095917869999999</v>
      </c>
      <c r="DG46" s="72">
        <v>1.6047367729999999</v>
      </c>
      <c r="DH46" s="72">
        <v>-18.475438069999999</v>
      </c>
      <c r="DI46" s="72">
        <v>0.28517900800000001</v>
      </c>
      <c r="DJ46" s="72">
        <v>6.7513755179999997</v>
      </c>
      <c r="DK46" s="72">
        <v>5.6271209640000004</v>
      </c>
    </row>
    <row r="47" spans="1:115" x14ac:dyDescent="0.25">
      <c r="A47" s="72">
        <v>247992</v>
      </c>
      <c r="B47" s="72" t="s">
        <v>175</v>
      </c>
      <c r="D47" s="72" t="s">
        <v>172</v>
      </c>
      <c r="F47" s="72" t="s">
        <v>166</v>
      </c>
      <c r="G47" s="72" t="s">
        <v>371</v>
      </c>
      <c r="J47" s="72">
        <v>-95.664500000000004</v>
      </c>
      <c r="K47" s="72">
        <v>39.385300000000001</v>
      </c>
      <c r="L47" s="72" t="s">
        <v>307</v>
      </c>
      <c r="M47" s="72" t="s">
        <v>102</v>
      </c>
      <c r="N47" s="72" t="s">
        <v>366</v>
      </c>
      <c r="O47" s="73">
        <v>45257</v>
      </c>
      <c r="P47" s="72">
        <v>0</v>
      </c>
      <c r="Q47" s="72">
        <v>8</v>
      </c>
      <c r="R47" s="72">
        <v>5.9</v>
      </c>
      <c r="S47" s="72">
        <v>6.5</v>
      </c>
      <c r="T47" s="72">
        <v>0.11</v>
      </c>
      <c r="U47" s="72" t="s">
        <v>41</v>
      </c>
      <c r="V47" s="72">
        <v>5.0999999999999996</v>
      </c>
      <c r="W47" s="72">
        <v>87</v>
      </c>
      <c r="X47" s="72">
        <v>7.2</v>
      </c>
      <c r="Y47" s="72">
        <v>0.91</v>
      </c>
      <c r="Z47" s="72">
        <v>82.9</v>
      </c>
      <c r="AA47" s="72">
        <v>5.9</v>
      </c>
      <c r="AB47" s="72">
        <v>0.52</v>
      </c>
      <c r="AC47" s="72">
        <v>2200</v>
      </c>
      <c r="AD47" s="72">
        <v>309</v>
      </c>
      <c r="AE47" s="72">
        <v>35</v>
      </c>
      <c r="AF47" s="72">
        <v>18.7</v>
      </c>
      <c r="AG47" s="72">
        <v>25</v>
      </c>
      <c r="AH47" s="72">
        <v>1</v>
      </c>
      <c r="AI47" s="72">
        <v>59</v>
      </c>
      <c r="AJ47" s="72">
        <v>14</v>
      </c>
      <c r="AK47" s="72">
        <v>1</v>
      </c>
      <c r="AL47" s="72">
        <v>11</v>
      </c>
      <c r="AM47" s="72">
        <v>4.1100000000000003</v>
      </c>
      <c r="AN47" s="72">
        <v>182</v>
      </c>
      <c r="AO47" s="72">
        <v>14.6</v>
      </c>
      <c r="AP47" s="72">
        <v>12.47</v>
      </c>
      <c r="AQ47" s="72">
        <v>45</v>
      </c>
      <c r="AR47" s="72" t="s">
        <v>42</v>
      </c>
      <c r="AS47" s="72">
        <v>0.8</v>
      </c>
      <c r="AT47" s="72">
        <v>237.7</v>
      </c>
      <c r="AU47" s="72">
        <v>68</v>
      </c>
      <c r="AV47" s="72">
        <v>19.600000000000001</v>
      </c>
      <c r="AW47" s="72">
        <v>23.73</v>
      </c>
      <c r="AX47" s="72">
        <v>130.9</v>
      </c>
      <c r="AY47" s="72">
        <v>14.6</v>
      </c>
      <c r="AZ47" s="72">
        <v>0</v>
      </c>
      <c r="BA47" s="72">
        <v>7.1</v>
      </c>
      <c r="BB47" s="72">
        <v>2.6</v>
      </c>
      <c r="BD47" s="72">
        <v>12</v>
      </c>
      <c r="BE47" s="72">
        <v>2.1</v>
      </c>
      <c r="BF47" s="72">
        <v>9.9</v>
      </c>
      <c r="BG47" s="72">
        <v>51</v>
      </c>
      <c r="BH47" s="72">
        <v>709</v>
      </c>
      <c r="BI47" s="72">
        <v>106</v>
      </c>
      <c r="BJ47" s="72">
        <v>86</v>
      </c>
      <c r="BK47" s="72">
        <v>10</v>
      </c>
      <c r="BL47" s="72">
        <v>0.67</v>
      </c>
      <c r="BM47" s="72">
        <v>3.5</v>
      </c>
      <c r="BN47" s="72">
        <v>0.11</v>
      </c>
      <c r="BO47" s="72">
        <v>131</v>
      </c>
      <c r="BP47" s="72">
        <v>39</v>
      </c>
      <c r="BQ47" s="72">
        <v>3720.04</v>
      </c>
      <c r="BR47" s="72">
        <v>1.506</v>
      </c>
      <c r="BS47" s="72">
        <v>51.4</v>
      </c>
      <c r="BT47" s="72">
        <v>1911.95</v>
      </c>
      <c r="BU47" s="72">
        <v>11.67</v>
      </c>
      <c r="BV47" s="72">
        <v>434.18</v>
      </c>
      <c r="BW47" s="72">
        <v>13.37</v>
      </c>
      <c r="BX47" s="72">
        <v>497.44</v>
      </c>
      <c r="BY47" s="72">
        <v>0.26</v>
      </c>
      <c r="BZ47" s="72">
        <v>9.81</v>
      </c>
      <c r="CA47" s="72">
        <v>18.03</v>
      </c>
      <c r="CB47" s="72">
        <v>670.85</v>
      </c>
      <c r="CC47" s="72">
        <v>3.53</v>
      </c>
      <c r="CD47" s="72">
        <v>131.29</v>
      </c>
      <c r="CE47" s="72">
        <v>14.5</v>
      </c>
      <c r="CF47" s="72">
        <v>539.55999999999995</v>
      </c>
      <c r="CG47" s="72">
        <v>0.35</v>
      </c>
      <c r="CH47" s="72">
        <v>13</v>
      </c>
      <c r="CI47" s="72">
        <v>1414.5</v>
      </c>
      <c r="CJ47" s="72">
        <v>38.020000000000003</v>
      </c>
      <c r="CK47" s="72">
        <v>30.22</v>
      </c>
      <c r="CL47" s="72">
        <v>1124.25</v>
      </c>
      <c r="CM47" s="72">
        <v>0.35089999999999999</v>
      </c>
      <c r="CN47" s="72">
        <v>6.7999999999999996E-3</v>
      </c>
      <c r="CO47" s="72">
        <v>2.8435999999999999</v>
      </c>
      <c r="CP47" s="72">
        <v>1.9073</v>
      </c>
      <c r="CQ47" s="72">
        <v>5.7679999999999998</v>
      </c>
      <c r="CR47" s="72">
        <v>2.1928999999999998</v>
      </c>
      <c r="CS47" s="72">
        <v>0.57899999999999996</v>
      </c>
      <c r="CV47" s="72">
        <v>24</v>
      </c>
      <c r="CW47" s="72">
        <v>40</v>
      </c>
      <c r="CX47" s="72">
        <v>36</v>
      </c>
      <c r="CY47" s="72" t="s">
        <v>329</v>
      </c>
      <c r="DA47" s="72" t="s">
        <v>370</v>
      </c>
      <c r="DB47" s="72">
        <v>1.867649262</v>
      </c>
      <c r="DC47" s="72">
        <v>-20.024034480000001</v>
      </c>
      <c r="DD47" s="72">
        <v>0.178885665</v>
      </c>
      <c r="DE47" s="72">
        <v>6.3720273729999999</v>
      </c>
      <c r="DF47" s="72">
        <v>10.44046354</v>
      </c>
      <c r="DG47" s="72">
        <v>2.0068365149999998</v>
      </c>
      <c r="DH47" s="72">
        <v>-20.603119490000001</v>
      </c>
      <c r="DI47" s="72">
        <v>0.31342502900000002</v>
      </c>
      <c r="DJ47" s="72">
        <v>6.0225034930000003</v>
      </c>
      <c r="DK47" s="72">
        <v>6.4029235990000002</v>
      </c>
    </row>
    <row r="48" spans="1:115" x14ac:dyDescent="0.25">
      <c r="A48" s="72">
        <v>247993</v>
      </c>
      <c r="B48" s="72" t="s">
        <v>175</v>
      </c>
      <c r="D48" s="72" t="s">
        <v>172</v>
      </c>
      <c r="F48" s="72" t="s">
        <v>166</v>
      </c>
      <c r="G48" s="72" t="s">
        <v>371</v>
      </c>
      <c r="J48" s="72">
        <v>-95.666600000000003</v>
      </c>
      <c r="K48" s="72">
        <v>39.384500000000003</v>
      </c>
      <c r="L48" s="72" t="s">
        <v>307</v>
      </c>
      <c r="M48" s="72" t="s">
        <v>103</v>
      </c>
      <c r="N48" s="72" t="s">
        <v>366</v>
      </c>
      <c r="O48" s="73">
        <v>45257</v>
      </c>
      <c r="P48" s="72">
        <v>0</v>
      </c>
      <c r="Q48" s="72">
        <v>8</v>
      </c>
      <c r="R48" s="72">
        <v>6.5</v>
      </c>
      <c r="S48" s="72">
        <v>6.7</v>
      </c>
      <c r="T48" s="72">
        <v>0.17</v>
      </c>
      <c r="U48" s="72" t="s">
        <v>41</v>
      </c>
      <c r="V48" s="72">
        <v>6.6</v>
      </c>
      <c r="W48" s="72">
        <v>287</v>
      </c>
      <c r="X48" s="72">
        <v>10.199999999999999</v>
      </c>
      <c r="Y48" s="72">
        <v>3.08</v>
      </c>
      <c r="Z48" s="72">
        <v>88.4</v>
      </c>
      <c r="AA48" s="72">
        <v>5.4</v>
      </c>
      <c r="AB48" s="72">
        <v>0.68</v>
      </c>
      <c r="AC48" s="72">
        <v>2255</v>
      </c>
      <c r="AD48" s="72">
        <v>334</v>
      </c>
      <c r="AE48" s="72">
        <v>12</v>
      </c>
      <c r="AF48" s="72">
        <v>17.7</v>
      </c>
      <c r="AG48" s="72">
        <v>16</v>
      </c>
      <c r="AH48" s="72">
        <v>4</v>
      </c>
      <c r="AI48" s="72">
        <v>64</v>
      </c>
      <c r="AJ48" s="72">
        <v>16</v>
      </c>
      <c r="AK48" s="72">
        <v>0</v>
      </c>
      <c r="AL48" s="72">
        <v>44</v>
      </c>
      <c r="AM48" s="72">
        <v>5.14</v>
      </c>
      <c r="AN48" s="72">
        <v>188</v>
      </c>
      <c r="AO48" s="72">
        <v>16.399999999999999</v>
      </c>
      <c r="AP48" s="72">
        <v>11.46</v>
      </c>
      <c r="AQ48" s="72">
        <v>38</v>
      </c>
      <c r="AR48" s="72" t="s">
        <v>42</v>
      </c>
      <c r="AS48" s="72">
        <v>0.6</v>
      </c>
      <c r="AT48" s="72">
        <v>363.8</v>
      </c>
      <c r="AU48" s="72">
        <v>61</v>
      </c>
      <c r="AV48" s="72">
        <v>22.1</v>
      </c>
      <c r="AW48" s="72">
        <v>29.22</v>
      </c>
      <c r="AX48" s="72">
        <v>193.2</v>
      </c>
      <c r="AY48" s="72">
        <v>16.399999999999999</v>
      </c>
      <c r="AZ48" s="72">
        <v>0</v>
      </c>
      <c r="BA48" s="72">
        <v>6.9</v>
      </c>
      <c r="BB48" s="72">
        <v>2</v>
      </c>
      <c r="BD48" s="72">
        <v>46</v>
      </c>
      <c r="BE48" s="72">
        <v>20.399999999999999</v>
      </c>
      <c r="BF48" s="72">
        <v>25.6</v>
      </c>
      <c r="BG48" s="72">
        <v>163</v>
      </c>
      <c r="BH48" s="72">
        <v>979</v>
      </c>
      <c r="BI48" s="72">
        <v>72</v>
      </c>
      <c r="BJ48" s="72">
        <v>90</v>
      </c>
      <c r="BK48" s="72">
        <v>14.6</v>
      </c>
      <c r="BL48" s="72">
        <v>1.49</v>
      </c>
      <c r="BM48" s="72">
        <v>3.7</v>
      </c>
      <c r="BN48" s="72">
        <v>0.2</v>
      </c>
      <c r="BO48" s="72">
        <v>187</v>
      </c>
      <c r="BP48" s="72">
        <v>20</v>
      </c>
      <c r="BQ48" s="72">
        <v>5393.19</v>
      </c>
      <c r="BR48" s="72">
        <v>1.508</v>
      </c>
      <c r="BS48" s="72">
        <v>53.82</v>
      </c>
      <c r="BT48" s="72">
        <v>2902.71</v>
      </c>
      <c r="BU48" s="72">
        <v>13.45</v>
      </c>
      <c r="BV48" s="72">
        <v>725.46</v>
      </c>
      <c r="BW48" s="72">
        <v>16.63</v>
      </c>
      <c r="BX48" s="72">
        <v>896.69</v>
      </c>
      <c r="BY48" s="72">
        <v>0.23</v>
      </c>
      <c r="BZ48" s="72">
        <v>12.27</v>
      </c>
      <c r="CA48" s="72">
        <v>15.51</v>
      </c>
      <c r="CB48" s="72">
        <v>836.6</v>
      </c>
      <c r="CC48" s="72">
        <v>4.0199999999999996</v>
      </c>
      <c r="CD48" s="72">
        <v>216.81</v>
      </c>
      <c r="CE48" s="72">
        <v>11.49</v>
      </c>
      <c r="CF48" s="72">
        <v>619.79</v>
      </c>
      <c r="CG48" s="72">
        <v>0</v>
      </c>
      <c r="CH48" s="72">
        <v>0</v>
      </c>
      <c r="CI48" s="72">
        <v>2006.01</v>
      </c>
      <c r="CJ48" s="72">
        <v>37.200000000000003</v>
      </c>
      <c r="CK48" s="72">
        <v>30.67</v>
      </c>
      <c r="CL48" s="72">
        <v>1653.86</v>
      </c>
      <c r="CM48" s="72">
        <v>0.28820000000000001</v>
      </c>
      <c r="CN48" s="72" t="s">
        <v>163</v>
      </c>
      <c r="CO48" s="72">
        <v>2.2370999999999999</v>
      </c>
      <c r="CP48" s="72">
        <v>1.9431</v>
      </c>
      <c r="CQ48" s="72" t="s">
        <v>164</v>
      </c>
      <c r="CR48" s="72">
        <v>2.4834999999999998</v>
      </c>
      <c r="CS48" s="72">
        <v>0.65480000000000005</v>
      </c>
      <c r="CV48" s="72">
        <v>10</v>
      </c>
      <c r="CW48" s="72">
        <v>52</v>
      </c>
      <c r="CX48" s="72">
        <v>38</v>
      </c>
      <c r="CY48" s="72" t="s">
        <v>333</v>
      </c>
      <c r="DA48" s="72" t="s">
        <v>370</v>
      </c>
      <c r="DB48" s="72">
        <v>3.193810563</v>
      </c>
      <c r="DC48" s="72">
        <v>-21.410598190000002</v>
      </c>
      <c r="DD48" s="72">
        <v>0.301738905</v>
      </c>
      <c r="DE48" s="72">
        <v>7.323007746</v>
      </c>
      <c r="DF48" s="72">
        <v>10.584682689999999</v>
      </c>
      <c r="DG48" s="72">
        <v>3.0170952089999998</v>
      </c>
      <c r="DH48" s="72">
        <v>-21.274861210000001</v>
      </c>
      <c r="DI48" s="72">
        <v>0.41118721200000002</v>
      </c>
      <c r="DJ48" s="72">
        <v>7.3479342609999998</v>
      </c>
      <c r="DK48" s="72">
        <v>7.3375219899999999</v>
      </c>
    </row>
    <row r="49" spans="1:115" x14ac:dyDescent="0.25">
      <c r="A49" s="72">
        <v>247995</v>
      </c>
      <c r="B49" s="72" t="s">
        <v>175</v>
      </c>
      <c r="D49" s="72" t="s">
        <v>172</v>
      </c>
      <c r="F49" s="72" t="s">
        <v>166</v>
      </c>
      <c r="G49" s="72" t="s">
        <v>371</v>
      </c>
      <c r="J49" s="72">
        <v>-95.665599999999998</v>
      </c>
      <c r="K49" s="72">
        <v>39.384599999999999</v>
      </c>
      <c r="L49" s="72" t="s">
        <v>307</v>
      </c>
      <c r="M49" s="72" t="s">
        <v>105</v>
      </c>
      <c r="N49" s="72" t="s">
        <v>366</v>
      </c>
      <c r="O49" s="73">
        <v>45257</v>
      </c>
      <c r="P49" s="72">
        <v>0</v>
      </c>
      <c r="Q49" s="72">
        <v>8</v>
      </c>
      <c r="R49" s="72">
        <v>6.3</v>
      </c>
      <c r="S49" s="72">
        <v>6.6</v>
      </c>
      <c r="T49" s="72">
        <v>0.16</v>
      </c>
      <c r="U49" s="72" t="s">
        <v>41</v>
      </c>
      <c r="V49" s="72">
        <v>5.9</v>
      </c>
      <c r="W49" s="72">
        <v>195</v>
      </c>
      <c r="X49" s="72">
        <v>10.4</v>
      </c>
      <c r="Y49" s="72">
        <v>1.72</v>
      </c>
      <c r="Z49" s="72">
        <v>82.2</v>
      </c>
      <c r="AA49" s="72">
        <v>6</v>
      </c>
      <c r="AB49" s="72">
        <v>0.66</v>
      </c>
      <c r="AC49" s="72">
        <v>2099</v>
      </c>
      <c r="AD49" s="72">
        <v>307</v>
      </c>
      <c r="AE49" s="72">
        <v>13</v>
      </c>
      <c r="AF49" s="72">
        <v>17.7</v>
      </c>
      <c r="AG49" s="72">
        <v>23</v>
      </c>
      <c r="AH49" s="72">
        <v>3</v>
      </c>
      <c r="AI49" s="72">
        <v>59</v>
      </c>
      <c r="AJ49" s="72">
        <v>14</v>
      </c>
      <c r="AK49" s="72">
        <v>0</v>
      </c>
      <c r="AL49" s="72">
        <v>17</v>
      </c>
      <c r="AM49" s="72">
        <v>8.4600000000000009</v>
      </c>
      <c r="AN49" s="72">
        <v>219</v>
      </c>
      <c r="AO49" s="72">
        <v>16.7</v>
      </c>
      <c r="AP49" s="72">
        <v>13.11</v>
      </c>
      <c r="AQ49" s="72">
        <v>33</v>
      </c>
      <c r="AR49" s="72" t="s">
        <v>42</v>
      </c>
      <c r="AS49" s="72">
        <v>1</v>
      </c>
      <c r="AT49" s="72">
        <v>323.7</v>
      </c>
      <c r="AU49" s="72">
        <v>58</v>
      </c>
      <c r="AV49" s="72">
        <v>26.2</v>
      </c>
      <c r="AW49" s="72">
        <v>28.41</v>
      </c>
      <c r="AX49" s="72">
        <v>148</v>
      </c>
      <c r="AY49" s="72">
        <v>16.7</v>
      </c>
      <c r="AZ49" s="72">
        <v>0</v>
      </c>
      <c r="BA49" s="72">
        <v>8.6</v>
      </c>
      <c r="BB49" s="72">
        <v>2.4</v>
      </c>
      <c r="BD49" s="72">
        <v>17</v>
      </c>
      <c r="BE49" s="72">
        <v>4.9000000000000004</v>
      </c>
      <c r="BF49" s="72">
        <v>12.1</v>
      </c>
      <c r="BG49" s="72">
        <v>114</v>
      </c>
      <c r="BH49" s="72">
        <v>912</v>
      </c>
      <c r="BI49" s="72">
        <v>90</v>
      </c>
      <c r="BJ49" s="72">
        <v>92</v>
      </c>
      <c r="BK49" s="72">
        <v>12.8</v>
      </c>
      <c r="BL49" s="72">
        <v>1.36</v>
      </c>
      <c r="BM49" s="72">
        <v>4.7</v>
      </c>
      <c r="BN49" s="72">
        <v>0.14000000000000001</v>
      </c>
      <c r="BO49" s="72">
        <v>174</v>
      </c>
      <c r="BP49" s="72">
        <v>24</v>
      </c>
      <c r="BQ49" s="72">
        <v>4959.51</v>
      </c>
      <c r="BR49" s="72">
        <v>1.4990000000000001</v>
      </c>
      <c r="BS49" s="72">
        <v>53.71</v>
      </c>
      <c r="BT49" s="72">
        <v>2664</v>
      </c>
      <c r="BU49" s="72">
        <v>12.1</v>
      </c>
      <c r="BV49" s="72">
        <v>600.13</v>
      </c>
      <c r="BW49" s="72">
        <v>16</v>
      </c>
      <c r="BX49" s="72">
        <v>793.43</v>
      </c>
      <c r="BY49" s="72">
        <v>0.22</v>
      </c>
      <c r="BZ49" s="72">
        <v>11.02</v>
      </c>
      <c r="CA49" s="72">
        <v>13.47</v>
      </c>
      <c r="CB49" s="72">
        <v>667.8</v>
      </c>
      <c r="CC49" s="72">
        <v>4.08</v>
      </c>
      <c r="CD49" s="72">
        <v>202.33</v>
      </c>
      <c r="CE49" s="72">
        <v>9.39</v>
      </c>
      <c r="CF49" s="72">
        <v>465.47</v>
      </c>
      <c r="CG49" s="72">
        <v>0.24</v>
      </c>
      <c r="CH49" s="72">
        <v>11.78</v>
      </c>
      <c r="CI49" s="72">
        <v>1870.57</v>
      </c>
      <c r="CJ49" s="72">
        <v>37.72</v>
      </c>
      <c r="CK49" s="72">
        <v>32.58</v>
      </c>
      <c r="CL49" s="72">
        <v>1615.93</v>
      </c>
      <c r="CM49" s="72">
        <v>0.25069999999999998</v>
      </c>
      <c r="CN49" s="72">
        <v>4.4000000000000003E-3</v>
      </c>
      <c r="CO49" s="72">
        <v>2.3576000000000001</v>
      </c>
      <c r="CP49" s="72">
        <v>1.9493</v>
      </c>
      <c r="CQ49" s="72">
        <v>56.756599999999999</v>
      </c>
      <c r="CR49" s="72">
        <v>1.8241000000000001</v>
      </c>
      <c r="CS49" s="72">
        <v>0.65369999999999995</v>
      </c>
      <c r="CV49" s="72">
        <v>4</v>
      </c>
      <c r="CW49" s="72">
        <v>56</v>
      </c>
      <c r="CX49" s="72">
        <v>40</v>
      </c>
      <c r="CY49" s="72" t="s">
        <v>330</v>
      </c>
      <c r="DA49" s="72" t="s">
        <v>370</v>
      </c>
      <c r="DB49" s="72">
        <v>2.3415096580000001</v>
      </c>
      <c r="DC49" s="72">
        <v>-21.010695559999998</v>
      </c>
      <c r="DD49" s="72">
        <v>0.22560970499999999</v>
      </c>
      <c r="DE49" s="72">
        <v>7.2496443529999999</v>
      </c>
      <c r="DF49" s="72">
        <v>10.3785857</v>
      </c>
      <c r="DG49" s="72">
        <v>2.2697903290000001</v>
      </c>
      <c r="DH49" s="72">
        <v>-20.688374629999998</v>
      </c>
      <c r="DI49" s="72">
        <v>0.34674914400000001</v>
      </c>
      <c r="DJ49" s="72">
        <v>7.2364689809999998</v>
      </c>
      <c r="DK49" s="72">
        <v>6.5459147199999999</v>
      </c>
    </row>
    <row r="50" spans="1:115" x14ac:dyDescent="0.25">
      <c r="A50" s="72">
        <v>247996</v>
      </c>
      <c r="B50" s="72" t="s">
        <v>175</v>
      </c>
      <c r="D50" s="72" t="s">
        <v>172</v>
      </c>
      <c r="F50" s="72" t="s">
        <v>166</v>
      </c>
      <c r="G50" s="72" t="s">
        <v>371</v>
      </c>
      <c r="J50" s="72">
        <v>-95.664699999999996</v>
      </c>
      <c r="K50" s="72">
        <v>39.384500000000003</v>
      </c>
      <c r="L50" s="72" t="s">
        <v>307</v>
      </c>
      <c r="M50" s="72" t="s">
        <v>106</v>
      </c>
      <c r="N50" s="72" t="s">
        <v>366</v>
      </c>
      <c r="O50" s="73">
        <v>45257</v>
      </c>
      <c r="P50" s="72">
        <v>0</v>
      </c>
      <c r="Q50" s="72">
        <v>8</v>
      </c>
      <c r="R50" s="72">
        <v>6.2</v>
      </c>
      <c r="S50" s="72">
        <v>6.6</v>
      </c>
      <c r="T50" s="72">
        <v>0.14000000000000001</v>
      </c>
      <c r="U50" s="72" t="s">
        <v>41</v>
      </c>
      <c r="V50" s="72">
        <v>5.9</v>
      </c>
      <c r="W50" s="72">
        <v>137</v>
      </c>
      <c r="X50" s="72">
        <v>9.5</v>
      </c>
      <c r="Y50" s="72">
        <v>1.43</v>
      </c>
      <c r="Z50" s="72">
        <v>87.7</v>
      </c>
      <c r="AA50" s="72">
        <v>5.3</v>
      </c>
      <c r="AB50" s="72">
        <v>0.49</v>
      </c>
      <c r="AC50" s="72">
        <v>2067</v>
      </c>
      <c r="AD50" s="72">
        <v>320</v>
      </c>
      <c r="AE50" s="72">
        <v>20</v>
      </c>
      <c r="AF50" s="72">
        <v>17</v>
      </c>
      <c r="AG50" s="72">
        <v>21</v>
      </c>
      <c r="AH50" s="72">
        <v>2</v>
      </c>
      <c r="AI50" s="72">
        <v>60</v>
      </c>
      <c r="AJ50" s="72">
        <v>16</v>
      </c>
      <c r="AK50" s="72">
        <v>1</v>
      </c>
      <c r="AL50" s="72">
        <v>15</v>
      </c>
      <c r="AM50" s="72">
        <v>7.8</v>
      </c>
      <c r="AN50" s="72">
        <v>161</v>
      </c>
      <c r="AO50" s="72">
        <v>15.5</v>
      </c>
      <c r="AP50" s="72">
        <v>10.39</v>
      </c>
      <c r="AQ50" s="72">
        <v>26</v>
      </c>
      <c r="AR50" s="72" t="s">
        <v>42</v>
      </c>
      <c r="AS50" s="72">
        <v>2.1</v>
      </c>
      <c r="AT50" s="72">
        <v>311.7</v>
      </c>
      <c r="AU50" s="72">
        <v>62</v>
      </c>
      <c r="AV50" s="72">
        <v>25.4</v>
      </c>
      <c r="AW50" s="72">
        <v>26.66</v>
      </c>
      <c r="AX50" s="72">
        <v>194.2</v>
      </c>
      <c r="AY50" s="72">
        <v>15.5</v>
      </c>
      <c r="AZ50" s="72">
        <v>0</v>
      </c>
      <c r="BA50" s="72">
        <v>11.2</v>
      </c>
      <c r="BB50" s="72">
        <v>3.7</v>
      </c>
      <c r="BD50" s="72">
        <v>11</v>
      </c>
      <c r="BE50" s="72">
        <v>3</v>
      </c>
      <c r="BF50" s="72">
        <v>8</v>
      </c>
      <c r="BG50" s="72">
        <v>76</v>
      </c>
      <c r="BH50" s="72">
        <v>757</v>
      </c>
      <c r="BI50" s="72">
        <v>97</v>
      </c>
      <c r="BJ50" s="72">
        <v>92</v>
      </c>
      <c r="BK50" s="72">
        <v>11.1</v>
      </c>
      <c r="BL50" s="72">
        <v>0.83</v>
      </c>
      <c r="BM50" s="72">
        <v>3.6</v>
      </c>
      <c r="BN50" s="72">
        <v>0.12</v>
      </c>
      <c r="BO50" s="72">
        <v>149</v>
      </c>
      <c r="BP50" s="72">
        <v>32</v>
      </c>
      <c r="BQ50" s="72">
        <v>3967.61</v>
      </c>
      <c r="BR50" s="72">
        <v>1.4730000000000001</v>
      </c>
      <c r="BS50" s="72">
        <v>50.88</v>
      </c>
      <c r="BT50" s="72">
        <v>2018.6</v>
      </c>
      <c r="BU50" s="72">
        <v>11.62</v>
      </c>
      <c r="BV50" s="72">
        <v>461.06</v>
      </c>
      <c r="BW50" s="72">
        <v>13.75</v>
      </c>
      <c r="BX50" s="72">
        <v>545.72</v>
      </c>
      <c r="BY50" s="72">
        <v>0</v>
      </c>
      <c r="BZ50" s="72">
        <v>0</v>
      </c>
      <c r="CA50" s="72">
        <v>12.31</v>
      </c>
      <c r="CB50" s="72">
        <v>488.43</v>
      </c>
      <c r="CC50" s="72">
        <v>3.73</v>
      </c>
      <c r="CD50" s="72">
        <v>148.05000000000001</v>
      </c>
      <c r="CE50" s="72">
        <v>8.58</v>
      </c>
      <c r="CF50" s="72">
        <v>340.37</v>
      </c>
      <c r="CG50" s="72">
        <v>0.33</v>
      </c>
      <c r="CH50" s="72">
        <v>13.04</v>
      </c>
      <c r="CI50" s="72">
        <v>1472.88</v>
      </c>
      <c r="CJ50" s="72">
        <v>37.119999999999997</v>
      </c>
      <c r="CK50" s="72">
        <v>36.479999999999997</v>
      </c>
      <c r="CL50" s="72">
        <v>1447.55</v>
      </c>
      <c r="CM50" s="72">
        <v>0.24199999999999999</v>
      </c>
      <c r="CN50" s="72">
        <v>6.4999999999999997E-3</v>
      </c>
      <c r="CO50" s="72">
        <v>2.6989999999999998</v>
      </c>
      <c r="CP50" s="72">
        <v>2.2896000000000001</v>
      </c>
      <c r="CQ50" s="72">
        <v>30.257200000000001</v>
      </c>
      <c r="CR50" s="72">
        <v>2.3576000000000001</v>
      </c>
      <c r="CS50" s="72">
        <v>0.42699999999999999</v>
      </c>
      <c r="CV50" s="72">
        <v>16</v>
      </c>
      <c r="CW50" s="72">
        <v>46</v>
      </c>
      <c r="CX50" s="72">
        <v>38</v>
      </c>
      <c r="CY50" s="72" t="s">
        <v>333</v>
      </c>
      <c r="DA50" s="72" t="s">
        <v>370</v>
      </c>
      <c r="DB50" s="72">
        <v>2.0785131469999998</v>
      </c>
      <c r="DC50" s="72">
        <v>-21.385092579999998</v>
      </c>
      <c r="DD50" s="72">
        <v>0.208444725</v>
      </c>
      <c r="DE50" s="72">
        <v>7.2127135769999997</v>
      </c>
      <c r="DF50" s="72">
        <v>9.9715315279999999</v>
      </c>
      <c r="DG50" s="72">
        <v>1.9642898950000001</v>
      </c>
      <c r="DH50" s="72">
        <v>-21.117340370000001</v>
      </c>
      <c r="DI50" s="72">
        <v>0.32686097400000003</v>
      </c>
      <c r="DJ50" s="72">
        <v>7.3253977450000001</v>
      </c>
      <c r="DK50" s="72">
        <v>6.0095577310000001</v>
      </c>
    </row>
    <row r="51" spans="1:115" x14ac:dyDescent="0.25">
      <c r="A51" s="72">
        <v>247997</v>
      </c>
      <c r="B51" s="72" t="s">
        <v>175</v>
      </c>
      <c r="D51" s="72" t="s">
        <v>172</v>
      </c>
      <c r="F51" s="72" t="s">
        <v>166</v>
      </c>
      <c r="G51" s="72" t="s">
        <v>371</v>
      </c>
      <c r="J51" s="72">
        <v>-95.665599999999998</v>
      </c>
      <c r="K51" s="72">
        <v>39.383800000000001</v>
      </c>
      <c r="L51" s="72" t="s">
        <v>307</v>
      </c>
      <c r="M51" s="72" t="s">
        <v>107</v>
      </c>
      <c r="N51" s="72" t="s">
        <v>366</v>
      </c>
      <c r="O51" s="73">
        <v>45257</v>
      </c>
      <c r="P51" s="72">
        <v>0</v>
      </c>
      <c r="Q51" s="72">
        <v>8</v>
      </c>
      <c r="R51" s="72">
        <v>6.1</v>
      </c>
      <c r="S51" s="72">
        <v>6.6</v>
      </c>
      <c r="T51" s="72">
        <v>0.26</v>
      </c>
      <c r="U51" s="72" t="s">
        <v>41</v>
      </c>
      <c r="V51" s="72">
        <v>5.3</v>
      </c>
      <c r="W51" s="72">
        <v>170</v>
      </c>
      <c r="X51" s="72">
        <v>8</v>
      </c>
      <c r="Y51" s="72">
        <v>1.35</v>
      </c>
      <c r="Z51" s="72">
        <v>73.900000000000006</v>
      </c>
      <c r="AA51" s="72">
        <v>7.2</v>
      </c>
      <c r="AB51" s="72">
        <v>0.59</v>
      </c>
      <c r="AC51" s="72">
        <v>2087</v>
      </c>
      <c r="AD51" s="72">
        <v>314</v>
      </c>
      <c r="AE51" s="72">
        <v>20</v>
      </c>
      <c r="AF51" s="72">
        <v>17.399999999999999</v>
      </c>
      <c r="AG51" s="72">
        <v>22</v>
      </c>
      <c r="AH51" s="72">
        <v>3</v>
      </c>
      <c r="AI51" s="72">
        <v>60</v>
      </c>
      <c r="AJ51" s="72">
        <v>15</v>
      </c>
      <c r="AK51" s="72">
        <v>0</v>
      </c>
      <c r="AL51" s="72">
        <v>17</v>
      </c>
      <c r="AM51" s="72">
        <v>7.64</v>
      </c>
      <c r="AN51" s="72">
        <v>135</v>
      </c>
      <c r="AO51" s="72">
        <v>12.6</v>
      </c>
      <c r="AP51" s="72">
        <v>10.71</v>
      </c>
      <c r="AQ51" s="72">
        <v>38</v>
      </c>
      <c r="AR51" s="72" t="s">
        <v>42</v>
      </c>
      <c r="AS51" s="72">
        <v>1.4</v>
      </c>
      <c r="AT51" s="72">
        <v>323.60000000000002</v>
      </c>
      <c r="AU51" s="72">
        <v>61</v>
      </c>
      <c r="AV51" s="72">
        <v>21.7</v>
      </c>
      <c r="AW51" s="72">
        <v>26.33</v>
      </c>
      <c r="AX51" s="72">
        <v>239.3</v>
      </c>
      <c r="AY51" s="72">
        <v>12.6</v>
      </c>
      <c r="AZ51" s="72">
        <v>0</v>
      </c>
      <c r="BA51" s="72">
        <v>11</v>
      </c>
      <c r="BB51" s="72">
        <v>3</v>
      </c>
      <c r="BD51" s="72">
        <v>16</v>
      </c>
      <c r="BE51" s="72">
        <v>4.7</v>
      </c>
      <c r="BF51" s="72">
        <v>11.3</v>
      </c>
      <c r="BG51" s="72">
        <v>102</v>
      </c>
      <c r="BH51" s="72">
        <v>828</v>
      </c>
      <c r="BI51" s="72">
        <v>93</v>
      </c>
      <c r="BJ51" s="72">
        <v>90</v>
      </c>
      <c r="BK51" s="72">
        <v>12.6</v>
      </c>
      <c r="BL51" s="72">
        <v>1.1200000000000001</v>
      </c>
      <c r="BM51" s="72">
        <v>5</v>
      </c>
      <c r="BN51" s="72">
        <v>0.12</v>
      </c>
      <c r="BO51" s="72">
        <v>162</v>
      </c>
      <c r="BP51" s="72">
        <v>32</v>
      </c>
      <c r="BQ51" s="72">
        <v>4716.8999999999996</v>
      </c>
      <c r="BR51" s="72">
        <v>1.4870000000000001</v>
      </c>
      <c r="BS51" s="72">
        <v>43.94</v>
      </c>
      <c r="BT51" s="72">
        <v>2072.83</v>
      </c>
      <c r="BU51" s="72">
        <v>9.9600000000000009</v>
      </c>
      <c r="BV51" s="72">
        <v>470.02</v>
      </c>
      <c r="BW51" s="72">
        <v>12.96</v>
      </c>
      <c r="BX51" s="72">
        <v>611.53</v>
      </c>
      <c r="BY51" s="72">
        <v>0</v>
      </c>
      <c r="BZ51" s="72">
        <v>0</v>
      </c>
      <c r="CA51" s="72">
        <v>18.86</v>
      </c>
      <c r="CB51" s="72">
        <v>889.48</v>
      </c>
      <c r="CC51" s="72">
        <v>3.38</v>
      </c>
      <c r="CD51" s="72">
        <v>159.47</v>
      </c>
      <c r="CE51" s="72">
        <v>15.48</v>
      </c>
      <c r="CF51" s="72">
        <v>730</v>
      </c>
      <c r="CG51" s="72">
        <v>0</v>
      </c>
      <c r="CH51" s="72">
        <v>0</v>
      </c>
      <c r="CI51" s="72">
        <v>1461.29</v>
      </c>
      <c r="CJ51" s="72">
        <v>30.98</v>
      </c>
      <c r="CK51" s="72">
        <v>37.200000000000003</v>
      </c>
      <c r="CL51" s="72">
        <v>1754.59</v>
      </c>
      <c r="CM51" s="72">
        <v>0.42909999999999998</v>
      </c>
      <c r="CN51" s="72" t="s">
        <v>163</v>
      </c>
      <c r="CO51" s="72">
        <v>2.3895</v>
      </c>
      <c r="CP51" s="72">
        <v>1.7000999999999999</v>
      </c>
      <c r="CQ51" s="72">
        <v>3.4586000000000001</v>
      </c>
      <c r="CR51" s="72">
        <v>2.2757000000000001</v>
      </c>
      <c r="CS51" s="72">
        <v>0.5696</v>
      </c>
      <c r="CV51" s="72">
        <v>8</v>
      </c>
      <c r="CW51" s="72">
        <v>54</v>
      </c>
      <c r="CX51" s="72">
        <v>38</v>
      </c>
      <c r="CY51" s="72" t="s">
        <v>333</v>
      </c>
      <c r="DA51" s="72" t="s">
        <v>370</v>
      </c>
      <c r="DB51" s="72">
        <v>2.1473432159999999</v>
      </c>
      <c r="DC51" s="72">
        <v>-20.173260679999999</v>
      </c>
      <c r="DD51" s="72">
        <v>0.22096021499999999</v>
      </c>
      <c r="DE51" s="72">
        <v>6.5631645709999997</v>
      </c>
      <c r="DF51" s="72">
        <v>9.7182346420000005</v>
      </c>
      <c r="DG51" s="72">
        <v>2.3169458349999998</v>
      </c>
      <c r="DH51" s="72">
        <v>-20.555613829999999</v>
      </c>
      <c r="DI51" s="72">
        <v>0.33726805500000001</v>
      </c>
      <c r="DJ51" s="72">
        <v>7.0404080850000001</v>
      </c>
      <c r="DK51" s="72">
        <v>6.8697458950000003</v>
      </c>
    </row>
    <row r="52" spans="1:115" x14ac:dyDescent="0.25">
      <c r="A52" s="72">
        <v>247998</v>
      </c>
      <c r="B52" s="72" t="s">
        <v>175</v>
      </c>
      <c r="D52" s="72" t="s">
        <v>172</v>
      </c>
      <c r="F52" s="72" t="s">
        <v>166</v>
      </c>
      <c r="G52" s="72" t="s">
        <v>371</v>
      </c>
      <c r="J52" s="72">
        <v>-95.665599999999998</v>
      </c>
      <c r="K52" s="72">
        <v>39.383800000000001</v>
      </c>
      <c r="L52" s="72" t="s">
        <v>307</v>
      </c>
      <c r="M52" s="72" t="s">
        <v>108</v>
      </c>
      <c r="N52" s="72" t="s">
        <v>366</v>
      </c>
      <c r="O52" s="73">
        <v>45257</v>
      </c>
      <c r="P52" s="72">
        <v>0</v>
      </c>
      <c r="Q52" s="72">
        <v>8</v>
      </c>
      <c r="R52" s="72">
        <v>6.1</v>
      </c>
      <c r="S52" s="72">
        <v>6.7</v>
      </c>
      <c r="T52" s="72">
        <v>0.32</v>
      </c>
      <c r="U52" s="72" t="s">
        <v>41</v>
      </c>
      <c r="V52" s="72">
        <v>4.8</v>
      </c>
      <c r="W52" s="72">
        <v>76</v>
      </c>
      <c r="X52" s="72">
        <v>9.5</v>
      </c>
      <c r="Y52" s="72">
        <v>1.18</v>
      </c>
      <c r="Z52" s="72">
        <v>71.5</v>
      </c>
      <c r="AA52" s="72">
        <v>6</v>
      </c>
      <c r="AB52" s="72">
        <v>0.54</v>
      </c>
      <c r="AC52" s="72">
        <v>2119</v>
      </c>
      <c r="AD52" s="72">
        <v>313</v>
      </c>
      <c r="AE52" s="72">
        <v>22</v>
      </c>
      <c r="AF52" s="72">
        <v>17</v>
      </c>
      <c r="AG52" s="72">
        <v>21</v>
      </c>
      <c r="AH52" s="72">
        <v>1</v>
      </c>
      <c r="AI52" s="72">
        <v>62</v>
      </c>
      <c r="AJ52" s="72">
        <v>15</v>
      </c>
      <c r="AK52" s="72">
        <v>1</v>
      </c>
      <c r="AL52" s="72">
        <v>12</v>
      </c>
      <c r="AM52" s="72">
        <v>6.62</v>
      </c>
      <c r="AN52" s="72">
        <v>133</v>
      </c>
      <c r="AO52" s="72">
        <v>11.6</v>
      </c>
      <c r="AP52" s="72">
        <v>11.47</v>
      </c>
      <c r="AQ52" s="72">
        <v>52</v>
      </c>
      <c r="AR52" s="72" t="s">
        <v>42</v>
      </c>
      <c r="AS52" s="72">
        <v>1.9</v>
      </c>
      <c r="AT52" s="72">
        <v>287</v>
      </c>
      <c r="AU52" s="72">
        <v>75</v>
      </c>
      <c r="AV52" s="72">
        <v>20</v>
      </c>
      <c r="AW52" s="72">
        <v>24.7</v>
      </c>
      <c r="AX52" s="72">
        <v>215.8</v>
      </c>
      <c r="AY52" s="72">
        <v>11.6</v>
      </c>
      <c r="AZ52" s="72">
        <v>0</v>
      </c>
      <c r="BA52" s="72">
        <v>10.6</v>
      </c>
      <c r="BB52" s="72">
        <v>2.6</v>
      </c>
      <c r="BD52" s="72">
        <v>10</v>
      </c>
      <c r="BE52" s="72">
        <v>1.9</v>
      </c>
      <c r="BF52" s="72">
        <v>8.1</v>
      </c>
      <c r="BG52" s="72">
        <v>48</v>
      </c>
      <c r="BH52" s="72">
        <v>793</v>
      </c>
      <c r="BI52" s="72">
        <v>93</v>
      </c>
      <c r="BJ52" s="72">
        <v>79</v>
      </c>
      <c r="BK52" s="72">
        <v>14.7</v>
      </c>
      <c r="BL52" s="72">
        <v>0.82</v>
      </c>
      <c r="BM52" s="72">
        <v>4.0999999999999996</v>
      </c>
      <c r="BN52" s="72">
        <v>0.11</v>
      </c>
      <c r="BO52" s="72">
        <v>151</v>
      </c>
      <c r="BP52" s="72">
        <v>34</v>
      </c>
      <c r="BQ52" s="72">
        <v>3484.78</v>
      </c>
      <c r="BR52" s="72">
        <v>1.5149999999999999</v>
      </c>
      <c r="BS52" s="72">
        <v>52.4</v>
      </c>
      <c r="BT52" s="72">
        <v>1825.91</v>
      </c>
      <c r="BU52" s="72">
        <v>12.26</v>
      </c>
      <c r="BV52" s="72">
        <v>427.29</v>
      </c>
      <c r="BW52" s="72">
        <v>14.63</v>
      </c>
      <c r="BX52" s="72">
        <v>509.81</v>
      </c>
      <c r="BY52" s="72">
        <v>0.7</v>
      </c>
      <c r="BZ52" s="72">
        <v>24.28</v>
      </c>
      <c r="CA52" s="72">
        <v>11.04</v>
      </c>
      <c r="CB52" s="72">
        <v>384.72</v>
      </c>
      <c r="CC52" s="72">
        <v>2.93</v>
      </c>
      <c r="CD52" s="72">
        <v>101.95</v>
      </c>
      <c r="CE52" s="72">
        <v>8.11</v>
      </c>
      <c r="CF52" s="72">
        <v>282.77</v>
      </c>
      <c r="CG52" s="72">
        <v>0.7</v>
      </c>
      <c r="CH52" s="72">
        <v>24.28</v>
      </c>
      <c r="CI52" s="72">
        <v>1316.1</v>
      </c>
      <c r="CJ52" s="72">
        <v>37.770000000000003</v>
      </c>
      <c r="CK52" s="72">
        <v>35.869999999999997</v>
      </c>
      <c r="CL52" s="72">
        <v>1249.8599999999999</v>
      </c>
      <c r="CM52" s="72">
        <v>0.2107</v>
      </c>
      <c r="CN52" s="72">
        <v>1.3299999999999999E-2</v>
      </c>
      <c r="CO52" s="72">
        <v>2.5815000000000001</v>
      </c>
      <c r="CP52" s="72">
        <v>2.2875999999999999</v>
      </c>
      <c r="CQ52" s="72">
        <v>25.667999999999999</v>
      </c>
      <c r="CR52" s="72">
        <v>1.8455999999999999</v>
      </c>
      <c r="CS52" s="72">
        <v>0.51229999999999998</v>
      </c>
      <c r="CV52" s="72">
        <v>14</v>
      </c>
      <c r="CW52" s="72">
        <v>50</v>
      </c>
      <c r="CX52" s="72">
        <v>36</v>
      </c>
      <c r="CY52" s="72" t="s">
        <v>333</v>
      </c>
      <c r="DA52" s="72" t="s">
        <v>370</v>
      </c>
      <c r="DB52" s="72">
        <v>1.916364746</v>
      </c>
      <c r="DC52" s="72">
        <v>-19.43846783</v>
      </c>
      <c r="DD52" s="72">
        <v>0.18377199</v>
      </c>
      <c r="DE52" s="72">
        <v>6.836419115</v>
      </c>
      <c r="DF52" s="72">
        <v>10.42794795</v>
      </c>
      <c r="DG52" s="72">
        <v>1.833350461</v>
      </c>
      <c r="DH52" s="72">
        <v>-19.494579250000001</v>
      </c>
      <c r="DI52" s="72">
        <v>0.31006851899999999</v>
      </c>
      <c r="DJ52" s="72">
        <v>6.9100703709999998</v>
      </c>
      <c r="DK52" s="72">
        <v>5.9127268669999999</v>
      </c>
    </row>
    <row r="53" spans="1:115" x14ac:dyDescent="0.25">
      <c r="A53" s="72">
        <v>247959</v>
      </c>
      <c r="B53" s="72" t="s">
        <v>175</v>
      </c>
      <c r="D53" s="72" t="s">
        <v>176</v>
      </c>
      <c r="F53" s="72" t="s">
        <v>173</v>
      </c>
      <c r="G53" s="72" t="s">
        <v>365</v>
      </c>
      <c r="J53" s="72">
        <v>-95.667699999999996</v>
      </c>
      <c r="K53" s="72">
        <v>39.382599999999996</v>
      </c>
      <c r="L53" s="72" t="s">
        <v>304</v>
      </c>
      <c r="M53" s="72" t="s">
        <v>68</v>
      </c>
      <c r="N53" s="72" t="s">
        <v>366</v>
      </c>
      <c r="O53" s="73">
        <v>45257</v>
      </c>
      <c r="P53" s="72">
        <v>0</v>
      </c>
      <c r="Q53" s="72">
        <v>8</v>
      </c>
      <c r="R53" s="72">
        <v>5.0999999999999996</v>
      </c>
      <c r="S53" s="72">
        <v>6.3</v>
      </c>
      <c r="T53" s="72">
        <v>0.3</v>
      </c>
      <c r="U53" s="72" t="s">
        <v>41</v>
      </c>
      <c r="V53" s="72">
        <v>3</v>
      </c>
      <c r="W53" s="72">
        <v>61</v>
      </c>
      <c r="X53" s="72">
        <v>5.0999999999999996</v>
      </c>
      <c r="Y53" s="72">
        <v>0.41</v>
      </c>
      <c r="Z53" s="72">
        <v>44.5</v>
      </c>
      <c r="AA53" s="72">
        <v>14.1</v>
      </c>
      <c r="AB53" s="72">
        <v>0.57999999999999996</v>
      </c>
      <c r="AC53" s="72">
        <v>1676</v>
      </c>
      <c r="AD53" s="72">
        <v>272</v>
      </c>
      <c r="AE53" s="72">
        <v>33</v>
      </c>
      <c r="AF53" s="72">
        <v>18</v>
      </c>
      <c r="AG53" s="72">
        <v>39</v>
      </c>
      <c r="AH53" s="72">
        <v>1</v>
      </c>
      <c r="AI53" s="72">
        <v>46</v>
      </c>
      <c r="AJ53" s="72">
        <v>13</v>
      </c>
      <c r="AK53" s="72">
        <v>1</v>
      </c>
      <c r="AL53" s="72">
        <v>8</v>
      </c>
      <c r="AM53" s="72">
        <v>16.5</v>
      </c>
      <c r="AN53" s="72">
        <v>105</v>
      </c>
      <c r="AO53" s="72">
        <v>17.5</v>
      </c>
      <c r="AP53" s="72">
        <v>6</v>
      </c>
      <c r="AQ53" s="72">
        <v>49</v>
      </c>
      <c r="AR53" s="72" t="s">
        <v>42</v>
      </c>
      <c r="AS53" s="72">
        <v>0.6</v>
      </c>
      <c r="AT53" s="72">
        <v>48.1</v>
      </c>
      <c r="AU53" s="72">
        <v>71</v>
      </c>
      <c r="AV53" s="72">
        <v>34.6</v>
      </c>
      <c r="AW53" s="72">
        <v>9.2100000000000009</v>
      </c>
      <c r="AX53" s="72">
        <v>45.9</v>
      </c>
      <c r="AY53" s="72">
        <v>17.5</v>
      </c>
      <c r="AZ53" s="72">
        <v>0</v>
      </c>
      <c r="BA53" s="72">
        <v>33.6</v>
      </c>
      <c r="BB53" s="72">
        <v>3.1</v>
      </c>
      <c r="BD53" s="72">
        <v>9</v>
      </c>
      <c r="BE53" s="72">
        <v>1.6</v>
      </c>
      <c r="BF53" s="72">
        <v>7.4</v>
      </c>
      <c r="BG53" s="72">
        <v>55</v>
      </c>
      <c r="BH53" s="72">
        <v>539</v>
      </c>
      <c r="BI53" s="72">
        <v>135</v>
      </c>
      <c r="BJ53" s="72">
        <v>67</v>
      </c>
      <c r="BK53" s="72">
        <v>6.5</v>
      </c>
      <c r="BL53" s="72">
        <v>0.56000000000000005</v>
      </c>
      <c r="BM53" s="72">
        <v>7.6</v>
      </c>
      <c r="BN53" s="72">
        <v>0.24</v>
      </c>
      <c r="BO53" s="72">
        <v>109</v>
      </c>
      <c r="BP53" s="72">
        <v>37</v>
      </c>
      <c r="BQ53" s="72">
        <v>1446.54</v>
      </c>
      <c r="BR53" s="72">
        <v>1.4219999999999999</v>
      </c>
      <c r="BS53" s="72">
        <v>45.32</v>
      </c>
      <c r="BT53" s="72">
        <v>655.51</v>
      </c>
      <c r="BU53" s="72">
        <v>11.7</v>
      </c>
      <c r="BV53" s="72">
        <v>169.21</v>
      </c>
      <c r="BW53" s="72">
        <v>10.16</v>
      </c>
      <c r="BX53" s="72">
        <v>146.93</v>
      </c>
      <c r="BY53" s="72">
        <v>0</v>
      </c>
      <c r="BZ53" s="72">
        <v>0</v>
      </c>
      <c r="CA53" s="72">
        <v>11.39</v>
      </c>
      <c r="CB53" s="72">
        <v>164.81</v>
      </c>
      <c r="CC53" s="72">
        <v>2.27</v>
      </c>
      <c r="CD53" s="72">
        <v>32.840000000000003</v>
      </c>
      <c r="CE53" s="72">
        <v>9.1199999999999992</v>
      </c>
      <c r="CF53" s="72">
        <v>131.97</v>
      </c>
      <c r="CG53" s="72">
        <v>0</v>
      </c>
      <c r="CH53" s="72">
        <v>0</v>
      </c>
      <c r="CI53" s="72">
        <v>508.58</v>
      </c>
      <c r="CJ53" s="72">
        <v>35.159999999999997</v>
      </c>
      <c r="CK53" s="72">
        <v>43.29</v>
      </c>
      <c r="CL53" s="72">
        <v>626.22</v>
      </c>
      <c r="CM53" s="72">
        <v>0.25140000000000001</v>
      </c>
      <c r="CN53" s="72" t="s">
        <v>163</v>
      </c>
      <c r="CO53" s="72">
        <v>3.4613</v>
      </c>
      <c r="CP53" s="72">
        <v>2.7585000000000002</v>
      </c>
      <c r="CQ53" s="72" t="s">
        <v>164</v>
      </c>
      <c r="CR53" s="72">
        <v>1.4777</v>
      </c>
      <c r="CS53" s="72">
        <v>0.54879999999999995</v>
      </c>
      <c r="CV53" s="72">
        <v>12</v>
      </c>
      <c r="CW53" s="72">
        <v>50</v>
      </c>
      <c r="CX53" s="72">
        <v>38</v>
      </c>
      <c r="CY53" s="72" t="s">
        <v>333</v>
      </c>
      <c r="DA53" s="72" t="s">
        <v>372</v>
      </c>
      <c r="DB53" s="72">
        <v>1.1140807779999999</v>
      </c>
      <c r="DC53" s="72">
        <v>-14.70394527</v>
      </c>
      <c r="DD53" s="72">
        <v>0.119092095</v>
      </c>
      <c r="DE53" s="72">
        <v>6.6459422850000003</v>
      </c>
      <c r="DF53" s="72">
        <v>9.3547836029999996</v>
      </c>
      <c r="DG53" s="72">
        <v>1.0594653620000001</v>
      </c>
      <c r="DH53" s="72">
        <v>-14.806120079999999</v>
      </c>
      <c r="DI53" s="72">
        <v>0.224892218</v>
      </c>
      <c r="DJ53" s="72">
        <v>6.6298488979999997</v>
      </c>
      <c r="DK53" s="72">
        <v>4.7109916490000003</v>
      </c>
    </row>
    <row r="54" spans="1:115" x14ac:dyDescent="0.25">
      <c r="A54" s="72">
        <v>247960</v>
      </c>
      <c r="B54" s="72" t="s">
        <v>175</v>
      </c>
      <c r="D54" s="72" t="s">
        <v>176</v>
      </c>
      <c r="F54" s="72" t="s">
        <v>173</v>
      </c>
      <c r="G54" s="72" t="s">
        <v>365</v>
      </c>
      <c r="J54" s="72">
        <v>-95.666600000000003</v>
      </c>
      <c r="K54" s="72">
        <v>39.382599999999996</v>
      </c>
      <c r="L54" s="72" t="s">
        <v>304</v>
      </c>
      <c r="M54" s="72" t="s">
        <v>69</v>
      </c>
      <c r="N54" s="72" t="s">
        <v>366</v>
      </c>
      <c r="O54" s="73">
        <v>45257</v>
      </c>
      <c r="P54" s="72">
        <v>0</v>
      </c>
      <c r="Q54" s="72">
        <v>8</v>
      </c>
      <c r="R54" s="72">
        <v>5.5</v>
      </c>
      <c r="S54" s="72">
        <v>6.4</v>
      </c>
      <c r="T54" s="72">
        <v>0.32</v>
      </c>
      <c r="U54" s="72" t="s">
        <v>41</v>
      </c>
      <c r="V54" s="72">
        <v>4.2</v>
      </c>
      <c r="W54" s="72">
        <v>88</v>
      </c>
      <c r="X54" s="72">
        <v>6.1</v>
      </c>
      <c r="Y54" s="72">
        <v>0.81</v>
      </c>
      <c r="Z54" s="72">
        <v>46.9</v>
      </c>
      <c r="AA54" s="72">
        <v>11.6</v>
      </c>
      <c r="AB54" s="72">
        <v>0.69</v>
      </c>
      <c r="AC54" s="72">
        <v>2299</v>
      </c>
      <c r="AD54" s="72">
        <v>385</v>
      </c>
      <c r="AE54" s="72">
        <v>12</v>
      </c>
      <c r="AF54" s="72">
        <v>21.1</v>
      </c>
      <c r="AG54" s="72">
        <v>29</v>
      </c>
      <c r="AH54" s="72">
        <v>1</v>
      </c>
      <c r="AI54" s="72">
        <v>55</v>
      </c>
      <c r="AJ54" s="72">
        <v>15</v>
      </c>
      <c r="AK54" s="72">
        <v>0</v>
      </c>
      <c r="AL54" s="72">
        <v>15</v>
      </c>
      <c r="AM54" s="72">
        <v>19</v>
      </c>
      <c r="AN54" s="72">
        <v>107</v>
      </c>
      <c r="AO54" s="72">
        <v>9.8000000000000007</v>
      </c>
      <c r="AP54" s="72">
        <v>10.92</v>
      </c>
      <c r="AQ54" s="72">
        <v>60</v>
      </c>
      <c r="AR54" s="72">
        <v>21</v>
      </c>
      <c r="AS54" s="72">
        <v>1.5</v>
      </c>
      <c r="AT54" s="72">
        <v>110.9</v>
      </c>
      <c r="AU54" s="72">
        <v>76</v>
      </c>
      <c r="AV54" s="72">
        <v>30.4</v>
      </c>
      <c r="AW54" s="72">
        <v>13.98</v>
      </c>
      <c r="AX54" s="72">
        <v>103.7</v>
      </c>
      <c r="AY54" s="72">
        <v>9.8000000000000007</v>
      </c>
      <c r="AZ54" s="72">
        <v>0</v>
      </c>
      <c r="BA54" s="72">
        <v>25.2</v>
      </c>
      <c r="BB54" s="72">
        <v>3</v>
      </c>
      <c r="BD54" s="72">
        <v>14</v>
      </c>
      <c r="BE54" s="72">
        <v>3.8</v>
      </c>
      <c r="BF54" s="72">
        <v>10.199999999999999</v>
      </c>
      <c r="BG54" s="72">
        <v>51</v>
      </c>
      <c r="BH54" s="72">
        <v>639</v>
      </c>
      <c r="BI54" s="72">
        <v>136</v>
      </c>
      <c r="BJ54" s="72">
        <v>66</v>
      </c>
      <c r="BK54" s="72">
        <v>7.7</v>
      </c>
      <c r="BL54" s="72">
        <v>0.83</v>
      </c>
      <c r="BM54" s="72">
        <v>5.7</v>
      </c>
      <c r="BN54" s="72">
        <v>0.13</v>
      </c>
      <c r="BO54" s="72">
        <v>132</v>
      </c>
      <c r="BP54" s="72">
        <v>20</v>
      </c>
      <c r="BQ54" s="72">
        <v>1581.69</v>
      </c>
      <c r="BR54" s="72">
        <v>1.4379999999999999</v>
      </c>
      <c r="BS54" s="72">
        <v>47</v>
      </c>
      <c r="BT54" s="72">
        <v>743.33</v>
      </c>
      <c r="BU54" s="72">
        <v>11.46</v>
      </c>
      <c r="BV54" s="72">
        <v>181.21</v>
      </c>
      <c r="BW54" s="72">
        <v>11.79</v>
      </c>
      <c r="BX54" s="72">
        <v>186.53</v>
      </c>
      <c r="BY54" s="72">
        <v>0</v>
      </c>
      <c r="BZ54" s="72">
        <v>0</v>
      </c>
      <c r="CA54" s="72">
        <v>13.12</v>
      </c>
      <c r="CB54" s="72">
        <v>207.52</v>
      </c>
      <c r="CC54" s="72">
        <v>2.38</v>
      </c>
      <c r="CD54" s="72">
        <v>37.65</v>
      </c>
      <c r="CE54" s="72">
        <v>10.74</v>
      </c>
      <c r="CF54" s="72">
        <v>169.88</v>
      </c>
      <c r="CG54" s="72">
        <v>0</v>
      </c>
      <c r="CH54" s="72">
        <v>0</v>
      </c>
      <c r="CI54" s="72">
        <v>556.79999999999995</v>
      </c>
      <c r="CJ54" s="72">
        <v>35.200000000000003</v>
      </c>
      <c r="CK54" s="72">
        <v>39.880000000000003</v>
      </c>
      <c r="CL54" s="72">
        <v>630.84</v>
      </c>
      <c r="CM54" s="72">
        <v>0.2792</v>
      </c>
      <c r="CN54" s="72" t="s">
        <v>163</v>
      </c>
      <c r="CO54" s="72">
        <v>2.9851000000000001</v>
      </c>
      <c r="CP54" s="72">
        <v>2.2425999999999999</v>
      </c>
      <c r="CQ54" s="72">
        <v>5.5792000000000002</v>
      </c>
      <c r="CR54" s="72">
        <v>1.5158</v>
      </c>
      <c r="CS54" s="72">
        <v>0.6159</v>
      </c>
      <c r="CV54" s="72">
        <v>8</v>
      </c>
      <c r="CW54" s="72">
        <v>48</v>
      </c>
      <c r="CX54" s="72">
        <v>44</v>
      </c>
      <c r="CY54" s="72" t="s">
        <v>330</v>
      </c>
      <c r="DA54" s="72" t="s">
        <v>367</v>
      </c>
      <c r="DB54" s="72">
        <v>1.8519865740000001</v>
      </c>
      <c r="DC54" s="72">
        <v>-15.571362499999999</v>
      </c>
      <c r="DD54" s="72">
        <v>0.174978315</v>
      </c>
      <c r="DE54" s="72">
        <v>4.9071682870000002</v>
      </c>
      <c r="DF54" s="72">
        <v>10.584091949999999</v>
      </c>
      <c r="DG54" s="72">
        <v>1.684355633</v>
      </c>
      <c r="DH54" s="72">
        <v>-15.44276195</v>
      </c>
      <c r="DI54" s="72">
        <v>0.28142057399999998</v>
      </c>
      <c r="DJ54" s="72">
        <v>5.8335655639999997</v>
      </c>
      <c r="DK54" s="72">
        <v>5.9851900909999998</v>
      </c>
    </row>
    <row r="55" spans="1:115" x14ac:dyDescent="0.25">
      <c r="A55" s="72">
        <v>247961</v>
      </c>
      <c r="B55" s="72" t="s">
        <v>175</v>
      </c>
      <c r="D55" s="72" t="s">
        <v>176</v>
      </c>
      <c r="F55" s="72" t="s">
        <v>173</v>
      </c>
      <c r="G55" s="72" t="s">
        <v>365</v>
      </c>
      <c r="J55" s="72">
        <v>-95.665599999999998</v>
      </c>
      <c r="K55" s="72">
        <v>39.382599999999996</v>
      </c>
      <c r="L55" s="72" t="s">
        <v>304</v>
      </c>
      <c r="M55" s="72" t="s">
        <v>70</v>
      </c>
      <c r="N55" s="72" t="s">
        <v>366</v>
      </c>
      <c r="O55" s="73">
        <v>45257</v>
      </c>
      <c r="P55" s="72">
        <v>0</v>
      </c>
      <c r="Q55" s="72">
        <v>8</v>
      </c>
      <c r="R55" s="72">
        <v>6.1</v>
      </c>
      <c r="S55" s="72">
        <v>6.6</v>
      </c>
      <c r="T55" s="72">
        <v>0.26</v>
      </c>
      <c r="U55" s="72" t="s">
        <v>41</v>
      </c>
      <c r="V55" s="72">
        <v>3.5</v>
      </c>
      <c r="W55" s="72">
        <v>82</v>
      </c>
      <c r="X55" s="72">
        <v>4.7</v>
      </c>
      <c r="Y55" s="72">
        <v>0.41</v>
      </c>
      <c r="Z55" s="72">
        <v>25.3</v>
      </c>
      <c r="AA55" s="72">
        <v>5.2</v>
      </c>
      <c r="AB55" s="72">
        <v>0.59</v>
      </c>
      <c r="AC55" s="72">
        <v>2500</v>
      </c>
      <c r="AD55" s="72">
        <v>352</v>
      </c>
      <c r="AE55" s="72">
        <v>35</v>
      </c>
      <c r="AF55" s="72">
        <v>19.7</v>
      </c>
      <c r="AG55" s="72">
        <v>20</v>
      </c>
      <c r="AH55" s="72">
        <v>1</v>
      </c>
      <c r="AI55" s="72">
        <v>63</v>
      </c>
      <c r="AJ55" s="72">
        <v>15</v>
      </c>
      <c r="AK55" s="72">
        <v>1</v>
      </c>
      <c r="AL55" s="72">
        <v>8</v>
      </c>
      <c r="AM55" s="72">
        <v>11.8</v>
      </c>
      <c r="AN55" s="72">
        <v>124</v>
      </c>
      <c r="AO55" s="72">
        <v>12.6</v>
      </c>
      <c r="AP55" s="72">
        <v>9.84</v>
      </c>
      <c r="AQ55" s="72">
        <v>51</v>
      </c>
      <c r="AR55" s="72" t="s">
        <v>42</v>
      </c>
      <c r="AS55" s="72">
        <v>0.01</v>
      </c>
      <c r="AT55" s="72">
        <v>104.5</v>
      </c>
      <c r="AU55" s="72">
        <v>75</v>
      </c>
      <c r="AV55" s="72">
        <v>24.4</v>
      </c>
      <c r="AW55" s="72">
        <v>14.1</v>
      </c>
      <c r="AX55" s="72">
        <v>84.2</v>
      </c>
      <c r="AY55" s="72">
        <v>12.6</v>
      </c>
      <c r="AZ55" s="72">
        <v>0</v>
      </c>
      <c r="BA55" s="72">
        <v>19.899999999999999</v>
      </c>
      <c r="BB55" s="72">
        <v>2.2000000000000002</v>
      </c>
      <c r="BD55" s="72">
        <v>11</v>
      </c>
      <c r="BE55" s="72">
        <v>2.8</v>
      </c>
      <c r="BF55" s="72">
        <v>8.1999999999999993</v>
      </c>
      <c r="BG55" s="72">
        <v>40</v>
      </c>
      <c r="BH55" s="72">
        <v>706</v>
      </c>
      <c r="BI55" s="72">
        <v>156</v>
      </c>
      <c r="BJ55" s="72">
        <v>56</v>
      </c>
      <c r="BK55" s="72">
        <v>7.8</v>
      </c>
      <c r="BL55" s="72">
        <v>0.52</v>
      </c>
      <c r="BM55" s="72">
        <v>3.6</v>
      </c>
      <c r="BN55" s="72">
        <v>0.14000000000000001</v>
      </c>
      <c r="BO55" s="72">
        <v>126</v>
      </c>
      <c r="BP55" s="72">
        <v>42</v>
      </c>
      <c r="BQ55" s="72">
        <v>1948.44</v>
      </c>
      <c r="BR55" s="72">
        <v>1.45</v>
      </c>
      <c r="BS55" s="72">
        <v>47.68</v>
      </c>
      <c r="BT55" s="72">
        <v>928.98</v>
      </c>
      <c r="BU55" s="72">
        <v>12.24</v>
      </c>
      <c r="BV55" s="72">
        <v>238.42</v>
      </c>
      <c r="BW55" s="72">
        <v>10.5</v>
      </c>
      <c r="BX55" s="72">
        <v>204.53</v>
      </c>
      <c r="BY55" s="72">
        <v>0</v>
      </c>
      <c r="BZ55" s="72">
        <v>0</v>
      </c>
      <c r="CA55" s="72">
        <v>10.28</v>
      </c>
      <c r="CB55" s="72">
        <v>200.34</v>
      </c>
      <c r="CC55" s="72">
        <v>2.7</v>
      </c>
      <c r="CD55" s="72">
        <v>52.66</v>
      </c>
      <c r="CE55" s="72">
        <v>7.58</v>
      </c>
      <c r="CF55" s="72">
        <v>147.68</v>
      </c>
      <c r="CG55" s="72">
        <v>0.55000000000000004</v>
      </c>
      <c r="CH55" s="72">
        <v>10.71</v>
      </c>
      <c r="CI55" s="72">
        <v>724.45</v>
      </c>
      <c r="CJ55" s="72">
        <v>37.18</v>
      </c>
      <c r="CK55" s="72">
        <v>41.49</v>
      </c>
      <c r="CL55" s="72">
        <v>808.41</v>
      </c>
      <c r="CM55" s="72">
        <v>0.2157</v>
      </c>
      <c r="CN55" s="72">
        <v>1.15E-2</v>
      </c>
      <c r="CO55" s="72">
        <v>3.5421</v>
      </c>
      <c r="CP55" s="72">
        <v>2.4152</v>
      </c>
      <c r="CQ55" s="72">
        <v>16.541599999999999</v>
      </c>
      <c r="CR55" s="72">
        <v>1.9298</v>
      </c>
      <c r="CS55" s="72">
        <v>0.55969999999999998</v>
      </c>
      <c r="CV55" s="72">
        <v>16</v>
      </c>
      <c r="CW55" s="72">
        <v>40</v>
      </c>
      <c r="CX55" s="72">
        <v>44</v>
      </c>
      <c r="CY55" s="72" t="s">
        <v>334</v>
      </c>
      <c r="DA55" s="72" t="s">
        <v>367</v>
      </c>
      <c r="DB55" s="72">
        <v>0.98795090399999996</v>
      </c>
      <c r="DC55" s="72">
        <v>-15.19311448</v>
      </c>
      <c r="DD55" s="72">
        <v>0.116898165</v>
      </c>
      <c r="DE55" s="72">
        <v>6.3228805330000002</v>
      </c>
      <c r="DF55" s="72">
        <v>8.4513807720000003</v>
      </c>
      <c r="DG55" s="72">
        <v>1.0863085509999999</v>
      </c>
      <c r="DH55" s="72">
        <v>-16.13967315</v>
      </c>
      <c r="DI55" s="72">
        <v>0.245848331</v>
      </c>
      <c r="DJ55" s="72">
        <v>5.9504973899999998</v>
      </c>
      <c r="DK55" s="72">
        <v>4.4186126630000002</v>
      </c>
    </row>
    <row r="56" spans="1:115" x14ac:dyDescent="0.25">
      <c r="A56" s="72">
        <v>247962</v>
      </c>
      <c r="B56" s="72" t="s">
        <v>175</v>
      </c>
      <c r="D56" s="72" t="s">
        <v>176</v>
      </c>
      <c r="F56" s="72" t="s">
        <v>173</v>
      </c>
      <c r="G56" s="72" t="s">
        <v>365</v>
      </c>
      <c r="J56" s="72">
        <v>-95.667599999999993</v>
      </c>
      <c r="K56" s="72">
        <v>39.381500000000003</v>
      </c>
      <c r="L56" s="72" t="s">
        <v>304</v>
      </c>
      <c r="M56" s="72" t="s">
        <v>71</v>
      </c>
      <c r="N56" s="72" t="s">
        <v>366</v>
      </c>
      <c r="O56" s="73">
        <v>45257</v>
      </c>
      <c r="P56" s="72">
        <v>0</v>
      </c>
      <c r="Q56" s="72">
        <v>8</v>
      </c>
      <c r="R56" s="72">
        <v>6</v>
      </c>
      <c r="S56" s="72">
        <v>6.8</v>
      </c>
      <c r="T56" s="72">
        <v>0.34</v>
      </c>
      <c r="U56" s="72" t="s">
        <v>41</v>
      </c>
      <c r="V56" s="72">
        <v>2.9</v>
      </c>
      <c r="W56" s="72">
        <v>68</v>
      </c>
      <c r="X56" s="72">
        <v>3.5</v>
      </c>
      <c r="Y56" s="72">
        <v>0.24</v>
      </c>
      <c r="Z56" s="72">
        <v>25.1</v>
      </c>
      <c r="AA56" s="72">
        <v>6.8</v>
      </c>
      <c r="AB56" s="72">
        <v>0.53</v>
      </c>
      <c r="AC56" s="72">
        <v>1995</v>
      </c>
      <c r="AD56" s="72">
        <v>313</v>
      </c>
      <c r="AE56" s="72">
        <v>49</v>
      </c>
      <c r="AF56" s="72">
        <v>15.2</v>
      </c>
      <c r="AG56" s="72">
        <v>15</v>
      </c>
      <c r="AH56" s="72">
        <v>1</v>
      </c>
      <c r="AI56" s="72">
        <v>66</v>
      </c>
      <c r="AJ56" s="72">
        <v>17</v>
      </c>
      <c r="AK56" s="72">
        <v>1</v>
      </c>
      <c r="AL56" s="72">
        <v>3</v>
      </c>
      <c r="AM56" s="72">
        <v>25.2</v>
      </c>
      <c r="AN56" s="72">
        <v>107</v>
      </c>
      <c r="AO56" s="72">
        <v>14.7</v>
      </c>
      <c r="AP56" s="72">
        <v>7.28</v>
      </c>
      <c r="AQ56" s="72">
        <v>39</v>
      </c>
      <c r="AR56" s="72" t="s">
        <v>42</v>
      </c>
      <c r="AS56" s="72">
        <v>2.1</v>
      </c>
      <c r="AT56" s="72">
        <v>78.3</v>
      </c>
      <c r="AU56" s="72">
        <v>74</v>
      </c>
      <c r="AV56" s="72">
        <v>42</v>
      </c>
      <c r="AW56" s="72">
        <v>11.8</v>
      </c>
      <c r="AX56" s="72">
        <v>73.099999999999994</v>
      </c>
      <c r="AY56" s="72">
        <v>14.7</v>
      </c>
      <c r="AZ56" s="72">
        <v>0</v>
      </c>
      <c r="BA56" s="72">
        <v>43.7</v>
      </c>
      <c r="BB56" s="72">
        <v>4.0999999999999996</v>
      </c>
      <c r="BD56" s="72">
        <v>7</v>
      </c>
      <c r="BE56" s="72">
        <v>1.3</v>
      </c>
      <c r="BF56" s="72">
        <v>5.7</v>
      </c>
      <c r="BG56" s="72">
        <v>43</v>
      </c>
      <c r="BH56" s="72">
        <v>590</v>
      </c>
      <c r="BI56" s="72">
        <v>133</v>
      </c>
      <c r="BJ56" s="72">
        <v>51</v>
      </c>
      <c r="BK56" s="72">
        <v>6.6</v>
      </c>
      <c r="BL56" s="72">
        <v>0.42</v>
      </c>
      <c r="BM56" s="72">
        <v>4</v>
      </c>
      <c r="BN56" s="72">
        <v>0.13</v>
      </c>
      <c r="BO56" s="72">
        <v>117</v>
      </c>
      <c r="BP56" s="72">
        <v>57</v>
      </c>
      <c r="BQ56" s="72">
        <v>1869.61</v>
      </c>
      <c r="BR56" s="72">
        <v>1.492</v>
      </c>
      <c r="BS56" s="72">
        <v>47.85</v>
      </c>
      <c r="BT56" s="72">
        <v>894.52</v>
      </c>
      <c r="BU56" s="72">
        <v>13.07</v>
      </c>
      <c r="BV56" s="72">
        <v>244.41</v>
      </c>
      <c r="BW56" s="72">
        <v>11.77</v>
      </c>
      <c r="BX56" s="72">
        <v>220.05</v>
      </c>
      <c r="BY56" s="72">
        <v>0</v>
      </c>
      <c r="BZ56" s="72">
        <v>0</v>
      </c>
      <c r="CA56" s="72">
        <v>10.33</v>
      </c>
      <c r="CB56" s="72">
        <v>193.17</v>
      </c>
      <c r="CC56" s="72">
        <v>3.26</v>
      </c>
      <c r="CD56" s="72">
        <v>60.94</v>
      </c>
      <c r="CE56" s="72">
        <v>7.07</v>
      </c>
      <c r="CF56" s="72">
        <v>132.24</v>
      </c>
      <c r="CG56" s="72">
        <v>0.72</v>
      </c>
      <c r="CH56" s="72">
        <v>13.55</v>
      </c>
      <c r="CI56" s="72">
        <v>674.47</v>
      </c>
      <c r="CJ56" s="72">
        <v>36.08</v>
      </c>
      <c r="CK56" s="72">
        <v>41.1</v>
      </c>
      <c r="CL56" s="72">
        <v>768.36</v>
      </c>
      <c r="CM56" s="72">
        <v>0.216</v>
      </c>
      <c r="CN56" s="72">
        <v>1.5100000000000001E-2</v>
      </c>
      <c r="CO56" s="72">
        <v>3.0651000000000002</v>
      </c>
      <c r="CP56" s="72">
        <v>2.3224</v>
      </c>
      <c r="CQ56" s="72">
        <v>16.4026</v>
      </c>
      <c r="CR56" s="72">
        <v>1.9642999999999999</v>
      </c>
      <c r="CS56" s="72">
        <v>0.65790000000000004</v>
      </c>
      <c r="CV56" s="72">
        <v>22</v>
      </c>
      <c r="CW56" s="72">
        <v>38</v>
      </c>
      <c r="CX56" s="72">
        <v>40</v>
      </c>
      <c r="CY56" s="72" t="s">
        <v>334</v>
      </c>
      <c r="DA56" s="72" t="s">
        <v>373</v>
      </c>
      <c r="DB56" s="72">
        <v>0.98852105599999995</v>
      </c>
      <c r="DC56" s="72">
        <v>-16.373263770000001</v>
      </c>
      <c r="DD56" s="72">
        <v>0.12460599</v>
      </c>
      <c r="DE56" s="72">
        <v>5.879656464</v>
      </c>
      <c r="DF56" s="72">
        <v>7.933174449</v>
      </c>
      <c r="DG56" s="72">
        <v>0.98244205699999998</v>
      </c>
      <c r="DH56" s="72">
        <v>-15.89422414</v>
      </c>
      <c r="DI56" s="72">
        <v>0.238523761</v>
      </c>
      <c r="DJ56" s="72">
        <v>6.1165863720000004</v>
      </c>
      <c r="DK56" s="72">
        <v>4.118843568</v>
      </c>
    </row>
    <row r="57" spans="1:115" x14ac:dyDescent="0.25">
      <c r="A57" s="72">
        <v>247963</v>
      </c>
      <c r="B57" s="72" t="s">
        <v>175</v>
      </c>
      <c r="D57" s="72" t="s">
        <v>176</v>
      </c>
      <c r="F57" s="72" t="s">
        <v>173</v>
      </c>
      <c r="G57" s="72" t="s">
        <v>365</v>
      </c>
      <c r="J57" s="72">
        <v>-95.665899999999993</v>
      </c>
      <c r="K57" s="72">
        <v>39.381500000000003</v>
      </c>
      <c r="L57" s="72" t="s">
        <v>304</v>
      </c>
      <c r="M57" s="72" t="s">
        <v>72</v>
      </c>
      <c r="N57" s="72" t="s">
        <v>366</v>
      </c>
      <c r="O57" s="73">
        <v>45257</v>
      </c>
      <c r="P57" s="72">
        <v>0</v>
      </c>
      <c r="Q57" s="72">
        <v>8</v>
      </c>
      <c r="R57" s="72">
        <v>5.7</v>
      </c>
      <c r="S57" s="72">
        <v>6.6</v>
      </c>
      <c r="T57" s="72">
        <v>0.24</v>
      </c>
      <c r="U57" s="72" t="s">
        <v>41</v>
      </c>
      <c r="V57" s="72">
        <v>3.2</v>
      </c>
      <c r="W57" s="72">
        <v>108</v>
      </c>
      <c r="X57" s="72">
        <v>4.9000000000000004</v>
      </c>
      <c r="Y57" s="72">
        <v>0.62</v>
      </c>
      <c r="Z57" s="72">
        <v>31.6</v>
      </c>
      <c r="AA57" s="72">
        <v>5.8</v>
      </c>
      <c r="AB57" s="72">
        <v>0.61</v>
      </c>
      <c r="AC57" s="72">
        <v>2681</v>
      </c>
      <c r="AD57" s="72">
        <v>423</v>
      </c>
      <c r="AE57" s="72">
        <v>23</v>
      </c>
      <c r="AF57" s="72">
        <v>21.8</v>
      </c>
      <c r="AG57" s="72">
        <v>21</v>
      </c>
      <c r="AH57" s="72">
        <v>1</v>
      </c>
      <c r="AI57" s="72">
        <v>61</v>
      </c>
      <c r="AJ57" s="72">
        <v>16</v>
      </c>
      <c r="AK57" s="72">
        <v>0</v>
      </c>
      <c r="AL57" s="72">
        <v>12</v>
      </c>
      <c r="AM57" s="72">
        <v>13.1</v>
      </c>
      <c r="AN57" s="72">
        <v>107</v>
      </c>
      <c r="AO57" s="72">
        <v>7.7</v>
      </c>
      <c r="AP57" s="72">
        <v>13.9</v>
      </c>
      <c r="AQ57" s="72">
        <v>52</v>
      </c>
      <c r="AR57" s="72">
        <v>10</v>
      </c>
      <c r="AS57" s="72">
        <v>0.5</v>
      </c>
      <c r="AT57" s="72">
        <v>91.3</v>
      </c>
      <c r="AU57" s="72">
        <v>71</v>
      </c>
      <c r="AV57" s="72">
        <v>21.3</v>
      </c>
      <c r="AW57" s="72">
        <v>12.19</v>
      </c>
      <c r="AX57" s="72">
        <v>85.7</v>
      </c>
      <c r="AY57" s="72">
        <v>7.7</v>
      </c>
      <c r="AZ57" s="72">
        <v>0</v>
      </c>
      <c r="BA57" s="72">
        <v>14.7</v>
      </c>
      <c r="BB57" s="72">
        <v>2.5</v>
      </c>
      <c r="BD57" s="72">
        <v>12</v>
      </c>
      <c r="BE57" s="72">
        <v>2.8</v>
      </c>
      <c r="BF57" s="72">
        <v>9.1999999999999993</v>
      </c>
      <c r="BG57" s="72">
        <v>50</v>
      </c>
      <c r="BH57" s="72">
        <v>640</v>
      </c>
      <c r="BI57" s="72">
        <v>142</v>
      </c>
      <c r="BJ57" s="72">
        <v>60</v>
      </c>
      <c r="BK57" s="72">
        <v>7.8</v>
      </c>
      <c r="BL57" s="72">
        <v>0.62</v>
      </c>
      <c r="BM57" s="72">
        <v>3.7</v>
      </c>
      <c r="BN57" s="72">
        <v>0.14000000000000001</v>
      </c>
      <c r="BO57" s="72">
        <v>127</v>
      </c>
      <c r="BP57" s="72">
        <v>28</v>
      </c>
      <c r="BQ57" s="72">
        <v>1859.08</v>
      </c>
      <c r="BR57" s="72">
        <v>1.375</v>
      </c>
      <c r="BS57" s="72">
        <v>50.07</v>
      </c>
      <c r="BT57" s="72">
        <v>930.81</v>
      </c>
      <c r="BU57" s="72">
        <v>12.21</v>
      </c>
      <c r="BV57" s="72">
        <v>227.08</v>
      </c>
      <c r="BW57" s="72">
        <v>10.35</v>
      </c>
      <c r="BX57" s="72">
        <v>192.5</v>
      </c>
      <c r="BY57" s="72">
        <v>0</v>
      </c>
      <c r="BZ57" s="72">
        <v>0</v>
      </c>
      <c r="CA57" s="72">
        <v>9.61</v>
      </c>
      <c r="CB57" s="72">
        <v>178.66</v>
      </c>
      <c r="CC57" s="72">
        <v>2.67</v>
      </c>
      <c r="CD57" s="72">
        <v>49.72</v>
      </c>
      <c r="CE57" s="72">
        <v>6.94</v>
      </c>
      <c r="CF57" s="72">
        <v>128.94999999999999</v>
      </c>
      <c r="CG57" s="72">
        <v>0</v>
      </c>
      <c r="CH57" s="72">
        <v>0</v>
      </c>
      <c r="CI57" s="72">
        <v>738.31</v>
      </c>
      <c r="CJ57" s="72">
        <v>39.71</v>
      </c>
      <c r="CK57" s="72">
        <v>40.32</v>
      </c>
      <c r="CL57" s="72">
        <v>749.62</v>
      </c>
      <c r="CM57" s="72">
        <v>0.19189999999999999</v>
      </c>
      <c r="CN57" s="72" t="s">
        <v>163</v>
      </c>
      <c r="CO57" s="72">
        <v>3.8353999999999999</v>
      </c>
      <c r="CP57" s="72">
        <v>2.5709</v>
      </c>
      <c r="CQ57" s="72">
        <v>23.233599999999999</v>
      </c>
      <c r="CR57" s="72">
        <v>2.1926000000000001</v>
      </c>
      <c r="CS57" s="72">
        <v>0.45989999999999998</v>
      </c>
      <c r="CV57" s="72">
        <v>16</v>
      </c>
      <c r="CW57" s="72">
        <v>42</v>
      </c>
      <c r="CX57" s="72">
        <v>42</v>
      </c>
      <c r="CY57" s="72" t="s">
        <v>330</v>
      </c>
      <c r="DA57" s="72" t="s">
        <v>367</v>
      </c>
      <c r="DB57" s="72">
        <v>1.270894253</v>
      </c>
      <c r="DC57" s="72">
        <v>-14.98476309</v>
      </c>
      <c r="DD57" s="72">
        <v>0.13657171500000001</v>
      </c>
      <c r="DE57" s="72">
        <v>5.9725824300000001</v>
      </c>
      <c r="DF57" s="72">
        <v>9.3056915389999997</v>
      </c>
      <c r="DG57" s="72">
        <v>1.2235112720000001</v>
      </c>
      <c r="DH57" s="72">
        <v>-14.8456811</v>
      </c>
      <c r="DI57" s="72">
        <v>0.24210062700000001</v>
      </c>
      <c r="DJ57" s="72">
        <v>6.5899246299999996</v>
      </c>
      <c r="DK57" s="72">
        <v>5.0537302909999999</v>
      </c>
    </row>
    <row r="58" spans="1:115" x14ac:dyDescent="0.25">
      <c r="A58" s="72">
        <v>247964</v>
      </c>
      <c r="B58" s="72" t="s">
        <v>175</v>
      </c>
      <c r="D58" s="72" t="s">
        <v>176</v>
      </c>
      <c r="F58" s="72" t="s">
        <v>173</v>
      </c>
      <c r="G58" s="72" t="s">
        <v>365</v>
      </c>
      <c r="J58" s="72">
        <v>-95.664599999999993</v>
      </c>
      <c r="K58" s="72">
        <v>39.381999999999998</v>
      </c>
      <c r="L58" s="72" t="s">
        <v>304</v>
      </c>
      <c r="M58" s="72" t="s">
        <v>73</v>
      </c>
      <c r="N58" s="72" t="s">
        <v>366</v>
      </c>
      <c r="O58" s="73">
        <v>45257</v>
      </c>
      <c r="P58" s="72">
        <v>0</v>
      </c>
      <c r="Q58" s="72">
        <v>8</v>
      </c>
      <c r="R58" s="72">
        <v>6.2</v>
      </c>
      <c r="S58" s="72">
        <v>6.8</v>
      </c>
      <c r="T58" s="72">
        <v>0.25</v>
      </c>
      <c r="U58" s="72" t="s">
        <v>41</v>
      </c>
      <c r="V58" s="72">
        <v>3.5</v>
      </c>
      <c r="W58" s="72">
        <v>74</v>
      </c>
      <c r="X58" s="72">
        <v>4.0999999999999996</v>
      </c>
      <c r="Y58" s="72">
        <v>0.41</v>
      </c>
      <c r="Z58" s="72">
        <v>36.200000000000003</v>
      </c>
      <c r="AA58" s="72">
        <v>5.5</v>
      </c>
      <c r="AB58" s="72">
        <v>0.61</v>
      </c>
      <c r="AC58" s="72">
        <v>2255</v>
      </c>
      <c r="AD58" s="72">
        <v>328</v>
      </c>
      <c r="AE58" s="72">
        <v>17</v>
      </c>
      <c r="AF58" s="72">
        <v>16.399999999999999</v>
      </c>
      <c r="AG58" s="72">
        <v>13</v>
      </c>
      <c r="AH58" s="72">
        <v>1</v>
      </c>
      <c r="AI58" s="72">
        <v>69</v>
      </c>
      <c r="AJ58" s="72">
        <v>17</v>
      </c>
      <c r="AK58" s="72">
        <v>0</v>
      </c>
      <c r="AL58" s="72">
        <v>9</v>
      </c>
      <c r="AM58" s="72">
        <v>14</v>
      </c>
      <c r="AN58" s="72">
        <v>113</v>
      </c>
      <c r="AO58" s="72">
        <v>12.6</v>
      </c>
      <c r="AP58" s="72">
        <v>8.9700000000000006</v>
      </c>
      <c r="AQ58" s="72">
        <v>49</v>
      </c>
      <c r="AR58" s="72">
        <v>8</v>
      </c>
      <c r="AS58" s="72">
        <v>0.01</v>
      </c>
      <c r="AT58" s="72">
        <v>104.6</v>
      </c>
      <c r="AU58" s="72">
        <v>68</v>
      </c>
      <c r="AV58" s="72">
        <v>26.6</v>
      </c>
      <c r="AW58" s="72">
        <v>13.88</v>
      </c>
      <c r="AX58" s="72">
        <v>92.8</v>
      </c>
      <c r="AY58" s="72">
        <v>12.6</v>
      </c>
      <c r="AZ58" s="72">
        <v>0</v>
      </c>
      <c r="BA58" s="72">
        <v>22.4</v>
      </c>
      <c r="BB58" s="72">
        <v>2.2999999999999998</v>
      </c>
      <c r="BD58" s="72">
        <v>12</v>
      </c>
      <c r="BE58" s="72">
        <v>3.7</v>
      </c>
      <c r="BF58" s="72">
        <v>8.3000000000000007</v>
      </c>
      <c r="BG58" s="72">
        <v>40</v>
      </c>
      <c r="BH58" s="72">
        <v>690</v>
      </c>
      <c r="BI58" s="72">
        <v>113</v>
      </c>
      <c r="BJ58" s="72">
        <v>54</v>
      </c>
      <c r="BK58" s="72">
        <v>8.3000000000000007</v>
      </c>
      <c r="BL58" s="72">
        <v>0.44</v>
      </c>
      <c r="BM58" s="72">
        <v>3.7</v>
      </c>
      <c r="BN58" s="72">
        <v>0.28999999999999998</v>
      </c>
      <c r="BO58" s="72">
        <v>126</v>
      </c>
      <c r="BP58" s="72">
        <v>21</v>
      </c>
      <c r="BQ58" s="72">
        <v>1686.97</v>
      </c>
      <c r="BR58" s="72">
        <v>1.427</v>
      </c>
      <c r="BS58" s="72">
        <v>48.49</v>
      </c>
      <c r="BT58" s="72">
        <v>817.95</v>
      </c>
      <c r="BU58" s="72">
        <v>12.02</v>
      </c>
      <c r="BV58" s="72">
        <v>202.83</v>
      </c>
      <c r="BW58" s="72">
        <v>12.8</v>
      </c>
      <c r="BX58" s="72">
        <v>216.01</v>
      </c>
      <c r="BY58" s="72">
        <v>0</v>
      </c>
      <c r="BZ58" s="72">
        <v>0</v>
      </c>
      <c r="CA58" s="72">
        <v>9.65</v>
      </c>
      <c r="CB58" s="72">
        <v>162.78</v>
      </c>
      <c r="CC58" s="72">
        <v>3.04</v>
      </c>
      <c r="CD58" s="72">
        <v>51.33</v>
      </c>
      <c r="CE58" s="72">
        <v>6.61</v>
      </c>
      <c r="CF58" s="72">
        <v>111.45</v>
      </c>
      <c r="CG58" s="72">
        <v>0</v>
      </c>
      <c r="CH58" s="72">
        <v>0</v>
      </c>
      <c r="CI58" s="72">
        <v>601.94000000000005</v>
      </c>
      <c r="CJ58" s="72">
        <v>35.68</v>
      </c>
      <c r="CK58" s="72">
        <v>41.86</v>
      </c>
      <c r="CL58" s="72">
        <v>706.24</v>
      </c>
      <c r="CM58" s="72">
        <v>0.19900000000000001</v>
      </c>
      <c r="CN58" s="72" t="s">
        <v>163</v>
      </c>
      <c r="CO58" s="72">
        <v>2.7867000000000002</v>
      </c>
      <c r="CP58" s="72">
        <v>2.5377999999999998</v>
      </c>
      <c r="CQ58" s="72">
        <v>22.7805</v>
      </c>
      <c r="CR58" s="72">
        <v>1.8643000000000001</v>
      </c>
      <c r="CS58" s="72">
        <v>0.65569999999999995</v>
      </c>
      <c r="CV58" s="72">
        <v>14</v>
      </c>
      <c r="CW58" s="72">
        <v>46</v>
      </c>
      <c r="CX58" s="72">
        <v>40</v>
      </c>
      <c r="CY58" s="72" t="s">
        <v>330</v>
      </c>
      <c r="DA58" s="72" t="s">
        <v>367</v>
      </c>
      <c r="DB58" s="72">
        <v>1.3406761460000001</v>
      </c>
      <c r="DC58" s="72">
        <v>-15.953187659999999</v>
      </c>
      <c r="DD58" s="72">
        <v>0.121752</v>
      </c>
      <c r="DE58" s="72">
        <v>7.1788199910000001</v>
      </c>
      <c r="DF58" s="72">
        <v>11.01153283</v>
      </c>
      <c r="DG58" s="72">
        <v>1.308093336</v>
      </c>
      <c r="DH58" s="72">
        <v>-15.83304328</v>
      </c>
      <c r="DI58" s="72">
        <v>0.23953475799999999</v>
      </c>
      <c r="DJ58" s="72">
        <v>7.334586882</v>
      </c>
      <c r="DK58" s="72">
        <v>5.4609750530000003</v>
      </c>
    </row>
    <row r="59" spans="1:115" x14ac:dyDescent="0.25">
      <c r="A59" s="72">
        <v>247965</v>
      </c>
      <c r="B59" s="72" t="s">
        <v>175</v>
      </c>
      <c r="D59" s="72" t="s">
        <v>176</v>
      </c>
      <c r="F59" s="72" t="s">
        <v>173</v>
      </c>
      <c r="G59" s="72" t="s">
        <v>365</v>
      </c>
      <c r="J59" s="72">
        <v>-95.667299999999997</v>
      </c>
      <c r="K59" s="72">
        <v>39.380499999999998</v>
      </c>
      <c r="L59" s="72" t="s">
        <v>304</v>
      </c>
      <c r="M59" s="72" t="s">
        <v>74</v>
      </c>
      <c r="N59" s="72" t="s">
        <v>366</v>
      </c>
      <c r="O59" s="73">
        <v>45257</v>
      </c>
      <c r="P59" s="72">
        <v>0</v>
      </c>
      <c r="Q59" s="72">
        <v>8</v>
      </c>
      <c r="R59" s="72">
        <v>5.5</v>
      </c>
      <c r="S59" s="72">
        <v>6.6</v>
      </c>
      <c r="T59" s="72">
        <v>0.22</v>
      </c>
      <c r="U59" s="72" t="s">
        <v>41</v>
      </c>
      <c r="V59" s="72">
        <v>2.8</v>
      </c>
      <c r="W59" s="72">
        <v>56</v>
      </c>
      <c r="X59" s="72">
        <v>5.7</v>
      </c>
      <c r="Y59" s="72">
        <v>0.33</v>
      </c>
      <c r="Z59" s="72">
        <v>48.5</v>
      </c>
      <c r="AA59" s="72">
        <v>9.6999999999999993</v>
      </c>
      <c r="AB59" s="72">
        <v>0.52</v>
      </c>
      <c r="AC59" s="72">
        <v>1716</v>
      </c>
      <c r="AD59" s="72">
        <v>252</v>
      </c>
      <c r="AE59" s="72">
        <v>55</v>
      </c>
      <c r="AF59" s="72">
        <v>15.6</v>
      </c>
      <c r="AG59" s="72">
        <v>29</v>
      </c>
      <c r="AH59" s="72">
        <v>1</v>
      </c>
      <c r="AI59" s="72">
        <v>55</v>
      </c>
      <c r="AJ59" s="72">
        <v>13</v>
      </c>
      <c r="AK59" s="72">
        <v>2</v>
      </c>
      <c r="AL59" s="72">
        <v>7</v>
      </c>
      <c r="AM59" s="72">
        <v>18.3</v>
      </c>
      <c r="AN59" s="72">
        <v>117</v>
      </c>
      <c r="AO59" s="72">
        <v>10.7</v>
      </c>
      <c r="AP59" s="72">
        <v>10.93</v>
      </c>
      <c r="AQ59" s="72">
        <v>35</v>
      </c>
      <c r="AR59" s="72" t="s">
        <v>42</v>
      </c>
      <c r="AS59" s="72">
        <v>0.6</v>
      </c>
      <c r="AT59" s="72">
        <v>91.4</v>
      </c>
      <c r="AU59" s="72">
        <v>70</v>
      </c>
      <c r="AV59" s="72">
        <v>29.6</v>
      </c>
      <c r="AW59" s="72">
        <v>12.7</v>
      </c>
      <c r="AX59" s="72">
        <v>78.400000000000006</v>
      </c>
      <c r="AY59" s="72">
        <v>10.7</v>
      </c>
      <c r="AZ59" s="72">
        <v>0</v>
      </c>
      <c r="BA59" s="72">
        <v>23.2</v>
      </c>
      <c r="BB59" s="72">
        <v>2.6</v>
      </c>
      <c r="BD59" s="72">
        <v>9</v>
      </c>
      <c r="BE59" s="72">
        <v>1.5</v>
      </c>
      <c r="BF59" s="72">
        <v>7.5</v>
      </c>
      <c r="BG59" s="72">
        <v>35</v>
      </c>
      <c r="BH59" s="72">
        <v>557</v>
      </c>
      <c r="BI59" s="72">
        <v>137</v>
      </c>
      <c r="BJ59" s="72">
        <v>82</v>
      </c>
      <c r="BK59" s="72">
        <v>7.4</v>
      </c>
      <c r="BL59" s="72">
        <v>0.59</v>
      </c>
      <c r="BM59" s="72">
        <v>6.9</v>
      </c>
      <c r="BN59" s="72">
        <v>0.19</v>
      </c>
      <c r="BO59" s="72">
        <v>107</v>
      </c>
      <c r="BP59" s="72">
        <v>61</v>
      </c>
      <c r="BQ59" s="72">
        <v>1675.96</v>
      </c>
      <c r="BR59" s="72">
        <v>1.458</v>
      </c>
      <c r="BS59" s="72">
        <v>47.52</v>
      </c>
      <c r="BT59" s="72">
        <v>796.5</v>
      </c>
      <c r="BU59" s="72">
        <v>11.83</v>
      </c>
      <c r="BV59" s="72">
        <v>198.33</v>
      </c>
      <c r="BW59" s="72">
        <v>12.88</v>
      </c>
      <c r="BX59" s="72">
        <v>215.9</v>
      </c>
      <c r="BY59" s="72">
        <v>0</v>
      </c>
      <c r="BZ59" s="72">
        <v>0</v>
      </c>
      <c r="CA59" s="72">
        <v>11.62</v>
      </c>
      <c r="CB59" s="72">
        <v>194.69</v>
      </c>
      <c r="CC59" s="72">
        <v>3.26</v>
      </c>
      <c r="CD59" s="72">
        <v>54.68</v>
      </c>
      <c r="CE59" s="72">
        <v>8.35</v>
      </c>
      <c r="CF59" s="72">
        <v>140.01</v>
      </c>
      <c r="CG59" s="72">
        <v>0</v>
      </c>
      <c r="CH59" s="72">
        <v>0</v>
      </c>
      <c r="CI59" s="72">
        <v>580.6</v>
      </c>
      <c r="CJ59" s="72">
        <v>34.64</v>
      </c>
      <c r="CK59" s="72">
        <v>40.86</v>
      </c>
      <c r="CL59" s="72">
        <v>684.78</v>
      </c>
      <c r="CM59" s="72">
        <v>0.24440000000000001</v>
      </c>
      <c r="CN59" s="72" t="s">
        <v>163</v>
      </c>
      <c r="CO59" s="72">
        <v>2.6892999999999998</v>
      </c>
      <c r="CP59" s="72">
        <v>2.4662000000000002</v>
      </c>
      <c r="CQ59" s="72" t="s">
        <v>164</v>
      </c>
      <c r="CR59" s="72">
        <v>1.7350000000000001</v>
      </c>
      <c r="CS59" s="72">
        <v>0.63629999999999998</v>
      </c>
      <c r="CV59" s="72">
        <v>24</v>
      </c>
      <c r="CW59" s="72">
        <v>42</v>
      </c>
      <c r="CX59" s="72">
        <v>34</v>
      </c>
      <c r="CY59" s="72" t="s">
        <v>329</v>
      </c>
      <c r="DA59" s="72" t="s">
        <v>367</v>
      </c>
      <c r="DB59" s="72">
        <v>1.3108416460000001</v>
      </c>
      <c r="DC59" s="72">
        <v>-16.571819340000001</v>
      </c>
      <c r="DD59" s="72">
        <v>0.13117837500000001</v>
      </c>
      <c r="DE59" s="72">
        <v>6.3279719060000001</v>
      </c>
      <c r="DF59" s="72">
        <v>9.9928181489999997</v>
      </c>
      <c r="DG59" s="72">
        <v>1.3880028470000001</v>
      </c>
      <c r="DH59" s="72">
        <v>-16.782798840000002</v>
      </c>
      <c r="DI59" s="72">
        <v>0.26414696700000001</v>
      </c>
      <c r="DJ59" s="72">
        <v>5.9457438189999996</v>
      </c>
      <c r="DK59" s="72">
        <v>5.254661316</v>
      </c>
    </row>
    <row r="60" spans="1:115" x14ac:dyDescent="0.25">
      <c r="A60" s="72">
        <v>247966</v>
      </c>
      <c r="B60" s="72" t="s">
        <v>175</v>
      </c>
      <c r="D60" s="72" t="s">
        <v>176</v>
      </c>
      <c r="F60" s="72" t="s">
        <v>173</v>
      </c>
      <c r="G60" s="72" t="s">
        <v>365</v>
      </c>
      <c r="J60" s="72">
        <v>-95.665899999999993</v>
      </c>
      <c r="K60" s="72">
        <v>39.380499999999998</v>
      </c>
      <c r="L60" s="72" t="s">
        <v>304</v>
      </c>
      <c r="M60" s="72" t="s">
        <v>75</v>
      </c>
      <c r="N60" s="72" t="s">
        <v>366</v>
      </c>
      <c r="O60" s="73">
        <v>45257</v>
      </c>
      <c r="P60" s="72">
        <v>0</v>
      </c>
      <c r="Q60" s="72">
        <v>8</v>
      </c>
      <c r="R60" s="72">
        <v>5.8</v>
      </c>
      <c r="S60" s="72">
        <v>6.7</v>
      </c>
      <c r="T60" s="72">
        <v>0.17</v>
      </c>
      <c r="U60" s="72" t="s">
        <v>41</v>
      </c>
      <c r="V60" s="72">
        <v>2.7</v>
      </c>
      <c r="W60" s="72">
        <v>64</v>
      </c>
      <c r="X60" s="72">
        <v>5.7</v>
      </c>
      <c r="Y60" s="72">
        <v>0.46</v>
      </c>
      <c r="Z60" s="72">
        <v>35.5</v>
      </c>
      <c r="AA60" s="72">
        <v>7.4</v>
      </c>
      <c r="AB60" s="72">
        <v>0.52</v>
      </c>
      <c r="AC60" s="72">
        <v>1778</v>
      </c>
      <c r="AD60" s="72">
        <v>268</v>
      </c>
      <c r="AE60" s="72">
        <v>24</v>
      </c>
      <c r="AF60" s="72">
        <v>14.7</v>
      </c>
      <c r="AG60" s="72">
        <v>22</v>
      </c>
      <c r="AH60" s="72">
        <v>1</v>
      </c>
      <c r="AI60" s="72">
        <v>61</v>
      </c>
      <c r="AJ60" s="72">
        <v>15</v>
      </c>
      <c r="AK60" s="72">
        <v>1</v>
      </c>
      <c r="AL60" s="72">
        <v>8</v>
      </c>
      <c r="AM60" s="72">
        <v>9.1199999999999992</v>
      </c>
      <c r="AN60" s="72">
        <v>108</v>
      </c>
      <c r="AO60" s="72">
        <v>7.7</v>
      </c>
      <c r="AP60" s="72">
        <v>14.03</v>
      </c>
      <c r="AQ60" s="72">
        <v>27</v>
      </c>
      <c r="AR60" s="72" t="s">
        <v>42</v>
      </c>
      <c r="AS60" s="72">
        <v>0.4</v>
      </c>
      <c r="AT60" s="72">
        <v>118.5</v>
      </c>
      <c r="AU60" s="72">
        <v>70</v>
      </c>
      <c r="AV60" s="72">
        <v>17.2</v>
      </c>
      <c r="AW60" s="72">
        <v>14.35</v>
      </c>
      <c r="AX60" s="72">
        <v>110</v>
      </c>
      <c r="AY60" s="72">
        <v>7.7</v>
      </c>
      <c r="AZ60" s="72">
        <v>0</v>
      </c>
      <c r="BA60" s="72">
        <v>10.9</v>
      </c>
      <c r="BB60" s="72">
        <v>2.2999999999999998</v>
      </c>
      <c r="BD60" s="72">
        <v>10</v>
      </c>
      <c r="BE60" s="72">
        <v>2.4</v>
      </c>
      <c r="BF60" s="72">
        <v>7.6</v>
      </c>
      <c r="BG60" s="72">
        <v>37</v>
      </c>
      <c r="BH60" s="72">
        <v>590</v>
      </c>
      <c r="BI60" s="72">
        <v>133</v>
      </c>
      <c r="BJ60" s="72">
        <v>63</v>
      </c>
      <c r="BK60" s="72">
        <v>6.9</v>
      </c>
      <c r="BL60" s="72">
        <v>0.59</v>
      </c>
      <c r="BM60" s="72">
        <v>5.2</v>
      </c>
      <c r="BN60" s="72">
        <v>0.1</v>
      </c>
      <c r="BO60" s="72">
        <v>114</v>
      </c>
      <c r="BP60" s="72">
        <v>27</v>
      </c>
      <c r="BQ60" s="72">
        <v>1692.12</v>
      </c>
      <c r="BR60" s="72">
        <v>1.4750000000000001</v>
      </c>
      <c r="BS60" s="72">
        <v>44.44</v>
      </c>
      <c r="BT60" s="72">
        <v>752</v>
      </c>
      <c r="BU60" s="72">
        <v>9.86</v>
      </c>
      <c r="BV60" s="72">
        <v>166.81</v>
      </c>
      <c r="BW60" s="72">
        <v>16.72</v>
      </c>
      <c r="BX60" s="72">
        <v>282.94</v>
      </c>
      <c r="BY60" s="72">
        <v>0</v>
      </c>
      <c r="BZ60" s="72">
        <v>0</v>
      </c>
      <c r="CA60" s="72">
        <v>13.05</v>
      </c>
      <c r="CB60" s="72">
        <v>220.75</v>
      </c>
      <c r="CC60" s="72">
        <v>2.6</v>
      </c>
      <c r="CD60" s="72">
        <v>43.93</v>
      </c>
      <c r="CE60" s="72">
        <v>10.45</v>
      </c>
      <c r="CF60" s="72">
        <v>176.82</v>
      </c>
      <c r="CG60" s="72">
        <v>0</v>
      </c>
      <c r="CH60" s="72">
        <v>0</v>
      </c>
      <c r="CI60" s="72">
        <v>469.06</v>
      </c>
      <c r="CJ60" s="72">
        <v>27.72</v>
      </c>
      <c r="CK60" s="72">
        <v>42.51</v>
      </c>
      <c r="CL60" s="72">
        <v>719.37</v>
      </c>
      <c r="CM60" s="72">
        <v>0.29349999999999998</v>
      </c>
      <c r="CN60" s="72" t="s">
        <v>163</v>
      </c>
      <c r="CO60" s="72">
        <v>1.6577999999999999</v>
      </c>
      <c r="CP60" s="72">
        <v>1.8836999999999999</v>
      </c>
      <c r="CQ60" s="72">
        <v>5.9691999999999998</v>
      </c>
      <c r="CR60" s="72">
        <v>2.3733</v>
      </c>
      <c r="CS60" s="72">
        <v>1.3225</v>
      </c>
      <c r="CV60" s="72">
        <v>24</v>
      </c>
      <c r="CW60" s="72">
        <v>42</v>
      </c>
      <c r="CX60" s="72">
        <v>34</v>
      </c>
      <c r="CY60" s="72" t="s">
        <v>329</v>
      </c>
      <c r="DA60" s="72" t="s">
        <v>367</v>
      </c>
      <c r="DB60" s="72">
        <v>1.233497936</v>
      </c>
      <c r="DC60" s="72">
        <v>-18.40819741</v>
      </c>
      <c r="DD60" s="72">
        <v>0.13597919999999999</v>
      </c>
      <c r="DE60" s="72">
        <v>5.6215760560000003</v>
      </c>
      <c r="DF60" s="72">
        <v>9.0712251290000001</v>
      </c>
      <c r="DG60" s="72">
        <v>1.163269112</v>
      </c>
      <c r="DH60" s="72">
        <v>-17.553878569999998</v>
      </c>
      <c r="DI60" s="72">
        <v>0.25487467899999999</v>
      </c>
      <c r="DJ60" s="72">
        <v>5.493557934</v>
      </c>
      <c r="DK60" s="72">
        <v>4.5640827010000002</v>
      </c>
    </row>
    <row r="61" spans="1:115" x14ac:dyDescent="0.25">
      <c r="A61" s="72">
        <v>247967</v>
      </c>
      <c r="B61" s="72" t="s">
        <v>175</v>
      </c>
      <c r="D61" s="72" t="s">
        <v>176</v>
      </c>
      <c r="F61" s="72" t="s">
        <v>173</v>
      </c>
      <c r="G61" s="72" t="s">
        <v>365</v>
      </c>
      <c r="J61" s="72">
        <v>-95.664199999999994</v>
      </c>
      <c r="K61" s="72">
        <v>39.380499999999998</v>
      </c>
      <c r="L61" s="72" t="s">
        <v>304</v>
      </c>
      <c r="M61" s="72" t="s">
        <v>76</v>
      </c>
      <c r="N61" s="72" t="s">
        <v>366</v>
      </c>
      <c r="O61" s="73">
        <v>45257</v>
      </c>
      <c r="P61" s="72">
        <v>0</v>
      </c>
      <c r="Q61" s="72">
        <v>8</v>
      </c>
      <c r="R61" s="72">
        <v>7.1</v>
      </c>
      <c r="S61" s="72">
        <v>7.2</v>
      </c>
      <c r="T61" s="72">
        <v>0.36</v>
      </c>
      <c r="U61" s="72" t="s">
        <v>77</v>
      </c>
      <c r="V61" s="72">
        <v>3.1</v>
      </c>
      <c r="W61" s="72">
        <v>79</v>
      </c>
      <c r="X61" s="72">
        <v>6.7</v>
      </c>
      <c r="Y61" s="72">
        <v>0.45</v>
      </c>
      <c r="Z61" s="72">
        <v>14.8</v>
      </c>
      <c r="AA61" s="72">
        <v>2.2999999999999998</v>
      </c>
      <c r="AB61" s="72">
        <v>0.36</v>
      </c>
      <c r="AC61" s="72">
        <v>3058</v>
      </c>
      <c r="AD61" s="72">
        <v>283</v>
      </c>
      <c r="AE61" s="72">
        <v>29</v>
      </c>
      <c r="AF61" s="72">
        <v>18</v>
      </c>
      <c r="AG61" s="72">
        <v>0</v>
      </c>
      <c r="AH61" s="72">
        <v>1</v>
      </c>
      <c r="AI61" s="72">
        <v>85</v>
      </c>
      <c r="AJ61" s="72">
        <v>13</v>
      </c>
      <c r="AK61" s="72">
        <v>1</v>
      </c>
      <c r="AL61" s="72">
        <v>13</v>
      </c>
      <c r="AM61" s="72">
        <v>12.3</v>
      </c>
      <c r="AN61" s="72">
        <v>130</v>
      </c>
      <c r="AO61" s="72">
        <v>16.5</v>
      </c>
      <c r="AP61" s="72">
        <v>7.88</v>
      </c>
      <c r="AQ61" s="72">
        <v>35</v>
      </c>
      <c r="AR61" s="72" t="s">
        <v>42</v>
      </c>
      <c r="AS61" s="72">
        <v>0.01</v>
      </c>
      <c r="AT61" s="72">
        <v>177.9</v>
      </c>
      <c r="AU61" s="72">
        <v>70</v>
      </c>
      <c r="AV61" s="72">
        <v>28.9</v>
      </c>
      <c r="AW61" s="72">
        <v>19.64</v>
      </c>
      <c r="AX61" s="72">
        <v>137.4</v>
      </c>
      <c r="AY61" s="72">
        <v>16.5</v>
      </c>
      <c r="AZ61" s="72">
        <v>0</v>
      </c>
      <c r="BA61" s="72">
        <v>24.7</v>
      </c>
      <c r="BB61" s="72">
        <v>2.9</v>
      </c>
      <c r="BD61" s="72">
        <v>23</v>
      </c>
      <c r="BE61" s="72">
        <v>10.199999999999999</v>
      </c>
      <c r="BF61" s="72">
        <v>12.8</v>
      </c>
      <c r="BG61" s="72">
        <v>41</v>
      </c>
      <c r="BH61" s="72">
        <v>1564</v>
      </c>
      <c r="BI61" s="72">
        <v>102</v>
      </c>
      <c r="BJ61" s="72">
        <v>43</v>
      </c>
      <c r="BK61" s="72">
        <v>15.5</v>
      </c>
      <c r="BL61" s="72">
        <v>0.65</v>
      </c>
      <c r="BM61" s="72">
        <v>5.3</v>
      </c>
      <c r="BN61" s="72">
        <v>0.18</v>
      </c>
      <c r="BO61" s="72">
        <v>163</v>
      </c>
      <c r="BP61" s="72">
        <v>33</v>
      </c>
      <c r="BQ61" s="72">
        <v>1610.26</v>
      </c>
      <c r="BR61" s="72">
        <v>1.444</v>
      </c>
      <c r="BS61" s="72">
        <v>50.46</v>
      </c>
      <c r="BT61" s="72">
        <v>812.57</v>
      </c>
      <c r="BU61" s="72">
        <v>13.9</v>
      </c>
      <c r="BV61" s="72">
        <v>223.89</v>
      </c>
      <c r="BW61" s="72">
        <v>15.95</v>
      </c>
      <c r="BX61" s="72">
        <v>256.8</v>
      </c>
      <c r="BY61" s="72">
        <v>0</v>
      </c>
      <c r="BZ61" s="72">
        <v>0</v>
      </c>
      <c r="CA61" s="72">
        <v>9.39</v>
      </c>
      <c r="CB61" s="72">
        <v>151.21</v>
      </c>
      <c r="CC61" s="72">
        <v>2.76</v>
      </c>
      <c r="CD61" s="72">
        <v>44.44</v>
      </c>
      <c r="CE61" s="72">
        <v>6.63</v>
      </c>
      <c r="CF61" s="72">
        <v>106.77</v>
      </c>
      <c r="CG61" s="72">
        <v>0</v>
      </c>
      <c r="CH61" s="72">
        <v>0</v>
      </c>
      <c r="CI61" s="72">
        <v>555.77</v>
      </c>
      <c r="CJ61" s="72">
        <v>34.51</v>
      </c>
      <c r="CK61" s="72">
        <v>40.15</v>
      </c>
      <c r="CL61" s="72">
        <v>646.48</v>
      </c>
      <c r="CM61" s="72">
        <v>0.18609999999999999</v>
      </c>
      <c r="CN61" s="72" t="s">
        <v>163</v>
      </c>
      <c r="CO61" s="72">
        <v>2.1642000000000001</v>
      </c>
      <c r="CP61" s="72">
        <v>2.1539000000000001</v>
      </c>
      <c r="CQ61" s="72">
        <v>23.914300000000001</v>
      </c>
      <c r="CR61" s="72">
        <v>2.3755999999999999</v>
      </c>
      <c r="CS61" s="72">
        <v>0.97199999999999998</v>
      </c>
      <c r="CV61" s="72">
        <v>20</v>
      </c>
      <c r="CW61" s="72">
        <v>44</v>
      </c>
      <c r="CX61" s="72">
        <v>36</v>
      </c>
      <c r="CY61" s="72" t="s">
        <v>333</v>
      </c>
      <c r="DA61" s="72" t="s">
        <v>367</v>
      </c>
      <c r="DB61" s="72">
        <v>1.246114787</v>
      </c>
      <c r="DC61" s="72">
        <v>-15.662338739999999</v>
      </c>
      <c r="DD61" s="72">
        <v>0.14036620499999999</v>
      </c>
      <c r="DE61" s="72">
        <v>5.4355063919999997</v>
      </c>
      <c r="DF61" s="72">
        <v>8.8775983309999997</v>
      </c>
      <c r="DG61" s="72">
        <v>1.146389238</v>
      </c>
      <c r="DH61" s="72">
        <v>-16.472275509999999</v>
      </c>
      <c r="DI61" s="72">
        <v>0.24175812599999999</v>
      </c>
      <c r="DJ61" s="72">
        <v>5.8611667089999999</v>
      </c>
      <c r="DK61" s="72">
        <v>4.7418850289999996</v>
      </c>
    </row>
    <row r="62" spans="1:115" x14ac:dyDescent="0.25">
      <c r="A62" s="72">
        <v>247968</v>
      </c>
      <c r="B62" s="72" t="s">
        <v>175</v>
      </c>
      <c r="D62" s="72" t="s">
        <v>176</v>
      </c>
      <c r="F62" s="72" t="s">
        <v>173</v>
      </c>
      <c r="G62" s="72" t="s">
        <v>365</v>
      </c>
      <c r="J62" s="72">
        <v>-95.665899999999993</v>
      </c>
      <c r="K62" s="72">
        <v>39.3795</v>
      </c>
      <c r="L62" s="72" t="s">
        <v>304</v>
      </c>
      <c r="M62" s="72" t="s">
        <v>78</v>
      </c>
      <c r="N62" s="72" t="s">
        <v>366</v>
      </c>
      <c r="O62" s="73">
        <v>45257</v>
      </c>
      <c r="P62" s="72">
        <v>0</v>
      </c>
      <c r="Q62" s="72">
        <v>8</v>
      </c>
      <c r="R62" s="72">
        <v>6</v>
      </c>
      <c r="S62" s="72">
        <v>6.7</v>
      </c>
      <c r="T62" s="72">
        <v>0.21</v>
      </c>
      <c r="U62" s="72" t="s">
        <v>41</v>
      </c>
      <c r="V62" s="72">
        <v>3.2</v>
      </c>
      <c r="W62" s="72">
        <v>63</v>
      </c>
      <c r="X62" s="72">
        <v>5</v>
      </c>
      <c r="Y62" s="72">
        <v>0.33</v>
      </c>
      <c r="Z62" s="72">
        <v>39.5</v>
      </c>
      <c r="AA62" s="72">
        <v>6.3</v>
      </c>
      <c r="AB62" s="72">
        <v>0.66</v>
      </c>
      <c r="AC62" s="72">
        <v>2123</v>
      </c>
      <c r="AD62" s="72">
        <v>311</v>
      </c>
      <c r="AE62" s="72">
        <v>22</v>
      </c>
      <c r="AF62" s="72">
        <v>16.3</v>
      </c>
      <c r="AG62" s="72">
        <v>17</v>
      </c>
      <c r="AH62" s="72">
        <v>1</v>
      </c>
      <c r="AI62" s="72">
        <v>65</v>
      </c>
      <c r="AJ62" s="72">
        <v>16</v>
      </c>
      <c r="AK62" s="72">
        <v>1</v>
      </c>
      <c r="AL62" s="72">
        <v>9</v>
      </c>
      <c r="AM62" s="72">
        <v>11.8</v>
      </c>
      <c r="AN62" s="72">
        <v>121</v>
      </c>
      <c r="AO62" s="72">
        <v>14</v>
      </c>
      <c r="AP62" s="72">
        <v>8.64</v>
      </c>
      <c r="AQ62" s="72">
        <v>42</v>
      </c>
      <c r="AR62" s="72">
        <v>1</v>
      </c>
      <c r="AS62" s="72">
        <v>0.01</v>
      </c>
      <c r="AT62" s="72">
        <v>55.1</v>
      </c>
      <c r="AU62" s="72">
        <v>61</v>
      </c>
      <c r="AV62" s="72">
        <v>25.8</v>
      </c>
      <c r="AW62" s="72">
        <v>9.8800000000000008</v>
      </c>
      <c r="AX62" s="72">
        <v>45.4</v>
      </c>
      <c r="AY62" s="72">
        <v>14</v>
      </c>
      <c r="AZ62" s="72">
        <v>0</v>
      </c>
      <c r="BA62" s="72">
        <v>21.9</v>
      </c>
      <c r="BB62" s="72">
        <v>2.4</v>
      </c>
      <c r="BD62" s="72">
        <v>13</v>
      </c>
      <c r="BE62" s="72">
        <v>2.9</v>
      </c>
      <c r="BF62" s="72">
        <v>10.1</v>
      </c>
      <c r="BG62" s="72">
        <v>38</v>
      </c>
      <c r="BH62" s="72">
        <v>760</v>
      </c>
      <c r="BI62" s="72">
        <v>137</v>
      </c>
      <c r="BJ62" s="72">
        <v>73</v>
      </c>
      <c r="BK62" s="72">
        <v>8.8000000000000007</v>
      </c>
      <c r="BL62" s="72">
        <v>0.55000000000000004</v>
      </c>
      <c r="BM62" s="72">
        <v>5</v>
      </c>
      <c r="BN62" s="72">
        <v>0.17</v>
      </c>
      <c r="BO62" s="72">
        <v>138</v>
      </c>
      <c r="BP62" s="72">
        <v>27</v>
      </c>
      <c r="BQ62" s="72">
        <v>1211.48</v>
      </c>
      <c r="BR62" s="72">
        <v>1.35</v>
      </c>
      <c r="BS62" s="72">
        <v>40.590000000000003</v>
      </c>
      <c r="BT62" s="72">
        <v>491.77</v>
      </c>
      <c r="BU62" s="72">
        <v>9.94</v>
      </c>
      <c r="BV62" s="72">
        <v>120.46</v>
      </c>
      <c r="BW62" s="72">
        <v>8.73</v>
      </c>
      <c r="BX62" s="72">
        <v>105.8</v>
      </c>
      <c r="BY62" s="72">
        <v>0</v>
      </c>
      <c r="BZ62" s="72">
        <v>0</v>
      </c>
      <c r="CA62" s="72">
        <v>6.47</v>
      </c>
      <c r="CB62" s="72">
        <v>78.36</v>
      </c>
      <c r="CC62" s="72">
        <v>1.76</v>
      </c>
      <c r="CD62" s="72">
        <v>21.27</v>
      </c>
      <c r="CE62" s="72">
        <v>4.71</v>
      </c>
      <c r="CF62" s="72">
        <v>57.09</v>
      </c>
      <c r="CG62" s="72">
        <v>0</v>
      </c>
      <c r="CH62" s="72">
        <v>0</v>
      </c>
      <c r="CI62" s="72">
        <v>385.98</v>
      </c>
      <c r="CJ62" s="72">
        <v>31.86</v>
      </c>
      <c r="CK62" s="72">
        <v>52.94</v>
      </c>
      <c r="CL62" s="72">
        <v>641.34</v>
      </c>
      <c r="CM62" s="72">
        <v>0.15939999999999999</v>
      </c>
      <c r="CN62" s="72" t="s">
        <v>163</v>
      </c>
      <c r="CO62" s="72">
        <v>3.6482000000000001</v>
      </c>
      <c r="CP62" s="72">
        <v>3.1882999999999999</v>
      </c>
      <c r="CQ62" s="72">
        <v>13.1043</v>
      </c>
      <c r="CR62" s="72">
        <v>1.5619000000000001</v>
      </c>
      <c r="CS62" s="72">
        <v>0.48770000000000002</v>
      </c>
      <c r="CV62" s="72">
        <v>14</v>
      </c>
      <c r="CW62" s="72">
        <v>48</v>
      </c>
      <c r="CX62" s="72">
        <v>38</v>
      </c>
      <c r="CY62" s="72" t="s">
        <v>333</v>
      </c>
      <c r="DA62" s="72" t="s">
        <v>372</v>
      </c>
      <c r="DB62" s="72">
        <v>1.137045181</v>
      </c>
      <c r="DC62" s="72">
        <v>-15.182469230000001</v>
      </c>
      <c r="DD62" s="72">
        <v>0.12206236500000001</v>
      </c>
      <c r="DE62" s="72">
        <v>5.9982046479999998</v>
      </c>
      <c r="DF62" s="72">
        <v>9.3152806009999995</v>
      </c>
      <c r="DG62" s="72">
        <v>1.1743931830000001</v>
      </c>
      <c r="DH62" s="72">
        <v>-15.213865459999999</v>
      </c>
      <c r="DI62" s="72">
        <v>0.24976852399999999</v>
      </c>
      <c r="DJ62" s="72">
        <v>6.1758620100000003</v>
      </c>
      <c r="DK62" s="72">
        <v>4.7019262590000004</v>
      </c>
    </row>
    <row r="63" spans="1:115" x14ac:dyDescent="0.25">
      <c r="A63" s="72">
        <v>247969</v>
      </c>
      <c r="B63" s="72" t="s">
        <v>175</v>
      </c>
      <c r="D63" s="72" t="s">
        <v>176</v>
      </c>
      <c r="F63" s="72" t="s">
        <v>173</v>
      </c>
      <c r="G63" s="72" t="s">
        <v>365</v>
      </c>
      <c r="J63" s="72">
        <v>-95.664199999999994</v>
      </c>
      <c r="K63" s="72">
        <v>39.379399999999997</v>
      </c>
      <c r="L63" s="72" t="s">
        <v>304</v>
      </c>
      <c r="M63" s="72" t="s">
        <v>79</v>
      </c>
      <c r="N63" s="72" t="s">
        <v>366</v>
      </c>
      <c r="O63" s="73">
        <v>45257</v>
      </c>
      <c r="P63" s="72">
        <v>0</v>
      </c>
      <c r="Q63" s="72">
        <v>8</v>
      </c>
      <c r="R63" s="72">
        <v>7.1</v>
      </c>
      <c r="S63" s="72">
        <v>7.2</v>
      </c>
      <c r="T63" s="72">
        <v>0.21</v>
      </c>
      <c r="U63" s="72" t="s">
        <v>77</v>
      </c>
      <c r="V63" s="72">
        <v>3.6</v>
      </c>
      <c r="W63" s="72">
        <v>85</v>
      </c>
      <c r="X63" s="72">
        <v>6.6</v>
      </c>
      <c r="Y63" s="72">
        <v>0.51</v>
      </c>
      <c r="Z63" s="72">
        <v>17.5</v>
      </c>
      <c r="AA63" s="72">
        <v>2.7</v>
      </c>
      <c r="AB63" s="72">
        <v>0.44</v>
      </c>
      <c r="AC63" s="72">
        <v>3132</v>
      </c>
      <c r="AD63" s="72">
        <v>337</v>
      </c>
      <c r="AE63" s="72">
        <v>25</v>
      </c>
      <c r="AF63" s="72">
        <v>18.8</v>
      </c>
      <c r="AG63" s="72">
        <v>0</v>
      </c>
      <c r="AH63" s="72">
        <v>1</v>
      </c>
      <c r="AI63" s="72">
        <v>83</v>
      </c>
      <c r="AJ63" s="72">
        <v>15</v>
      </c>
      <c r="AK63" s="72">
        <v>1</v>
      </c>
      <c r="AL63" s="72">
        <v>7</v>
      </c>
      <c r="AM63" s="72">
        <v>10.7</v>
      </c>
      <c r="AN63" s="72">
        <v>151</v>
      </c>
      <c r="AO63" s="72">
        <v>16</v>
      </c>
      <c r="AP63" s="72">
        <v>9.44</v>
      </c>
      <c r="AQ63" s="72" t="s">
        <v>42</v>
      </c>
      <c r="AR63" s="72" t="s">
        <v>42</v>
      </c>
      <c r="AS63" s="72">
        <v>0.01</v>
      </c>
      <c r="AT63" s="72">
        <v>158.80000000000001</v>
      </c>
      <c r="AU63" s="72">
        <v>70</v>
      </c>
      <c r="AV63" s="72">
        <v>26.7</v>
      </c>
      <c r="AW63" s="72">
        <v>18.829999999999998</v>
      </c>
      <c r="AX63" s="72">
        <v>105.2</v>
      </c>
      <c r="AY63" s="72">
        <v>16</v>
      </c>
      <c r="AZ63" s="72">
        <v>0</v>
      </c>
      <c r="BA63" s="72">
        <v>19.3</v>
      </c>
      <c r="BB63" s="72">
        <v>2.2000000000000002</v>
      </c>
      <c r="BD63" s="72">
        <v>15</v>
      </c>
      <c r="BE63" s="72">
        <v>3.9</v>
      </c>
      <c r="BF63" s="72">
        <v>11.1</v>
      </c>
      <c r="BG63" s="72">
        <v>46</v>
      </c>
      <c r="BH63" s="72">
        <v>1150</v>
      </c>
      <c r="BI63" s="72">
        <v>135</v>
      </c>
      <c r="BJ63" s="72">
        <v>57</v>
      </c>
      <c r="BK63" s="72">
        <v>12.8</v>
      </c>
      <c r="BL63" s="72">
        <v>0.6</v>
      </c>
      <c r="BM63" s="72">
        <v>4.4000000000000004</v>
      </c>
      <c r="BN63" s="72">
        <v>0.22</v>
      </c>
      <c r="BO63" s="72">
        <v>159</v>
      </c>
      <c r="BP63" s="72">
        <v>34</v>
      </c>
      <c r="BQ63" s="72">
        <v>1995.29</v>
      </c>
      <c r="BR63" s="72">
        <v>1.4590000000000001</v>
      </c>
      <c r="BS63" s="72">
        <v>51.77</v>
      </c>
      <c r="BT63" s="72">
        <v>1032.92</v>
      </c>
      <c r="BU63" s="72">
        <v>13.28</v>
      </c>
      <c r="BV63" s="72">
        <v>265.02999999999997</v>
      </c>
      <c r="BW63" s="72">
        <v>13.68</v>
      </c>
      <c r="BX63" s="72">
        <v>273</v>
      </c>
      <c r="BY63" s="72">
        <v>0</v>
      </c>
      <c r="BZ63" s="72">
        <v>0</v>
      </c>
      <c r="CA63" s="72">
        <v>8.8800000000000008</v>
      </c>
      <c r="CB63" s="72">
        <v>177.19</v>
      </c>
      <c r="CC63" s="72">
        <v>3.13</v>
      </c>
      <c r="CD63" s="72">
        <v>62.4</v>
      </c>
      <c r="CE63" s="72">
        <v>5.75</v>
      </c>
      <c r="CF63" s="72">
        <v>114.79</v>
      </c>
      <c r="CG63" s="72">
        <v>0.75</v>
      </c>
      <c r="CH63" s="72">
        <v>15.01</v>
      </c>
      <c r="CI63" s="72">
        <v>759.93</v>
      </c>
      <c r="CJ63" s="72">
        <v>38.090000000000003</v>
      </c>
      <c r="CK63" s="72">
        <v>38.6</v>
      </c>
      <c r="CL63" s="72">
        <v>770.17</v>
      </c>
      <c r="CM63" s="72">
        <v>0.17150000000000001</v>
      </c>
      <c r="CN63" s="72">
        <v>1.4500000000000001E-2</v>
      </c>
      <c r="CO63" s="72">
        <v>2.7835999999999999</v>
      </c>
      <c r="CP63" s="72">
        <v>2.3639000000000001</v>
      </c>
      <c r="CQ63" s="72">
        <v>16.568300000000001</v>
      </c>
      <c r="CR63" s="72">
        <v>2.4916999999999998</v>
      </c>
      <c r="CS63" s="72">
        <v>0.61980000000000002</v>
      </c>
      <c r="CV63" s="72">
        <v>22</v>
      </c>
      <c r="CW63" s="72">
        <v>40</v>
      </c>
      <c r="CX63" s="72">
        <v>38</v>
      </c>
      <c r="CY63" s="72" t="s">
        <v>329</v>
      </c>
      <c r="DA63" s="72" t="s">
        <v>368</v>
      </c>
      <c r="DB63" s="72">
        <v>1.2046548420000001</v>
      </c>
      <c r="DC63" s="72">
        <v>-16.99685629</v>
      </c>
      <c r="DD63" s="72">
        <v>0.11302758</v>
      </c>
      <c r="DE63" s="72">
        <v>6.4616707250000003</v>
      </c>
      <c r="DF63" s="72">
        <v>10.658060989999999</v>
      </c>
      <c r="DG63" s="72">
        <v>1.2240879600000001</v>
      </c>
      <c r="DH63" s="72">
        <v>-16.921155980000002</v>
      </c>
      <c r="DI63" s="72">
        <v>0.25279573900000002</v>
      </c>
      <c r="DJ63" s="72">
        <v>6.050868071</v>
      </c>
      <c r="DK63" s="72">
        <v>4.8422017200000003</v>
      </c>
    </row>
    <row r="64" spans="1:115" x14ac:dyDescent="0.25">
      <c r="A64" s="72">
        <v>247999</v>
      </c>
      <c r="B64" s="72" t="s">
        <v>313</v>
      </c>
      <c r="C64" s="72" t="s">
        <v>315</v>
      </c>
      <c r="D64" s="72" t="s">
        <v>172</v>
      </c>
      <c r="E64" s="72" t="s">
        <v>374</v>
      </c>
      <c r="F64" s="72" t="s">
        <v>166</v>
      </c>
      <c r="G64" s="72" t="s">
        <v>371</v>
      </c>
      <c r="H64" s="72" t="s">
        <v>309</v>
      </c>
      <c r="I64" s="72" t="s">
        <v>311</v>
      </c>
      <c r="J64" s="72">
        <v>-95.758200000000002</v>
      </c>
      <c r="K64" s="72">
        <v>39.510899999999999</v>
      </c>
      <c r="L64" s="72" t="s">
        <v>308</v>
      </c>
      <c r="M64" s="72" t="s">
        <v>109</v>
      </c>
      <c r="N64" s="72" t="s">
        <v>366</v>
      </c>
      <c r="O64" s="73">
        <v>45257</v>
      </c>
      <c r="P64" s="72">
        <v>0</v>
      </c>
      <c r="Q64" s="72">
        <v>8</v>
      </c>
      <c r="R64" s="72">
        <v>6.8</v>
      </c>
      <c r="S64" s="72">
        <v>7.2</v>
      </c>
      <c r="T64" s="72">
        <v>0.28999999999999998</v>
      </c>
      <c r="U64" s="72" t="s">
        <v>41</v>
      </c>
      <c r="V64" s="72">
        <v>5.3</v>
      </c>
      <c r="W64" s="72">
        <v>97</v>
      </c>
      <c r="X64" s="72">
        <v>11.7</v>
      </c>
      <c r="Y64" s="72">
        <v>3.51</v>
      </c>
      <c r="Z64" s="72">
        <v>28.7</v>
      </c>
      <c r="AA64" s="72">
        <v>3.9</v>
      </c>
      <c r="AB64" s="72">
        <v>0.83</v>
      </c>
      <c r="AC64" s="72">
        <v>3150</v>
      </c>
      <c r="AD64" s="72">
        <v>330</v>
      </c>
      <c r="AE64" s="72">
        <v>19</v>
      </c>
      <c r="AF64" s="72">
        <v>18.8</v>
      </c>
      <c r="AG64" s="72">
        <v>0</v>
      </c>
      <c r="AH64" s="72">
        <v>1</v>
      </c>
      <c r="AI64" s="72">
        <v>84</v>
      </c>
      <c r="AJ64" s="72">
        <v>15</v>
      </c>
      <c r="AK64" s="72">
        <v>0</v>
      </c>
      <c r="AL64" s="72">
        <v>30</v>
      </c>
      <c r="AM64" s="72">
        <v>3.63</v>
      </c>
      <c r="AN64" s="72">
        <v>139</v>
      </c>
      <c r="AO64" s="72">
        <v>11.2</v>
      </c>
      <c r="AP64" s="72">
        <v>12.41</v>
      </c>
      <c r="AQ64" s="72">
        <v>65</v>
      </c>
      <c r="AR64" s="72">
        <v>47</v>
      </c>
      <c r="AS64" s="72">
        <v>0.3</v>
      </c>
      <c r="AT64" s="72">
        <v>172.1</v>
      </c>
      <c r="AU64" s="72">
        <v>75</v>
      </c>
      <c r="AV64" s="72">
        <v>15.1</v>
      </c>
      <c r="AW64" s="72">
        <v>18.93</v>
      </c>
      <c r="AX64" s="72">
        <v>124</v>
      </c>
      <c r="AY64" s="72">
        <v>11.2</v>
      </c>
      <c r="AZ64" s="72">
        <v>0</v>
      </c>
      <c r="BA64" s="72">
        <v>4.9000000000000004</v>
      </c>
      <c r="BB64" s="72">
        <v>1.9</v>
      </c>
      <c r="BD64" s="72">
        <v>32</v>
      </c>
      <c r="BE64" s="72">
        <v>15</v>
      </c>
      <c r="BF64" s="72">
        <v>17</v>
      </c>
      <c r="BG64" s="72">
        <v>51</v>
      </c>
      <c r="BH64" s="72">
        <v>1234</v>
      </c>
      <c r="BI64" s="72">
        <v>108</v>
      </c>
      <c r="BJ64" s="72">
        <v>63</v>
      </c>
      <c r="BK64" s="72">
        <v>22.4</v>
      </c>
      <c r="BL64" s="72">
        <v>1.71</v>
      </c>
      <c r="BM64" s="72">
        <v>3.8</v>
      </c>
      <c r="BN64" s="72">
        <v>0.15</v>
      </c>
      <c r="BO64" s="72">
        <v>161</v>
      </c>
      <c r="BP64" s="72">
        <v>29</v>
      </c>
      <c r="BQ64" s="72">
        <v>2461.75</v>
      </c>
      <c r="BR64" s="72">
        <v>1.518</v>
      </c>
      <c r="BS64" s="72">
        <v>51.93</v>
      </c>
      <c r="BT64" s="72">
        <v>1278.3599999999999</v>
      </c>
      <c r="BU64" s="72">
        <v>13.68</v>
      </c>
      <c r="BV64" s="72">
        <v>336.89</v>
      </c>
      <c r="BW64" s="72">
        <v>14</v>
      </c>
      <c r="BX64" s="72">
        <v>344.61</v>
      </c>
      <c r="BY64" s="72">
        <v>0.46</v>
      </c>
      <c r="BZ64" s="72">
        <v>11.29</v>
      </c>
      <c r="CA64" s="72">
        <v>10.39</v>
      </c>
      <c r="CB64" s="72">
        <v>255.85</v>
      </c>
      <c r="CC64" s="72">
        <v>3.6</v>
      </c>
      <c r="CD64" s="72">
        <v>88.55</v>
      </c>
      <c r="CE64" s="72">
        <v>6.8</v>
      </c>
      <c r="CF64" s="72">
        <v>167.3</v>
      </c>
      <c r="CG64" s="72">
        <v>0.67</v>
      </c>
      <c r="CH64" s="72">
        <v>16.52</v>
      </c>
      <c r="CI64" s="72">
        <v>933.76</v>
      </c>
      <c r="CJ64" s="72">
        <v>37.93</v>
      </c>
      <c r="CK64" s="72">
        <v>37.01</v>
      </c>
      <c r="CL64" s="72">
        <v>911.01</v>
      </c>
      <c r="CM64" s="72">
        <v>0.2001</v>
      </c>
      <c r="CN64" s="72">
        <v>1.29E-2</v>
      </c>
      <c r="CO64" s="72">
        <v>2.7096</v>
      </c>
      <c r="CP64" s="72">
        <v>2.6579999999999999</v>
      </c>
      <c r="CQ64" s="72">
        <v>43.668100000000003</v>
      </c>
      <c r="CR64" s="72">
        <v>2.3487</v>
      </c>
      <c r="CS64" s="72">
        <v>0.628</v>
      </c>
      <c r="CV64" s="72">
        <v>12</v>
      </c>
      <c r="CW64" s="72">
        <v>46</v>
      </c>
      <c r="CX64" s="72">
        <v>42</v>
      </c>
      <c r="CY64" s="72" t="s">
        <v>330</v>
      </c>
      <c r="DA64" s="72" t="s">
        <v>368</v>
      </c>
      <c r="DB64" s="72">
        <v>1.491071877</v>
      </c>
      <c r="DC64" s="72">
        <v>-16.274429869999999</v>
      </c>
      <c r="DD64" s="72">
        <v>0.14686591500000001</v>
      </c>
      <c r="DE64" s="72">
        <v>6.2876250950000001</v>
      </c>
      <c r="DF64" s="72">
        <v>10.15260673</v>
      </c>
      <c r="DG64" s="72">
        <v>1.4321171340000001</v>
      </c>
      <c r="DH64" s="72">
        <v>-16.655700840000002</v>
      </c>
      <c r="DI64" s="72">
        <v>0.25818084600000002</v>
      </c>
      <c r="DJ64" s="72">
        <v>6.2199882820000001</v>
      </c>
      <c r="DK64" s="72">
        <v>5.5469534559999998</v>
      </c>
    </row>
    <row r="65" spans="1:115" x14ac:dyDescent="0.25">
      <c r="A65" s="72">
        <v>248000</v>
      </c>
      <c r="B65" s="72" t="s">
        <v>313</v>
      </c>
      <c r="C65" s="72" t="s">
        <v>315</v>
      </c>
      <c r="D65" s="72" t="s">
        <v>172</v>
      </c>
      <c r="E65" s="72" t="s">
        <v>374</v>
      </c>
      <c r="F65" s="72" t="s">
        <v>166</v>
      </c>
      <c r="G65" s="72" t="s">
        <v>371</v>
      </c>
      <c r="H65" s="72" t="s">
        <v>309</v>
      </c>
      <c r="I65" s="72" t="s">
        <v>311</v>
      </c>
      <c r="J65" s="72">
        <v>-95.758799999999994</v>
      </c>
      <c r="K65" s="72">
        <v>39.509900000000002</v>
      </c>
      <c r="L65" s="72" t="s">
        <v>308</v>
      </c>
      <c r="M65" s="72" t="s">
        <v>110</v>
      </c>
      <c r="N65" s="72" t="s">
        <v>366</v>
      </c>
      <c r="O65" s="73">
        <v>45257</v>
      </c>
      <c r="P65" s="72">
        <v>0</v>
      </c>
      <c r="Q65" s="72">
        <v>8</v>
      </c>
      <c r="R65" s="72">
        <v>6.6</v>
      </c>
      <c r="S65" s="72">
        <v>7.2</v>
      </c>
      <c r="T65" s="72">
        <v>0.43</v>
      </c>
      <c r="U65" s="72" t="s">
        <v>41</v>
      </c>
      <c r="V65" s="72">
        <v>5.2</v>
      </c>
      <c r="W65" s="72">
        <v>118</v>
      </c>
      <c r="X65" s="72">
        <v>8.4</v>
      </c>
      <c r="Y65" s="72">
        <v>1.65</v>
      </c>
      <c r="Z65" s="72">
        <v>34.200000000000003</v>
      </c>
      <c r="AA65" s="72">
        <v>5.6</v>
      </c>
      <c r="AB65" s="72">
        <v>0.83</v>
      </c>
      <c r="AC65" s="72">
        <v>2864</v>
      </c>
      <c r="AD65" s="72">
        <v>391</v>
      </c>
      <c r="AE65" s="72">
        <v>18</v>
      </c>
      <c r="AF65" s="72">
        <v>18</v>
      </c>
      <c r="AG65" s="72">
        <v>0</v>
      </c>
      <c r="AH65" s="72">
        <v>2</v>
      </c>
      <c r="AI65" s="72">
        <v>80</v>
      </c>
      <c r="AJ65" s="72">
        <v>18</v>
      </c>
      <c r="AK65" s="72">
        <v>0</v>
      </c>
      <c r="AL65" s="72">
        <v>14</v>
      </c>
      <c r="AM65" s="72">
        <v>2.74</v>
      </c>
      <c r="AN65" s="72">
        <v>185</v>
      </c>
      <c r="AO65" s="72">
        <v>16.399999999999999</v>
      </c>
      <c r="AP65" s="72">
        <v>11.28</v>
      </c>
      <c r="AQ65" s="72">
        <v>74</v>
      </c>
      <c r="AR65" s="72">
        <v>40</v>
      </c>
      <c r="AS65" s="72">
        <v>0.5</v>
      </c>
      <c r="AT65" s="72">
        <v>339.3</v>
      </c>
      <c r="AU65" s="72">
        <v>88</v>
      </c>
      <c r="AV65" s="72">
        <v>19.600000000000001</v>
      </c>
      <c r="AW65" s="72">
        <v>28.29</v>
      </c>
      <c r="AX65" s="72">
        <v>183.3</v>
      </c>
      <c r="AY65" s="72">
        <v>16.399999999999999</v>
      </c>
      <c r="AZ65" s="72">
        <v>0</v>
      </c>
      <c r="BA65" s="72">
        <v>5.2</v>
      </c>
      <c r="BB65" s="72">
        <v>1.8</v>
      </c>
      <c r="BD65" s="72">
        <v>17</v>
      </c>
      <c r="BE65" s="72">
        <v>5.9</v>
      </c>
      <c r="BF65" s="72">
        <v>11.1</v>
      </c>
      <c r="BG65" s="72">
        <v>57</v>
      </c>
      <c r="BH65" s="72">
        <v>978</v>
      </c>
      <c r="BI65" s="72">
        <v>130</v>
      </c>
      <c r="BJ65" s="72">
        <v>66</v>
      </c>
      <c r="BK65" s="72">
        <v>20.399999999999999</v>
      </c>
      <c r="BL65" s="72">
        <v>1.1299999999999999</v>
      </c>
      <c r="BM65" s="72">
        <v>3.7</v>
      </c>
      <c r="BN65" s="72">
        <v>0.12</v>
      </c>
      <c r="BO65" s="72">
        <v>163</v>
      </c>
      <c r="BP65" s="72">
        <v>32</v>
      </c>
      <c r="BQ65" s="72">
        <v>2355.56</v>
      </c>
      <c r="BR65" s="72">
        <v>1.5389999999999999</v>
      </c>
      <c r="BS65" s="72">
        <v>49.78</v>
      </c>
      <c r="BT65" s="72">
        <v>1172.6400000000001</v>
      </c>
      <c r="BU65" s="72">
        <v>12.8</v>
      </c>
      <c r="BV65" s="72">
        <v>301.42</v>
      </c>
      <c r="BW65" s="72">
        <v>12.55</v>
      </c>
      <c r="BX65" s="72">
        <v>295.64</v>
      </c>
      <c r="BY65" s="72">
        <v>0.49</v>
      </c>
      <c r="BZ65" s="72">
        <v>11.45</v>
      </c>
      <c r="CA65" s="72">
        <v>10.3</v>
      </c>
      <c r="CB65" s="72">
        <v>242.59</v>
      </c>
      <c r="CC65" s="72">
        <v>3.2</v>
      </c>
      <c r="CD65" s="72">
        <v>75.31</v>
      </c>
      <c r="CE65" s="72">
        <v>7.1</v>
      </c>
      <c r="CF65" s="72">
        <v>167.29</v>
      </c>
      <c r="CG65" s="72">
        <v>1.35</v>
      </c>
      <c r="CH65" s="72">
        <v>31.8</v>
      </c>
      <c r="CI65" s="72">
        <v>877</v>
      </c>
      <c r="CJ65" s="72">
        <v>37.229999999999997</v>
      </c>
      <c r="CK65" s="72">
        <v>38.57</v>
      </c>
      <c r="CL65" s="72">
        <v>908.54</v>
      </c>
      <c r="CM65" s="72">
        <v>0.2069</v>
      </c>
      <c r="CN65" s="72">
        <v>2.7099999999999999E-2</v>
      </c>
      <c r="CO65" s="72">
        <v>2.9664999999999999</v>
      </c>
      <c r="CP65" s="72">
        <v>2.5716999999999999</v>
      </c>
      <c r="CQ65" s="72">
        <v>12.638</v>
      </c>
      <c r="CR65" s="72">
        <v>1.6981999999999999</v>
      </c>
      <c r="CS65" s="72">
        <v>0.58620000000000005</v>
      </c>
      <c r="CV65" s="72">
        <v>6</v>
      </c>
      <c r="CW65" s="72">
        <v>56</v>
      </c>
      <c r="CX65" s="72">
        <v>38</v>
      </c>
      <c r="CY65" s="72" t="s">
        <v>333</v>
      </c>
      <c r="DA65" s="72" t="s">
        <v>370</v>
      </c>
      <c r="DB65" s="72">
        <v>1.165827019</v>
      </c>
      <c r="DC65" s="72">
        <v>-16.419845550000002</v>
      </c>
      <c r="DD65" s="72">
        <v>0.12397671</v>
      </c>
      <c r="DE65" s="72">
        <v>6.1690948739999998</v>
      </c>
      <c r="DF65" s="72">
        <v>9.4035970080000002</v>
      </c>
      <c r="DG65" s="72">
        <v>1.3477316050000001</v>
      </c>
      <c r="DH65" s="72">
        <v>-16.29106114</v>
      </c>
      <c r="DI65" s="72">
        <v>0.25532281899999998</v>
      </c>
      <c r="DJ65" s="72">
        <v>6.5915628799999997</v>
      </c>
      <c r="DK65" s="72">
        <v>5.2785395849999999</v>
      </c>
    </row>
    <row r="66" spans="1:115" x14ac:dyDescent="0.25">
      <c r="A66" s="72">
        <v>248001</v>
      </c>
      <c r="B66" s="72" t="s">
        <v>313</v>
      </c>
      <c r="C66" s="72" t="s">
        <v>315</v>
      </c>
      <c r="D66" s="72" t="s">
        <v>172</v>
      </c>
      <c r="E66" s="72" t="s">
        <v>374</v>
      </c>
      <c r="F66" s="72" t="s">
        <v>166</v>
      </c>
      <c r="G66" s="72" t="s">
        <v>371</v>
      </c>
      <c r="H66" s="72" t="s">
        <v>309</v>
      </c>
      <c r="I66" s="72" t="s">
        <v>311</v>
      </c>
      <c r="J66" s="72">
        <v>-95.757800000000003</v>
      </c>
      <c r="K66" s="72">
        <v>39.509900000000002</v>
      </c>
      <c r="L66" s="72" t="s">
        <v>308</v>
      </c>
      <c r="M66" s="72" t="s">
        <v>111</v>
      </c>
      <c r="N66" s="72" t="s">
        <v>366</v>
      </c>
      <c r="O66" s="73">
        <v>45257</v>
      </c>
      <c r="P66" s="72">
        <v>0</v>
      </c>
      <c r="Q66" s="72">
        <v>8</v>
      </c>
      <c r="R66" s="72">
        <v>6.9</v>
      </c>
      <c r="S66" s="72">
        <v>7.2</v>
      </c>
      <c r="T66" s="72">
        <v>0.21</v>
      </c>
      <c r="U66" s="72" t="s">
        <v>77</v>
      </c>
      <c r="V66" s="72">
        <v>5.5</v>
      </c>
      <c r="W66" s="72">
        <v>102</v>
      </c>
      <c r="X66" s="72">
        <v>5.8</v>
      </c>
      <c r="Y66" s="72">
        <v>2.14</v>
      </c>
      <c r="Z66" s="72">
        <v>30.4</v>
      </c>
      <c r="AA66" s="72">
        <v>4.3</v>
      </c>
      <c r="AB66" s="72">
        <v>0.63</v>
      </c>
      <c r="AC66" s="72">
        <v>2906</v>
      </c>
      <c r="AD66" s="72">
        <v>316</v>
      </c>
      <c r="AE66" s="72">
        <v>13</v>
      </c>
      <c r="AF66" s="72">
        <v>17.5</v>
      </c>
      <c r="AG66" s="72">
        <v>0</v>
      </c>
      <c r="AH66" s="72">
        <v>2</v>
      </c>
      <c r="AI66" s="72">
        <v>83</v>
      </c>
      <c r="AJ66" s="72">
        <v>15</v>
      </c>
      <c r="AK66" s="72">
        <v>0</v>
      </c>
      <c r="AL66" s="72">
        <v>24</v>
      </c>
      <c r="AM66" s="72">
        <v>3.05</v>
      </c>
      <c r="AN66" s="72">
        <v>162</v>
      </c>
      <c r="AO66" s="72">
        <v>16.5</v>
      </c>
      <c r="AP66" s="72">
        <v>9.82</v>
      </c>
      <c r="AQ66" s="72">
        <v>41</v>
      </c>
      <c r="AR66" s="72">
        <v>21</v>
      </c>
      <c r="AS66" s="72">
        <v>0.3</v>
      </c>
      <c r="AT66" s="72">
        <v>247.3</v>
      </c>
      <c r="AU66" s="72">
        <v>54</v>
      </c>
      <c r="AV66" s="72">
        <v>19.8</v>
      </c>
      <c r="AW66" s="72">
        <v>23.98</v>
      </c>
      <c r="AX66" s="72">
        <v>153.1</v>
      </c>
      <c r="AY66" s="72">
        <v>16.5</v>
      </c>
      <c r="AZ66" s="72">
        <v>0</v>
      </c>
      <c r="BA66" s="72">
        <v>5</v>
      </c>
      <c r="BB66" s="72">
        <v>1.9</v>
      </c>
      <c r="BD66" s="72">
        <v>23</v>
      </c>
      <c r="BE66" s="72">
        <v>9.1999999999999993</v>
      </c>
      <c r="BF66" s="72">
        <v>13.8</v>
      </c>
      <c r="BG66" s="72">
        <v>50</v>
      </c>
      <c r="BH66" s="72">
        <v>1065</v>
      </c>
      <c r="BI66" s="72">
        <v>100</v>
      </c>
      <c r="BJ66" s="72">
        <v>53</v>
      </c>
      <c r="BK66" s="72">
        <v>12.3</v>
      </c>
      <c r="BL66" s="72">
        <v>1.5</v>
      </c>
      <c r="BM66" s="72">
        <v>3.9</v>
      </c>
      <c r="BN66" s="72">
        <v>0.11</v>
      </c>
      <c r="BO66" s="72">
        <v>145</v>
      </c>
      <c r="BP66" s="72">
        <v>24</v>
      </c>
      <c r="BQ66" s="72">
        <v>3069.02</v>
      </c>
      <c r="BR66" s="72">
        <v>1.5409999999999999</v>
      </c>
      <c r="BS66" s="72">
        <v>52.73</v>
      </c>
      <c r="BT66" s="72">
        <v>1618.36</v>
      </c>
      <c r="BU66" s="72">
        <v>14.7</v>
      </c>
      <c r="BV66" s="72">
        <v>451.28</v>
      </c>
      <c r="BW66" s="72">
        <v>13.89</v>
      </c>
      <c r="BX66" s="72">
        <v>426.19</v>
      </c>
      <c r="BY66" s="72">
        <v>0.39</v>
      </c>
      <c r="BZ66" s="72">
        <v>11.91</v>
      </c>
      <c r="CA66" s="72">
        <v>10.68</v>
      </c>
      <c r="CB66" s="72">
        <v>327.85</v>
      </c>
      <c r="CC66" s="72">
        <v>3.35</v>
      </c>
      <c r="CD66" s="72">
        <v>102.78</v>
      </c>
      <c r="CE66" s="72">
        <v>7.33</v>
      </c>
      <c r="CF66" s="72">
        <v>225.07</v>
      </c>
      <c r="CG66" s="72">
        <v>1.32</v>
      </c>
      <c r="CH66" s="72">
        <v>40.39</v>
      </c>
      <c r="CI66" s="72">
        <v>1192.1600000000001</v>
      </c>
      <c r="CJ66" s="72">
        <v>38.85</v>
      </c>
      <c r="CK66" s="72">
        <v>35.270000000000003</v>
      </c>
      <c r="CL66" s="72">
        <v>1082.43</v>
      </c>
      <c r="CM66" s="72">
        <v>0.2026</v>
      </c>
      <c r="CN66" s="72">
        <v>2.5000000000000001E-2</v>
      </c>
      <c r="CO66" s="72">
        <v>2.7972999999999999</v>
      </c>
      <c r="CP66" s="72">
        <v>2.4007999999999998</v>
      </c>
      <c r="CQ66" s="72">
        <v>15.398099999999999</v>
      </c>
      <c r="CR66" s="72">
        <v>2.3144</v>
      </c>
      <c r="CS66" s="72">
        <v>0.69259999999999999</v>
      </c>
      <c r="CV66" s="72">
        <v>4</v>
      </c>
      <c r="CW66" s="72">
        <v>50</v>
      </c>
      <c r="CX66" s="72">
        <v>46</v>
      </c>
      <c r="CY66" s="72" t="s">
        <v>330</v>
      </c>
      <c r="DA66" s="72" t="s">
        <v>370</v>
      </c>
      <c r="DB66" s="72">
        <v>1.659188498</v>
      </c>
      <c r="DC66" s="72">
        <v>-15.81242067</v>
      </c>
      <c r="DD66" s="72">
        <v>0.14666242500000001</v>
      </c>
      <c r="DE66" s="72">
        <v>6.6037952989999997</v>
      </c>
      <c r="DF66" s="72">
        <v>11.312976020000001</v>
      </c>
      <c r="DG66" s="72">
        <v>1.6234288290000001</v>
      </c>
      <c r="DH66" s="72">
        <v>-15.897396669999999</v>
      </c>
      <c r="DI66" s="72">
        <v>0.27773311699999997</v>
      </c>
      <c r="DJ66" s="72">
        <v>6.2067120219999996</v>
      </c>
      <c r="DK66" s="72">
        <v>5.8452835800000003</v>
      </c>
    </row>
    <row r="67" spans="1:115" x14ac:dyDescent="0.25">
      <c r="A67" s="72">
        <v>248002</v>
      </c>
      <c r="B67" s="72" t="s">
        <v>313</v>
      </c>
      <c r="C67" s="72" t="s">
        <v>315</v>
      </c>
      <c r="D67" s="72" t="s">
        <v>172</v>
      </c>
      <c r="E67" s="72" t="s">
        <v>374</v>
      </c>
      <c r="F67" s="72" t="s">
        <v>166</v>
      </c>
      <c r="G67" s="72" t="s">
        <v>371</v>
      </c>
      <c r="H67" s="72" t="s">
        <v>309</v>
      </c>
      <c r="I67" s="72" t="s">
        <v>311</v>
      </c>
      <c r="J67" s="72">
        <v>-95.759100000000004</v>
      </c>
      <c r="K67" s="72">
        <v>39.508899999999997</v>
      </c>
      <c r="L67" s="72" t="s">
        <v>308</v>
      </c>
      <c r="M67" s="72" t="s">
        <v>112</v>
      </c>
      <c r="N67" s="72" t="s">
        <v>366</v>
      </c>
      <c r="O67" s="73">
        <v>45257</v>
      </c>
      <c r="P67" s="72">
        <v>0</v>
      </c>
      <c r="Q67" s="72">
        <v>8</v>
      </c>
      <c r="R67" s="72">
        <v>7</v>
      </c>
      <c r="S67" s="72">
        <v>7.2</v>
      </c>
      <c r="T67" s="72">
        <v>0.21</v>
      </c>
      <c r="U67" s="72" t="s">
        <v>77</v>
      </c>
      <c r="V67" s="72">
        <v>5.3</v>
      </c>
      <c r="W67" s="72">
        <v>116</v>
      </c>
      <c r="X67" s="72">
        <v>7.2</v>
      </c>
      <c r="Y67" s="72">
        <v>2.23</v>
      </c>
      <c r="Z67" s="72">
        <v>31.1</v>
      </c>
      <c r="AA67" s="72">
        <v>4.4000000000000004</v>
      </c>
      <c r="AB67" s="72">
        <v>0.83</v>
      </c>
      <c r="AC67" s="72">
        <v>3151</v>
      </c>
      <c r="AD67" s="72">
        <v>323</v>
      </c>
      <c r="AE67" s="72">
        <v>13</v>
      </c>
      <c r="AF67" s="72">
        <v>18.8</v>
      </c>
      <c r="AG67" s="72">
        <v>0</v>
      </c>
      <c r="AH67" s="72">
        <v>2</v>
      </c>
      <c r="AI67" s="72">
        <v>84</v>
      </c>
      <c r="AJ67" s="72">
        <v>14</v>
      </c>
      <c r="AK67" s="72">
        <v>0</v>
      </c>
      <c r="AL67" s="72">
        <v>15</v>
      </c>
      <c r="AM67" s="72">
        <v>2.4300000000000002</v>
      </c>
      <c r="AN67" s="72">
        <v>185</v>
      </c>
      <c r="AO67" s="72">
        <v>17.100000000000001</v>
      </c>
      <c r="AP67" s="72">
        <v>10.82</v>
      </c>
      <c r="AQ67" s="72">
        <v>66</v>
      </c>
      <c r="AR67" s="72">
        <v>39</v>
      </c>
      <c r="AS67" s="72">
        <v>0.4</v>
      </c>
      <c r="AT67" s="72">
        <v>237.4</v>
      </c>
      <c r="AU67" s="72">
        <v>79</v>
      </c>
      <c r="AV67" s="72">
        <v>19.899999999999999</v>
      </c>
      <c r="AW67" s="72">
        <v>24.02</v>
      </c>
      <c r="AX67" s="72">
        <v>128.6</v>
      </c>
      <c r="AY67" s="72">
        <v>17.100000000000001</v>
      </c>
      <c r="AZ67" s="72">
        <v>0</v>
      </c>
      <c r="BA67" s="72">
        <v>3.6</v>
      </c>
      <c r="BB67" s="72">
        <v>1.7</v>
      </c>
      <c r="BD67" s="72">
        <v>14</v>
      </c>
      <c r="BE67" s="72">
        <v>6.3</v>
      </c>
      <c r="BF67" s="72">
        <v>7.7</v>
      </c>
      <c r="BG67" s="72">
        <v>47</v>
      </c>
      <c r="BH67" s="72">
        <v>966</v>
      </c>
      <c r="BI67" s="72">
        <v>101</v>
      </c>
      <c r="BJ67" s="72">
        <v>44</v>
      </c>
      <c r="BK67" s="72">
        <v>10</v>
      </c>
      <c r="BL67" s="72">
        <v>0.96</v>
      </c>
      <c r="BM67" s="72">
        <v>2.8</v>
      </c>
      <c r="BN67" s="72">
        <v>0.09</v>
      </c>
      <c r="BO67" s="72">
        <v>130</v>
      </c>
      <c r="BP67" s="72">
        <v>20</v>
      </c>
      <c r="BQ67" s="72">
        <v>3229.59</v>
      </c>
      <c r="BR67" s="72">
        <v>1.55</v>
      </c>
      <c r="BS67" s="72">
        <v>50.53</v>
      </c>
      <c r="BT67" s="72">
        <v>1631.96</v>
      </c>
      <c r="BU67" s="72">
        <v>13.36</v>
      </c>
      <c r="BV67" s="72">
        <v>431.6</v>
      </c>
      <c r="BW67" s="72">
        <v>15.22</v>
      </c>
      <c r="BX67" s="72">
        <v>491.64</v>
      </c>
      <c r="BY67" s="72">
        <v>0.35</v>
      </c>
      <c r="BZ67" s="72">
        <v>11.33</v>
      </c>
      <c r="CA67" s="72">
        <v>12.02</v>
      </c>
      <c r="CB67" s="72">
        <v>388.36</v>
      </c>
      <c r="CC67" s="72">
        <v>3.83</v>
      </c>
      <c r="CD67" s="72">
        <v>123.7</v>
      </c>
      <c r="CE67" s="72">
        <v>8.19</v>
      </c>
      <c r="CF67" s="72">
        <v>264.64999999999998</v>
      </c>
      <c r="CG67" s="72">
        <v>0.72</v>
      </c>
      <c r="CH67" s="72">
        <v>23.36</v>
      </c>
      <c r="CI67" s="72">
        <v>1140.33</v>
      </c>
      <c r="CJ67" s="72">
        <v>35.31</v>
      </c>
      <c r="CK67" s="72">
        <v>36.72</v>
      </c>
      <c r="CL67" s="72">
        <v>1185.9100000000001</v>
      </c>
      <c r="CM67" s="72">
        <v>0.23799999999999999</v>
      </c>
      <c r="CN67" s="72">
        <v>1.43E-2</v>
      </c>
      <c r="CO67" s="72">
        <v>2.3195000000000001</v>
      </c>
      <c r="CP67" s="72">
        <v>2.0605000000000002</v>
      </c>
      <c r="CQ67" s="72">
        <v>15.993</v>
      </c>
      <c r="CR67" s="72">
        <v>2.9647000000000001</v>
      </c>
      <c r="CS67" s="72">
        <v>0.84260000000000002</v>
      </c>
      <c r="CV67" s="72">
        <v>2</v>
      </c>
      <c r="CW67" s="72">
        <v>52</v>
      </c>
      <c r="CX67" s="72">
        <v>46</v>
      </c>
      <c r="CY67" s="72" t="s">
        <v>330</v>
      </c>
      <c r="DA67" s="72" t="s">
        <v>370</v>
      </c>
      <c r="DB67" s="72">
        <v>1.559696502</v>
      </c>
      <c r="DC67" s="72">
        <v>-16.712452450000001</v>
      </c>
      <c r="DD67" s="72">
        <v>0.14848443</v>
      </c>
      <c r="DE67" s="72">
        <v>6.0687842390000002</v>
      </c>
      <c r="DF67" s="72">
        <v>10.504108090000001</v>
      </c>
      <c r="DG67" s="72">
        <v>1.5702241020000001</v>
      </c>
      <c r="DH67" s="72">
        <v>-16.81344254</v>
      </c>
      <c r="DI67" s="72">
        <v>0.28133639300000002</v>
      </c>
      <c r="DJ67" s="72">
        <v>6.0177689389999998</v>
      </c>
      <c r="DK67" s="72">
        <v>5.5813045839999997</v>
      </c>
    </row>
    <row r="68" spans="1:115" x14ac:dyDescent="0.25">
      <c r="A68" s="72">
        <v>248003</v>
      </c>
      <c r="B68" s="72" t="s">
        <v>313</v>
      </c>
      <c r="C68" s="72" t="s">
        <v>315</v>
      </c>
      <c r="D68" s="72" t="s">
        <v>172</v>
      </c>
      <c r="E68" s="72" t="s">
        <v>374</v>
      </c>
      <c r="F68" s="72" t="s">
        <v>166</v>
      </c>
      <c r="G68" s="72" t="s">
        <v>371</v>
      </c>
      <c r="H68" s="72" t="s">
        <v>309</v>
      </c>
      <c r="I68" s="72" t="s">
        <v>311</v>
      </c>
      <c r="J68" s="72">
        <v>-95.758099999999999</v>
      </c>
      <c r="K68" s="72">
        <v>39.508899999999997</v>
      </c>
      <c r="L68" s="72" t="s">
        <v>308</v>
      </c>
      <c r="M68" s="72" t="s">
        <v>113</v>
      </c>
      <c r="N68" s="72" t="s">
        <v>366</v>
      </c>
      <c r="O68" s="73">
        <v>45257</v>
      </c>
      <c r="P68" s="72">
        <v>0</v>
      </c>
      <c r="Q68" s="72">
        <v>8</v>
      </c>
      <c r="R68" s="72">
        <v>7.1</v>
      </c>
      <c r="S68" s="72">
        <v>7.2</v>
      </c>
      <c r="T68" s="72">
        <v>0.22</v>
      </c>
      <c r="U68" s="72" t="s">
        <v>77</v>
      </c>
      <c r="V68" s="72">
        <v>4.8</v>
      </c>
      <c r="W68" s="72">
        <v>138</v>
      </c>
      <c r="X68" s="72">
        <v>8.6</v>
      </c>
      <c r="Y68" s="72">
        <v>1.53</v>
      </c>
      <c r="Z68" s="72">
        <v>27.8</v>
      </c>
      <c r="AA68" s="72">
        <v>5</v>
      </c>
      <c r="AB68" s="72">
        <v>0.71</v>
      </c>
      <c r="AC68" s="72">
        <v>2925</v>
      </c>
      <c r="AD68" s="72">
        <v>338</v>
      </c>
      <c r="AE68" s="72">
        <v>12</v>
      </c>
      <c r="AF68" s="72">
        <v>17.8</v>
      </c>
      <c r="AG68" s="72">
        <v>0</v>
      </c>
      <c r="AH68" s="72">
        <v>2</v>
      </c>
      <c r="AI68" s="72">
        <v>82</v>
      </c>
      <c r="AJ68" s="72">
        <v>16</v>
      </c>
      <c r="AK68" s="72">
        <v>0</v>
      </c>
      <c r="AL68" s="72">
        <v>17</v>
      </c>
      <c r="AM68" s="72">
        <v>1.81</v>
      </c>
      <c r="AN68" s="72">
        <v>187</v>
      </c>
      <c r="AO68" s="72">
        <v>15.7</v>
      </c>
      <c r="AP68" s="72">
        <v>11.91</v>
      </c>
      <c r="AQ68" s="72">
        <v>75</v>
      </c>
      <c r="AR68" s="72">
        <v>37</v>
      </c>
      <c r="AS68" s="72">
        <v>0.8</v>
      </c>
      <c r="AT68" s="72">
        <v>306.8</v>
      </c>
      <c r="AU68" s="72">
        <v>90</v>
      </c>
      <c r="AV68" s="72">
        <v>18.3</v>
      </c>
      <c r="AW68" s="72">
        <v>27.01</v>
      </c>
      <c r="AX68" s="72">
        <v>164.2</v>
      </c>
      <c r="AY68" s="72">
        <v>15.7</v>
      </c>
      <c r="AZ68" s="72">
        <v>0</v>
      </c>
      <c r="BA68" s="72">
        <v>3.3</v>
      </c>
      <c r="BB68" s="72">
        <v>2.5</v>
      </c>
      <c r="BD68" s="72">
        <v>18</v>
      </c>
      <c r="BE68" s="72">
        <v>6.6</v>
      </c>
      <c r="BF68" s="72">
        <v>11.4</v>
      </c>
      <c r="BG68" s="72">
        <v>61</v>
      </c>
      <c r="BH68" s="72">
        <v>1207</v>
      </c>
      <c r="BI68" s="72">
        <v>131</v>
      </c>
      <c r="BJ68" s="72">
        <v>63</v>
      </c>
      <c r="BK68" s="72">
        <v>15</v>
      </c>
      <c r="BL68" s="72">
        <v>1.1499999999999999</v>
      </c>
      <c r="BM68" s="72">
        <v>5.0999999999999996</v>
      </c>
      <c r="BN68" s="72">
        <v>0.16</v>
      </c>
      <c r="BO68" s="72">
        <v>171</v>
      </c>
      <c r="BP68" s="72">
        <v>22</v>
      </c>
      <c r="BQ68" s="72">
        <v>2253.58</v>
      </c>
      <c r="BR68" s="72">
        <v>1.5</v>
      </c>
      <c r="BS68" s="72">
        <v>42.51</v>
      </c>
      <c r="BT68" s="72">
        <v>958.09</v>
      </c>
      <c r="BU68" s="72">
        <v>10.99</v>
      </c>
      <c r="BV68" s="72">
        <v>247.73</v>
      </c>
      <c r="BW68" s="72">
        <v>14.03</v>
      </c>
      <c r="BX68" s="72">
        <v>316.17</v>
      </c>
      <c r="BY68" s="72">
        <v>0</v>
      </c>
      <c r="BZ68" s="72">
        <v>0</v>
      </c>
      <c r="CA68" s="72">
        <v>10.98</v>
      </c>
      <c r="CB68" s="72">
        <v>247.38</v>
      </c>
      <c r="CC68" s="72">
        <v>3.92</v>
      </c>
      <c r="CD68" s="72">
        <v>88.28</v>
      </c>
      <c r="CE68" s="72">
        <v>7.06</v>
      </c>
      <c r="CF68" s="72">
        <v>159.1</v>
      </c>
      <c r="CG68" s="72">
        <v>0</v>
      </c>
      <c r="CH68" s="72">
        <v>0</v>
      </c>
      <c r="CI68" s="72">
        <v>641.91</v>
      </c>
      <c r="CJ68" s="72">
        <v>28.48</v>
      </c>
      <c r="CK68" s="72">
        <v>46.51</v>
      </c>
      <c r="CL68" s="72">
        <v>1048.1199999999999</v>
      </c>
      <c r="CM68" s="72">
        <v>0.25819999999999999</v>
      </c>
      <c r="CN68" s="72" t="s">
        <v>163</v>
      </c>
      <c r="CO68" s="72">
        <v>2.0303</v>
      </c>
      <c r="CP68" s="72">
        <v>1.9655</v>
      </c>
      <c r="CQ68" s="72">
        <v>33.737099999999998</v>
      </c>
      <c r="CR68" s="72">
        <v>2.1469</v>
      </c>
      <c r="CS68" s="72">
        <v>1.0365</v>
      </c>
      <c r="CV68" s="72">
        <v>4</v>
      </c>
      <c r="CW68" s="72">
        <v>52</v>
      </c>
      <c r="CX68" s="72">
        <v>44</v>
      </c>
      <c r="CY68" s="72" t="s">
        <v>330</v>
      </c>
      <c r="DA68" s="72" t="s">
        <v>370</v>
      </c>
      <c r="DB68" s="72">
        <v>1.971203944</v>
      </c>
      <c r="DC68" s="72">
        <v>-16.83572337</v>
      </c>
      <c r="DD68" s="72">
        <v>0.170183475</v>
      </c>
      <c r="DE68" s="72">
        <v>5.7842091560000002</v>
      </c>
      <c r="DF68" s="72">
        <v>11.58281639</v>
      </c>
      <c r="DG68" s="72">
        <v>1.6807312670000001</v>
      </c>
      <c r="DH68" s="72">
        <v>-16.917592330000002</v>
      </c>
      <c r="DI68" s="72">
        <v>0.29244828299999998</v>
      </c>
      <c r="DJ68" s="72">
        <v>5.6017437140000004</v>
      </c>
      <c r="DK68" s="72">
        <v>5.7471059450000004</v>
      </c>
    </row>
    <row r="69" spans="1:115" x14ac:dyDescent="0.25">
      <c r="A69" s="72">
        <v>248004</v>
      </c>
      <c r="B69" s="72" t="s">
        <v>313</v>
      </c>
      <c r="C69" s="72" t="s">
        <v>315</v>
      </c>
      <c r="D69" s="72" t="s">
        <v>172</v>
      </c>
      <c r="E69" s="72" t="s">
        <v>374</v>
      </c>
      <c r="F69" s="72" t="s">
        <v>166</v>
      </c>
      <c r="G69" s="72" t="s">
        <v>371</v>
      </c>
      <c r="H69" s="72" t="s">
        <v>309</v>
      </c>
      <c r="I69" s="72" t="s">
        <v>311</v>
      </c>
      <c r="J69" s="72">
        <v>-95.759100000000004</v>
      </c>
      <c r="K69" s="72">
        <v>39.507899999999999</v>
      </c>
      <c r="L69" s="72" t="s">
        <v>308</v>
      </c>
      <c r="M69" s="72" t="s">
        <v>114</v>
      </c>
      <c r="N69" s="72" t="s">
        <v>366</v>
      </c>
      <c r="O69" s="73">
        <v>45257</v>
      </c>
      <c r="P69" s="72">
        <v>0</v>
      </c>
      <c r="Q69" s="72">
        <v>8</v>
      </c>
      <c r="R69" s="72">
        <v>6.9</v>
      </c>
      <c r="S69" s="72">
        <v>7.2</v>
      </c>
      <c r="T69" s="72">
        <v>0.24</v>
      </c>
      <c r="U69" s="72" t="s">
        <v>41</v>
      </c>
      <c r="V69" s="72">
        <v>5.3</v>
      </c>
      <c r="W69" s="72">
        <v>120</v>
      </c>
      <c r="X69" s="72">
        <v>10.4</v>
      </c>
      <c r="Y69" s="72">
        <v>5.5</v>
      </c>
      <c r="Z69" s="72">
        <v>63.2</v>
      </c>
      <c r="AA69" s="72">
        <v>7.1</v>
      </c>
      <c r="AB69" s="72">
        <v>0.94</v>
      </c>
      <c r="AC69" s="72">
        <v>2274</v>
      </c>
      <c r="AD69" s="72">
        <v>314</v>
      </c>
      <c r="AE69" s="72">
        <v>26</v>
      </c>
      <c r="AF69" s="72">
        <v>14.4</v>
      </c>
      <c r="AG69" s="72">
        <v>0</v>
      </c>
      <c r="AH69" s="72">
        <v>2</v>
      </c>
      <c r="AI69" s="72">
        <v>79</v>
      </c>
      <c r="AJ69" s="72">
        <v>18</v>
      </c>
      <c r="AK69" s="72">
        <v>1</v>
      </c>
      <c r="AL69" s="72">
        <v>41</v>
      </c>
      <c r="AM69" s="72">
        <v>2.5</v>
      </c>
      <c r="AN69" s="72">
        <v>177</v>
      </c>
      <c r="AO69" s="72">
        <v>17.399999999999999</v>
      </c>
      <c r="AP69" s="72">
        <v>10.17</v>
      </c>
      <c r="AQ69" s="72">
        <v>72</v>
      </c>
      <c r="AR69" s="72">
        <v>43</v>
      </c>
      <c r="AS69" s="72">
        <v>0.5</v>
      </c>
      <c r="AT69" s="72">
        <v>274.89999999999998</v>
      </c>
      <c r="AU69" s="72">
        <v>85</v>
      </c>
      <c r="AV69" s="72">
        <v>20.399999999999999</v>
      </c>
      <c r="AW69" s="72">
        <v>25.64</v>
      </c>
      <c r="AX69" s="72">
        <v>155.4</v>
      </c>
      <c r="AY69" s="72">
        <v>17.399999999999999</v>
      </c>
      <c r="AZ69" s="72">
        <v>0</v>
      </c>
      <c r="BA69" s="72">
        <v>5.5</v>
      </c>
      <c r="BB69" s="72">
        <v>2.2999999999999998</v>
      </c>
      <c r="BD69" s="72">
        <v>39</v>
      </c>
      <c r="BE69" s="72">
        <v>21.9</v>
      </c>
      <c r="BF69" s="72">
        <v>17.100000000000001</v>
      </c>
      <c r="BG69" s="72">
        <v>72</v>
      </c>
      <c r="BH69" s="72">
        <v>1002</v>
      </c>
      <c r="BI69" s="72">
        <v>100</v>
      </c>
      <c r="BJ69" s="72">
        <v>93</v>
      </c>
      <c r="BK69" s="72">
        <v>15.3</v>
      </c>
      <c r="BL69" s="72">
        <v>2.54</v>
      </c>
      <c r="BM69" s="72">
        <v>4.9000000000000004</v>
      </c>
      <c r="BN69" s="72">
        <v>0.14000000000000001</v>
      </c>
      <c r="BO69" s="72">
        <v>172</v>
      </c>
      <c r="BP69" s="72">
        <v>40</v>
      </c>
      <c r="BQ69" s="72">
        <v>3614</v>
      </c>
      <c r="BR69" s="72">
        <v>1.5549999999999999</v>
      </c>
      <c r="BS69" s="72">
        <v>49.96</v>
      </c>
      <c r="BT69" s="72">
        <v>1805.72</v>
      </c>
      <c r="BU69" s="72">
        <v>13.59</v>
      </c>
      <c r="BV69" s="72">
        <v>491.31</v>
      </c>
      <c r="BW69" s="72">
        <v>14.15</v>
      </c>
      <c r="BX69" s="72">
        <v>511.24</v>
      </c>
      <c r="BY69" s="72">
        <v>0.45</v>
      </c>
      <c r="BZ69" s="72">
        <v>16.440000000000001</v>
      </c>
      <c r="CA69" s="72">
        <v>10.039999999999999</v>
      </c>
      <c r="CB69" s="72">
        <v>362.96</v>
      </c>
      <c r="CC69" s="72">
        <v>3.44</v>
      </c>
      <c r="CD69" s="72">
        <v>124.14</v>
      </c>
      <c r="CE69" s="72">
        <v>6.61</v>
      </c>
      <c r="CF69" s="72">
        <v>238.82</v>
      </c>
      <c r="CG69" s="72">
        <v>1.26</v>
      </c>
      <c r="CH69" s="72">
        <v>45.4</v>
      </c>
      <c r="CI69" s="72">
        <v>1294.48</v>
      </c>
      <c r="CJ69" s="72">
        <v>35.82</v>
      </c>
      <c r="CK69" s="72">
        <v>38.74</v>
      </c>
      <c r="CL69" s="72">
        <v>1399.91</v>
      </c>
      <c r="CM69" s="72">
        <v>0.20100000000000001</v>
      </c>
      <c r="CN69" s="72">
        <v>2.5100000000000001E-2</v>
      </c>
      <c r="CO69" s="72">
        <v>2.532</v>
      </c>
      <c r="CP69" s="72">
        <v>2.2012</v>
      </c>
      <c r="CQ69" s="72">
        <v>13.5344</v>
      </c>
      <c r="CR69" s="72">
        <v>2.5983000000000001</v>
      </c>
      <c r="CS69" s="72">
        <v>0.77149999999999996</v>
      </c>
      <c r="CV69" s="72">
        <v>8</v>
      </c>
      <c r="CW69" s="72">
        <v>48</v>
      </c>
      <c r="CX69" s="72">
        <v>44</v>
      </c>
      <c r="CY69" s="72" t="s">
        <v>330</v>
      </c>
      <c r="DA69" s="72" t="s">
        <v>370</v>
      </c>
      <c r="DB69" s="72">
        <v>1.529484101</v>
      </c>
      <c r="DC69" s="72">
        <v>-17.63671214</v>
      </c>
      <c r="DD69" s="72">
        <v>0.15075873000000001</v>
      </c>
      <c r="DE69" s="72">
        <v>7.2755707960000002</v>
      </c>
      <c r="DF69" s="72">
        <v>10.145244</v>
      </c>
      <c r="DG69" s="72">
        <v>1.466570752</v>
      </c>
      <c r="DH69" s="72">
        <v>-17.58216436</v>
      </c>
      <c r="DI69" s="72">
        <v>0.255908784</v>
      </c>
      <c r="DJ69" s="72">
        <v>7.5563418029999996</v>
      </c>
      <c r="DK69" s="72">
        <v>5.7308339589999999</v>
      </c>
    </row>
    <row r="70" spans="1:115" x14ac:dyDescent="0.25">
      <c r="A70" s="72">
        <v>248005</v>
      </c>
      <c r="B70" s="72" t="s">
        <v>313</v>
      </c>
      <c r="C70" s="72" t="s">
        <v>315</v>
      </c>
      <c r="D70" s="72" t="s">
        <v>172</v>
      </c>
      <c r="E70" s="72" t="s">
        <v>374</v>
      </c>
      <c r="F70" s="72" t="s">
        <v>166</v>
      </c>
      <c r="G70" s="72" t="s">
        <v>371</v>
      </c>
      <c r="H70" s="72" t="s">
        <v>309</v>
      </c>
      <c r="I70" s="72" t="s">
        <v>311</v>
      </c>
      <c r="J70" s="72">
        <v>-95.759100000000004</v>
      </c>
      <c r="K70" s="72">
        <v>39.507199999999997</v>
      </c>
      <c r="L70" s="72" t="s">
        <v>308</v>
      </c>
      <c r="M70" s="72" t="s">
        <v>115</v>
      </c>
      <c r="N70" s="72" t="s">
        <v>366</v>
      </c>
      <c r="O70" s="73">
        <v>45257</v>
      </c>
      <c r="P70" s="72">
        <v>0</v>
      </c>
      <c r="Q70" s="72">
        <v>8</v>
      </c>
      <c r="R70" s="72">
        <v>7.3</v>
      </c>
      <c r="S70" s="72">
        <v>7.2</v>
      </c>
      <c r="T70" s="72">
        <v>0.24</v>
      </c>
      <c r="U70" s="72" t="s">
        <v>77</v>
      </c>
      <c r="V70" s="72">
        <v>6</v>
      </c>
      <c r="W70" s="72">
        <v>262</v>
      </c>
      <c r="X70" s="72">
        <v>8.5</v>
      </c>
      <c r="Y70" s="72">
        <v>5.73</v>
      </c>
      <c r="Z70" s="72">
        <v>36.200000000000003</v>
      </c>
      <c r="AA70" s="72">
        <v>2.6</v>
      </c>
      <c r="AB70" s="72">
        <v>0.86</v>
      </c>
      <c r="AC70" s="72">
        <v>3351</v>
      </c>
      <c r="AD70" s="72">
        <v>331</v>
      </c>
      <c r="AE70" s="72">
        <v>11</v>
      </c>
      <c r="AF70" s="72">
        <v>20.2</v>
      </c>
      <c r="AG70" s="72">
        <v>0</v>
      </c>
      <c r="AH70" s="72">
        <v>3</v>
      </c>
      <c r="AI70" s="72">
        <v>83</v>
      </c>
      <c r="AJ70" s="72">
        <v>14</v>
      </c>
      <c r="AK70" s="72">
        <v>0</v>
      </c>
      <c r="AL70" s="72">
        <v>87</v>
      </c>
      <c r="AM70" s="72">
        <v>2.04</v>
      </c>
      <c r="AN70" s="72">
        <v>195</v>
      </c>
      <c r="AO70" s="72">
        <v>18.399999999999999</v>
      </c>
      <c r="AP70" s="72">
        <v>10.6</v>
      </c>
      <c r="AQ70" s="72">
        <v>58</v>
      </c>
      <c r="AR70" s="72">
        <v>43</v>
      </c>
      <c r="AS70" s="72">
        <v>0.01</v>
      </c>
      <c r="AT70" s="72">
        <v>294.5</v>
      </c>
      <c r="AU70" s="72">
        <v>67</v>
      </c>
      <c r="AV70" s="72">
        <v>20.399999999999999</v>
      </c>
      <c r="AW70" s="72">
        <v>26.95</v>
      </c>
      <c r="AX70" s="72">
        <v>150.69999999999999</v>
      </c>
      <c r="AY70" s="72">
        <v>18.399999999999999</v>
      </c>
      <c r="AZ70" s="72">
        <v>0</v>
      </c>
      <c r="BA70" s="72">
        <v>3.5</v>
      </c>
      <c r="BB70" s="72">
        <v>1.7</v>
      </c>
      <c r="BD70" s="72">
        <v>73</v>
      </c>
      <c r="BE70" s="72">
        <v>43.5</v>
      </c>
      <c r="BF70" s="72">
        <v>29.5</v>
      </c>
      <c r="BG70" s="72">
        <v>115</v>
      </c>
      <c r="BH70" s="72">
        <v>1507</v>
      </c>
      <c r="BI70" s="72">
        <v>105</v>
      </c>
      <c r="BJ70" s="72">
        <v>74</v>
      </c>
      <c r="BK70" s="72">
        <v>21.5</v>
      </c>
      <c r="BL70" s="72">
        <v>3.12</v>
      </c>
      <c r="BM70" s="72">
        <v>4</v>
      </c>
      <c r="BN70" s="72">
        <v>0.21</v>
      </c>
      <c r="BO70" s="72">
        <v>169</v>
      </c>
      <c r="BP70" s="72">
        <v>19</v>
      </c>
      <c r="BQ70" s="72">
        <v>1556.1</v>
      </c>
      <c r="BR70" s="72">
        <v>1.5009999999999999</v>
      </c>
      <c r="BS70" s="72">
        <v>51.28</v>
      </c>
      <c r="BT70" s="72">
        <v>797.89</v>
      </c>
      <c r="BU70" s="72">
        <v>13.78</v>
      </c>
      <c r="BV70" s="72">
        <v>214.47</v>
      </c>
      <c r="BW70" s="72">
        <v>17.059999999999999</v>
      </c>
      <c r="BX70" s="72">
        <v>265.39999999999998</v>
      </c>
      <c r="BY70" s="72">
        <v>0</v>
      </c>
      <c r="BZ70" s="72">
        <v>0</v>
      </c>
      <c r="CA70" s="72">
        <v>12.82</v>
      </c>
      <c r="CB70" s="72">
        <v>199.47</v>
      </c>
      <c r="CC70" s="72">
        <v>4.76</v>
      </c>
      <c r="CD70" s="72">
        <v>74.09</v>
      </c>
      <c r="CE70" s="72">
        <v>8.06</v>
      </c>
      <c r="CF70" s="72">
        <v>125.38</v>
      </c>
      <c r="CG70" s="72">
        <v>0</v>
      </c>
      <c r="CH70" s="72">
        <v>0</v>
      </c>
      <c r="CI70" s="72">
        <v>532.5</v>
      </c>
      <c r="CJ70" s="72">
        <v>34.22</v>
      </c>
      <c r="CK70" s="72">
        <v>35.909999999999997</v>
      </c>
      <c r="CL70" s="72">
        <v>558.74</v>
      </c>
      <c r="CM70" s="72">
        <v>0.25</v>
      </c>
      <c r="CN70" s="72" t="s">
        <v>163</v>
      </c>
      <c r="CO70" s="72">
        <v>2.0064000000000002</v>
      </c>
      <c r="CP70" s="72">
        <v>1.8641000000000001</v>
      </c>
      <c r="CQ70" s="72" t="s">
        <v>164</v>
      </c>
      <c r="CR70" s="72">
        <v>3.1034999999999999</v>
      </c>
      <c r="CS70" s="72">
        <v>1.1133</v>
      </c>
      <c r="CV70" s="72">
        <v>6</v>
      </c>
      <c r="CW70" s="72">
        <v>52</v>
      </c>
      <c r="CX70" s="72">
        <v>42</v>
      </c>
      <c r="CY70" s="72" t="s">
        <v>330</v>
      </c>
      <c r="DA70" s="72" t="s">
        <v>370</v>
      </c>
      <c r="DB70" s="72">
        <v>1.9456894060000001</v>
      </c>
      <c r="DC70" s="72">
        <v>-18.4178988</v>
      </c>
      <c r="DD70" s="72">
        <v>0.189155925</v>
      </c>
      <c r="DE70" s="72">
        <v>6.9892703330000003</v>
      </c>
      <c r="DF70" s="72">
        <v>10.28616686</v>
      </c>
      <c r="DG70" s="72">
        <v>1.960622163</v>
      </c>
      <c r="DH70" s="72">
        <v>-18.275124869999999</v>
      </c>
      <c r="DI70" s="72">
        <v>0.304809683</v>
      </c>
      <c r="DJ70" s="72">
        <v>7.5164894320000002</v>
      </c>
      <c r="DK70" s="72">
        <v>6.4322830660000001</v>
      </c>
    </row>
    <row r="71" spans="1:115" x14ac:dyDescent="0.25">
      <c r="A71" s="72">
        <v>248006</v>
      </c>
      <c r="B71" s="72" t="s">
        <v>313</v>
      </c>
      <c r="C71" s="72" t="s">
        <v>315</v>
      </c>
      <c r="D71" s="72" t="s">
        <v>172</v>
      </c>
      <c r="E71" s="72" t="s">
        <v>374</v>
      </c>
      <c r="F71" s="72" t="s">
        <v>166</v>
      </c>
      <c r="G71" s="72" t="s">
        <v>371</v>
      </c>
      <c r="H71" s="72" t="s">
        <v>309</v>
      </c>
      <c r="I71" s="72" t="s">
        <v>311</v>
      </c>
      <c r="J71" s="72">
        <v>-95.758099999999999</v>
      </c>
      <c r="K71" s="72">
        <v>39.507899999999999</v>
      </c>
      <c r="L71" s="72" t="s">
        <v>308</v>
      </c>
      <c r="M71" s="72" t="s">
        <v>116</v>
      </c>
      <c r="N71" s="72" t="s">
        <v>366</v>
      </c>
      <c r="O71" s="73">
        <v>45257</v>
      </c>
      <c r="P71" s="72">
        <v>0</v>
      </c>
      <c r="Q71" s="72">
        <v>8</v>
      </c>
      <c r="R71" s="72">
        <v>7</v>
      </c>
      <c r="S71" s="72">
        <v>7.2</v>
      </c>
      <c r="T71" s="72">
        <v>0.24</v>
      </c>
      <c r="U71" s="72" t="s">
        <v>77</v>
      </c>
      <c r="V71" s="72">
        <v>5.6</v>
      </c>
      <c r="W71" s="72">
        <v>130</v>
      </c>
      <c r="X71" s="72">
        <v>11.2</v>
      </c>
      <c r="Y71" s="72">
        <v>2.23</v>
      </c>
      <c r="Z71" s="72">
        <v>31.9</v>
      </c>
      <c r="AA71" s="72">
        <v>3.9</v>
      </c>
      <c r="AB71" s="72">
        <v>0.73</v>
      </c>
      <c r="AC71" s="72">
        <v>3191</v>
      </c>
      <c r="AD71" s="72">
        <v>440</v>
      </c>
      <c r="AE71" s="72">
        <v>36</v>
      </c>
      <c r="AF71" s="72">
        <v>20.100000000000001</v>
      </c>
      <c r="AG71" s="72">
        <v>0</v>
      </c>
      <c r="AH71" s="72">
        <v>2</v>
      </c>
      <c r="AI71" s="72">
        <v>79</v>
      </c>
      <c r="AJ71" s="72">
        <v>18</v>
      </c>
      <c r="AK71" s="72">
        <v>1</v>
      </c>
      <c r="AL71" s="72">
        <v>19</v>
      </c>
      <c r="AM71" s="72">
        <v>2.93</v>
      </c>
      <c r="AN71" s="72">
        <v>182</v>
      </c>
      <c r="AO71" s="72">
        <v>17.399999999999999</v>
      </c>
      <c r="AP71" s="72">
        <v>10.46</v>
      </c>
      <c r="AQ71" s="72">
        <v>62</v>
      </c>
      <c r="AR71" s="72">
        <v>41</v>
      </c>
      <c r="AS71" s="72">
        <v>0.01</v>
      </c>
      <c r="AT71" s="72">
        <v>290.60000000000002</v>
      </c>
      <c r="AU71" s="72">
        <v>73</v>
      </c>
      <c r="AV71" s="72">
        <v>20.3</v>
      </c>
      <c r="AW71" s="72">
        <v>26.42</v>
      </c>
      <c r="AX71" s="72">
        <v>159.30000000000001</v>
      </c>
      <c r="AY71" s="72">
        <v>17.399999999999999</v>
      </c>
      <c r="AZ71" s="72">
        <v>0</v>
      </c>
      <c r="BA71" s="72">
        <v>5.8</v>
      </c>
      <c r="BB71" s="72">
        <v>4.4000000000000004</v>
      </c>
      <c r="BD71" s="72">
        <v>23</v>
      </c>
      <c r="BE71" s="72">
        <v>11.2</v>
      </c>
      <c r="BF71" s="72">
        <v>11.8</v>
      </c>
      <c r="BG71" s="72">
        <v>62</v>
      </c>
      <c r="BH71" s="72">
        <v>985</v>
      </c>
      <c r="BI71" s="72">
        <v>113</v>
      </c>
      <c r="BJ71" s="72">
        <v>59</v>
      </c>
      <c r="BK71" s="72">
        <v>14</v>
      </c>
      <c r="BL71" s="72">
        <v>2.16</v>
      </c>
      <c r="BM71" s="72">
        <v>3.4</v>
      </c>
      <c r="BN71" s="72">
        <v>0.14000000000000001</v>
      </c>
      <c r="BO71" s="72">
        <v>169</v>
      </c>
      <c r="BP71" s="72">
        <v>51</v>
      </c>
      <c r="BQ71" s="72">
        <v>2930.49</v>
      </c>
      <c r="BR71" s="72">
        <v>1.526</v>
      </c>
      <c r="BS71" s="72">
        <v>51.71</v>
      </c>
      <c r="BT71" s="72">
        <v>1515.32</v>
      </c>
      <c r="BU71" s="72">
        <v>13.03</v>
      </c>
      <c r="BV71" s="72">
        <v>381.94</v>
      </c>
      <c r="BW71" s="72">
        <v>14.73</v>
      </c>
      <c r="BX71" s="72">
        <v>431.73</v>
      </c>
      <c r="BY71" s="72">
        <v>0.4</v>
      </c>
      <c r="BZ71" s="72">
        <v>11.83</v>
      </c>
      <c r="CA71" s="72">
        <v>11.83</v>
      </c>
      <c r="CB71" s="72">
        <v>346.75</v>
      </c>
      <c r="CC71" s="72">
        <v>3.57</v>
      </c>
      <c r="CD71" s="72">
        <v>104.69</v>
      </c>
      <c r="CE71" s="72">
        <v>8.26</v>
      </c>
      <c r="CF71" s="72">
        <v>242.06</v>
      </c>
      <c r="CG71" s="72">
        <v>0.59</v>
      </c>
      <c r="CH71" s="72">
        <v>17.28</v>
      </c>
      <c r="CI71" s="72">
        <v>1083.5899999999999</v>
      </c>
      <c r="CJ71" s="72">
        <v>36.979999999999997</v>
      </c>
      <c r="CK71" s="72">
        <v>35.869999999999997</v>
      </c>
      <c r="CL71" s="72">
        <v>1051.1400000000001</v>
      </c>
      <c r="CM71" s="72">
        <v>0.2288</v>
      </c>
      <c r="CN71" s="72">
        <v>1.14E-2</v>
      </c>
      <c r="CO71" s="72">
        <v>2.5099</v>
      </c>
      <c r="CP71" s="72">
        <v>2.1232000000000002</v>
      </c>
      <c r="CQ71" s="72">
        <v>26.893699999999999</v>
      </c>
      <c r="CR71" s="72">
        <v>2.4182999999999999</v>
      </c>
      <c r="CS71" s="72">
        <v>0.7026</v>
      </c>
      <c r="CV71" s="72">
        <v>2</v>
      </c>
      <c r="CW71" s="72">
        <v>54</v>
      </c>
      <c r="CX71" s="72">
        <v>44</v>
      </c>
      <c r="CY71" s="72" t="s">
        <v>330</v>
      </c>
      <c r="DA71" s="72" t="s">
        <v>370</v>
      </c>
      <c r="DB71" s="72">
        <v>1.34605697</v>
      </c>
      <c r="DC71" s="72">
        <v>-16.912340870000001</v>
      </c>
      <c r="DD71" s="72">
        <v>0.14011209999999999</v>
      </c>
      <c r="DE71" s="72">
        <v>6.0314280719999998</v>
      </c>
      <c r="DF71" s="72">
        <v>9.6070002080000005</v>
      </c>
      <c r="DG71" s="72">
        <v>1.4473969760000001</v>
      </c>
      <c r="DH71" s="72">
        <v>-17.516796769999999</v>
      </c>
      <c r="DI71" s="72">
        <v>0.238812894</v>
      </c>
      <c r="DJ71" s="72">
        <v>6.0309836050000003</v>
      </c>
      <c r="DK71" s="72">
        <v>6.0607991200000004</v>
      </c>
    </row>
    <row r="72" spans="1:115" x14ac:dyDescent="0.25">
      <c r="A72" s="72">
        <v>54177</v>
      </c>
      <c r="B72" s="72" t="s">
        <v>175</v>
      </c>
      <c r="D72" s="72" t="s">
        <v>172</v>
      </c>
      <c r="F72" s="72" t="s">
        <v>173</v>
      </c>
      <c r="G72" s="72" t="s">
        <v>365</v>
      </c>
      <c r="J72" s="72">
        <v>-95.756600000000006</v>
      </c>
      <c r="K72" s="72">
        <v>39.513199999999998</v>
      </c>
      <c r="L72" s="72" t="s">
        <v>301</v>
      </c>
      <c r="M72" s="72" t="s">
        <v>40</v>
      </c>
      <c r="N72" s="72" t="s">
        <v>375</v>
      </c>
      <c r="O72" s="73">
        <v>45394</v>
      </c>
      <c r="P72" s="72">
        <v>0</v>
      </c>
      <c r="Q72" s="72">
        <v>8</v>
      </c>
      <c r="R72" s="72">
        <v>5.8</v>
      </c>
      <c r="S72" s="72">
        <v>6.6</v>
      </c>
      <c r="T72" s="72">
        <v>0.06</v>
      </c>
      <c r="U72" s="72" t="s">
        <v>41</v>
      </c>
      <c r="V72" s="72">
        <v>2.9</v>
      </c>
      <c r="W72" s="72">
        <v>76</v>
      </c>
      <c r="X72" s="72">
        <v>10.7</v>
      </c>
      <c r="Y72" s="72">
        <v>0.47</v>
      </c>
      <c r="Z72" s="72">
        <v>38</v>
      </c>
      <c r="AA72" s="72">
        <v>10</v>
      </c>
      <c r="AB72" s="72">
        <v>0.57999999999999996</v>
      </c>
      <c r="AC72" s="72">
        <v>1647</v>
      </c>
      <c r="AD72" s="72">
        <v>257</v>
      </c>
      <c r="AE72" s="72">
        <v>8</v>
      </c>
      <c r="AF72" s="72">
        <v>14.6</v>
      </c>
      <c r="AG72" s="72">
        <v>27</v>
      </c>
      <c r="AH72" s="72">
        <v>1</v>
      </c>
      <c r="AI72" s="72">
        <v>56</v>
      </c>
      <c r="AJ72" s="72">
        <v>15</v>
      </c>
      <c r="AK72" s="72">
        <v>0</v>
      </c>
      <c r="AL72" s="72">
        <v>11</v>
      </c>
      <c r="AM72" s="72">
        <v>1.53</v>
      </c>
      <c r="AN72" s="72">
        <v>133</v>
      </c>
      <c r="AO72" s="72">
        <v>8.3000000000000007</v>
      </c>
      <c r="AP72" s="72">
        <v>16.02</v>
      </c>
      <c r="AQ72" s="72">
        <v>11</v>
      </c>
      <c r="AR72" s="72">
        <v>38</v>
      </c>
      <c r="AS72" s="72">
        <v>0.1</v>
      </c>
      <c r="AT72" s="72">
        <v>112</v>
      </c>
      <c r="AU72" s="72">
        <v>73</v>
      </c>
      <c r="AV72" s="72">
        <v>10</v>
      </c>
      <c r="AW72" s="72">
        <v>14.44</v>
      </c>
      <c r="AX72" s="72">
        <v>84</v>
      </c>
      <c r="AY72" s="72">
        <v>8.3000000000000007</v>
      </c>
      <c r="AZ72" s="72">
        <v>0</v>
      </c>
      <c r="BA72" s="72">
        <v>1.9</v>
      </c>
      <c r="BB72" s="72">
        <v>2.7</v>
      </c>
      <c r="BD72" s="72">
        <v>8</v>
      </c>
      <c r="BE72" s="72">
        <v>1.1000000000000001</v>
      </c>
      <c r="BF72" s="72">
        <v>6.9</v>
      </c>
      <c r="BG72" s="72">
        <v>41</v>
      </c>
      <c r="BH72" s="72">
        <v>504</v>
      </c>
      <c r="BI72" s="72">
        <v>166</v>
      </c>
      <c r="BJ72" s="72">
        <v>60</v>
      </c>
      <c r="BK72" s="72">
        <v>6.3</v>
      </c>
      <c r="BL72" s="72">
        <v>0.55000000000000004</v>
      </c>
      <c r="BM72" s="72">
        <v>4.5</v>
      </c>
      <c r="BN72" s="72">
        <v>0.13</v>
      </c>
      <c r="BO72" s="72">
        <v>99</v>
      </c>
      <c r="BP72" s="72">
        <v>17</v>
      </c>
      <c r="BQ72" s="72">
        <v>3293.298436</v>
      </c>
      <c r="BR72" s="72">
        <v>1.720071361</v>
      </c>
      <c r="BS72" s="72">
        <v>38.42</v>
      </c>
      <c r="BT72" s="72">
        <v>1265.4452630000001</v>
      </c>
      <c r="BU72" s="72">
        <v>7.63</v>
      </c>
      <c r="BV72" s="72">
        <v>251.1955538</v>
      </c>
      <c r="BW72" s="72">
        <v>23.1</v>
      </c>
      <c r="BX72" s="72">
        <v>760.88923360000001</v>
      </c>
      <c r="BY72" s="72">
        <v>0</v>
      </c>
      <c r="BZ72" s="72">
        <v>0</v>
      </c>
      <c r="CA72" s="72">
        <v>9.24</v>
      </c>
      <c r="CB72" s="72">
        <v>304.34923099999997</v>
      </c>
      <c r="CC72" s="72">
        <v>2.12</v>
      </c>
      <c r="CD72" s="72">
        <v>69.859118519999996</v>
      </c>
      <c r="CE72" s="72">
        <v>7.12</v>
      </c>
      <c r="CF72" s="72">
        <v>234.49011239999999</v>
      </c>
      <c r="CG72" s="72">
        <v>0.98</v>
      </c>
      <c r="CH72" s="72">
        <v>32.312265740000001</v>
      </c>
      <c r="CI72" s="72">
        <v>504.55602950000002</v>
      </c>
      <c r="CJ72" s="72">
        <v>15.32</v>
      </c>
      <c r="CK72" s="72">
        <v>43.73</v>
      </c>
      <c r="CL72" s="72">
        <v>1439.9961229999999</v>
      </c>
      <c r="CM72" s="72">
        <v>0.240507622</v>
      </c>
      <c r="CN72" s="72">
        <v>2.5534305E-2</v>
      </c>
      <c r="CO72" s="72">
        <v>0.66311363999999995</v>
      </c>
      <c r="CP72" s="72">
        <v>2.0079311280000001</v>
      </c>
      <c r="CQ72" s="72">
        <v>6.2101661779999997</v>
      </c>
      <c r="CR72" s="72">
        <v>2.4649681530000001</v>
      </c>
      <c r="CS72" s="72">
        <v>0.74864833799999997</v>
      </c>
      <c r="CT72" s="72">
        <v>1.89</v>
      </c>
      <c r="CU72" s="72">
        <v>1.2</v>
      </c>
      <c r="CV72" s="72">
        <v>26</v>
      </c>
      <c r="CW72" s="72">
        <v>36</v>
      </c>
      <c r="CX72" s="72">
        <v>38</v>
      </c>
      <c r="CY72" s="72" t="s">
        <v>329</v>
      </c>
      <c r="CZ72" s="72">
        <v>3.61</v>
      </c>
      <c r="DA72" s="72" t="s">
        <v>367</v>
      </c>
      <c r="DB72" s="72">
        <v>1.5206887600000001</v>
      </c>
      <c r="DC72" s="72">
        <v>-18.854327770000001</v>
      </c>
      <c r="DD72" s="72">
        <v>0.15044397600000001</v>
      </c>
      <c r="DE72" s="72">
        <v>4.9657040779999999</v>
      </c>
      <c r="DF72" s="72">
        <v>10.108006980000001</v>
      </c>
      <c r="DG72" s="72">
        <v>1.4578362520000001</v>
      </c>
      <c r="DH72" s="72">
        <v>-18.634865210000001</v>
      </c>
      <c r="DI72" s="72">
        <v>0.243841691</v>
      </c>
      <c r="DJ72" s="72">
        <v>5.7231283660000001</v>
      </c>
      <c r="DK72" s="72">
        <v>5.9786177159999996</v>
      </c>
    </row>
    <row r="73" spans="1:115" x14ac:dyDescent="0.25">
      <c r="A73" s="72">
        <v>54178</v>
      </c>
      <c r="B73" s="72" t="s">
        <v>175</v>
      </c>
      <c r="D73" s="72" t="s">
        <v>172</v>
      </c>
      <c r="F73" s="72" t="s">
        <v>173</v>
      </c>
      <c r="G73" s="72" t="s">
        <v>365</v>
      </c>
      <c r="J73" s="72">
        <v>-95.755399999999995</v>
      </c>
      <c r="K73" s="72">
        <v>39.513199999999998</v>
      </c>
      <c r="L73" s="72" t="s">
        <v>301</v>
      </c>
      <c r="M73" s="72" t="s">
        <v>43</v>
      </c>
      <c r="N73" s="72" t="s">
        <v>375</v>
      </c>
      <c r="O73" s="73">
        <v>45394</v>
      </c>
      <c r="P73" s="72">
        <v>0</v>
      </c>
      <c r="Q73" s="72">
        <v>8</v>
      </c>
      <c r="R73" s="72">
        <v>5.4</v>
      </c>
      <c r="S73" s="72">
        <v>6</v>
      </c>
      <c r="T73" s="72">
        <v>0.06</v>
      </c>
      <c r="U73" s="72" t="s">
        <v>41</v>
      </c>
      <c r="V73" s="72">
        <v>4</v>
      </c>
      <c r="W73" s="72">
        <v>92</v>
      </c>
      <c r="X73" s="72">
        <v>7.2</v>
      </c>
      <c r="Y73" s="72">
        <v>0.35</v>
      </c>
      <c r="Z73" s="72">
        <v>58.1</v>
      </c>
      <c r="AA73" s="72">
        <v>13.2</v>
      </c>
      <c r="AB73" s="72">
        <v>0.8</v>
      </c>
      <c r="AC73" s="72">
        <v>1833</v>
      </c>
      <c r="AD73" s="72">
        <v>336</v>
      </c>
      <c r="AE73" s="72">
        <v>15</v>
      </c>
      <c r="AF73" s="72">
        <v>22.2</v>
      </c>
      <c r="AG73" s="72">
        <v>45</v>
      </c>
      <c r="AH73" s="72">
        <v>1</v>
      </c>
      <c r="AI73" s="72">
        <v>41</v>
      </c>
      <c r="AJ73" s="72">
        <v>13</v>
      </c>
      <c r="AK73" s="72">
        <v>0</v>
      </c>
      <c r="AL73" s="72">
        <v>16</v>
      </c>
      <c r="AM73" s="72">
        <v>2.0699999999999998</v>
      </c>
      <c r="AN73" s="72">
        <v>127</v>
      </c>
      <c r="AO73" s="72">
        <v>9.3000000000000007</v>
      </c>
      <c r="AP73" s="72">
        <v>13.66</v>
      </c>
      <c r="AQ73" s="72">
        <v>45</v>
      </c>
      <c r="AR73" s="72">
        <v>51</v>
      </c>
      <c r="AS73" s="72">
        <v>0.3</v>
      </c>
      <c r="AT73" s="72">
        <v>111</v>
      </c>
      <c r="AU73" s="72">
        <v>66</v>
      </c>
      <c r="AV73" s="72">
        <v>11.6</v>
      </c>
      <c r="AW73" s="72">
        <v>14.34</v>
      </c>
      <c r="AX73" s="72">
        <v>87.1</v>
      </c>
      <c r="AY73" s="72">
        <v>9.3000000000000007</v>
      </c>
      <c r="AZ73" s="72">
        <v>0</v>
      </c>
      <c r="BA73" s="72">
        <v>3.1</v>
      </c>
      <c r="BB73" s="72">
        <v>3.2</v>
      </c>
      <c r="BD73" s="72">
        <v>9</v>
      </c>
      <c r="BE73" s="72">
        <v>1.7</v>
      </c>
      <c r="BF73" s="72">
        <v>7.3</v>
      </c>
      <c r="BG73" s="72">
        <v>55</v>
      </c>
      <c r="BH73" s="72">
        <v>466</v>
      </c>
      <c r="BI73" s="72">
        <v>192</v>
      </c>
      <c r="BJ73" s="72">
        <v>98</v>
      </c>
      <c r="BK73" s="72">
        <v>5.8</v>
      </c>
      <c r="BL73" s="72">
        <v>0.48</v>
      </c>
      <c r="BM73" s="72">
        <v>5.3</v>
      </c>
      <c r="BN73" s="72">
        <v>0.09</v>
      </c>
      <c r="BO73" s="72">
        <v>110</v>
      </c>
      <c r="BP73" s="72">
        <v>24</v>
      </c>
      <c r="BQ73" s="72">
        <v>3654.0514020000001</v>
      </c>
      <c r="BR73" s="72">
        <v>1.759576638</v>
      </c>
      <c r="BS73" s="72">
        <v>39.99</v>
      </c>
      <c r="BT73" s="72">
        <v>1461.1421210000001</v>
      </c>
      <c r="BU73" s="72">
        <v>8.25</v>
      </c>
      <c r="BV73" s="72">
        <v>301.32490949999999</v>
      </c>
      <c r="BW73" s="72">
        <v>22.74</v>
      </c>
      <c r="BX73" s="72">
        <v>830.89002019999998</v>
      </c>
      <c r="BY73" s="72">
        <v>0</v>
      </c>
      <c r="BZ73" s="72">
        <v>0</v>
      </c>
      <c r="CA73" s="72">
        <v>9.06</v>
      </c>
      <c r="CB73" s="72">
        <v>331.07403549999998</v>
      </c>
      <c r="CC73" s="72">
        <v>2.19</v>
      </c>
      <c r="CD73" s="72">
        <v>80.046617190000006</v>
      </c>
      <c r="CE73" s="72">
        <v>6.87</v>
      </c>
      <c r="CF73" s="72">
        <v>251.02741829999999</v>
      </c>
      <c r="CG73" s="72">
        <v>1.48</v>
      </c>
      <c r="CH73" s="72">
        <v>54.131141509999999</v>
      </c>
      <c r="CI73" s="72">
        <v>630.25210079999999</v>
      </c>
      <c r="CJ73" s="72">
        <v>17.25</v>
      </c>
      <c r="CK73" s="72">
        <v>41.22</v>
      </c>
      <c r="CL73" s="72">
        <v>1506.3791940000001</v>
      </c>
      <c r="CM73" s="72">
        <v>0.22658578600000001</v>
      </c>
      <c r="CN73" s="72">
        <v>3.7047142999999998E-2</v>
      </c>
      <c r="CO73" s="72">
        <v>0.75852650200000005</v>
      </c>
      <c r="CP73" s="72">
        <v>2.1166428740000001</v>
      </c>
      <c r="CQ73" s="72">
        <v>5.0150268340000004</v>
      </c>
      <c r="CR73" s="72">
        <v>2.0495008320000001</v>
      </c>
      <c r="CS73" s="72">
        <v>0.54902984399999999</v>
      </c>
      <c r="CT73" s="72">
        <v>2.97</v>
      </c>
      <c r="CU73" s="72">
        <v>1.83</v>
      </c>
      <c r="CV73" s="72">
        <v>8</v>
      </c>
      <c r="CW73" s="72">
        <v>48</v>
      </c>
      <c r="CX73" s="72">
        <v>44</v>
      </c>
      <c r="CY73" s="72" t="s">
        <v>330</v>
      </c>
      <c r="CZ73" s="72">
        <v>4.38</v>
      </c>
      <c r="DA73" s="72" t="s">
        <v>367</v>
      </c>
      <c r="DB73" s="72">
        <v>1.24139314</v>
      </c>
      <c r="DC73" s="72">
        <v>-19.0604078</v>
      </c>
      <c r="DD73" s="72">
        <v>0.119367787</v>
      </c>
      <c r="DE73" s="72">
        <v>6.0732023079999999</v>
      </c>
      <c r="DF73" s="72">
        <v>10.3997332</v>
      </c>
      <c r="DG73" s="72">
        <v>1.187711542</v>
      </c>
      <c r="DH73" s="72">
        <v>-18.980546499999999</v>
      </c>
      <c r="DI73" s="72">
        <v>0.22203126200000001</v>
      </c>
      <c r="DJ73" s="72">
        <v>6.1203509399999998</v>
      </c>
      <c r="DK73" s="72">
        <v>5.3492987100000002</v>
      </c>
    </row>
    <row r="74" spans="1:115" x14ac:dyDescent="0.25">
      <c r="A74" s="72">
        <v>54179</v>
      </c>
      <c r="B74" s="72" t="s">
        <v>175</v>
      </c>
      <c r="D74" s="72" t="s">
        <v>172</v>
      </c>
      <c r="F74" s="72" t="s">
        <v>173</v>
      </c>
      <c r="G74" s="72" t="s">
        <v>365</v>
      </c>
      <c r="J74" s="72">
        <v>-95.754300000000001</v>
      </c>
      <c r="K74" s="72">
        <v>39.513199999999998</v>
      </c>
      <c r="L74" s="72" t="s">
        <v>301</v>
      </c>
      <c r="M74" s="72" t="s">
        <v>44</v>
      </c>
      <c r="N74" s="72" t="s">
        <v>375</v>
      </c>
      <c r="O74" s="73">
        <v>45394</v>
      </c>
      <c r="P74" s="72">
        <v>0</v>
      </c>
      <c r="Q74" s="72">
        <v>8</v>
      </c>
      <c r="R74" s="72">
        <v>5.3</v>
      </c>
      <c r="S74" s="72">
        <v>6.2</v>
      </c>
      <c r="T74" s="72">
        <v>0.09</v>
      </c>
      <c r="U74" s="72" t="s">
        <v>41</v>
      </c>
      <c r="V74" s="72">
        <v>3.9</v>
      </c>
      <c r="W74" s="72">
        <v>94</v>
      </c>
      <c r="X74" s="72">
        <v>6.9</v>
      </c>
      <c r="Y74" s="72">
        <v>1.45</v>
      </c>
      <c r="Z74" s="72">
        <v>80.599999999999994</v>
      </c>
      <c r="AA74" s="72">
        <v>16.100000000000001</v>
      </c>
      <c r="AB74" s="72">
        <v>0.84</v>
      </c>
      <c r="AC74" s="72">
        <v>2009</v>
      </c>
      <c r="AD74" s="72">
        <v>326</v>
      </c>
      <c r="AE74" s="72">
        <v>13</v>
      </c>
      <c r="AF74" s="72">
        <v>21.1</v>
      </c>
      <c r="AG74" s="72">
        <v>38</v>
      </c>
      <c r="AH74" s="72">
        <v>1</v>
      </c>
      <c r="AI74" s="72">
        <v>48</v>
      </c>
      <c r="AJ74" s="72">
        <v>13</v>
      </c>
      <c r="AK74" s="72">
        <v>0</v>
      </c>
      <c r="AL74" s="72">
        <v>19</v>
      </c>
      <c r="AM74" s="72">
        <v>1.47</v>
      </c>
      <c r="AN74" s="72">
        <v>132</v>
      </c>
      <c r="AO74" s="72">
        <v>8.6</v>
      </c>
      <c r="AP74" s="72">
        <v>15.35</v>
      </c>
      <c r="AQ74" s="72">
        <v>38</v>
      </c>
      <c r="AR74" s="72">
        <v>45</v>
      </c>
      <c r="AS74" s="72">
        <v>0.2</v>
      </c>
      <c r="AT74" s="72">
        <v>91</v>
      </c>
      <c r="AU74" s="72">
        <v>61</v>
      </c>
      <c r="AV74" s="72">
        <v>10.3</v>
      </c>
      <c r="AW74" s="72">
        <v>12.77</v>
      </c>
      <c r="AX74" s="72">
        <v>68.8</v>
      </c>
      <c r="AY74" s="72">
        <v>8.6</v>
      </c>
      <c r="AZ74" s="72">
        <v>0</v>
      </c>
      <c r="BA74" s="72">
        <v>2.6</v>
      </c>
      <c r="BB74" s="72">
        <v>3</v>
      </c>
      <c r="BD74" s="72">
        <v>11</v>
      </c>
      <c r="BE74" s="72">
        <v>2.9</v>
      </c>
      <c r="BF74" s="72">
        <v>8.1</v>
      </c>
      <c r="BG74" s="72">
        <v>47</v>
      </c>
      <c r="BH74" s="72">
        <v>479</v>
      </c>
      <c r="BI74" s="72">
        <v>170</v>
      </c>
      <c r="BJ74" s="72">
        <v>105</v>
      </c>
      <c r="BK74" s="72">
        <v>5.3</v>
      </c>
      <c r="BL74" s="72">
        <v>0.68</v>
      </c>
      <c r="BM74" s="72">
        <v>5.0999999999999996</v>
      </c>
      <c r="BN74" s="72">
        <v>0.1</v>
      </c>
      <c r="BO74" s="72">
        <v>96</v>
      </c>
      <c r="BP74" s="72">
        <v>19</v>
      </c>
      <c r="BQ74" s="72">
        <v>3065.2618339999999</v>
      </c>
      <c r="BR74" s="72">
        <v>1.801383154</v>
      </c>
      <c r="BS74" s="72">
        <v>42.99</v>
      </c>
      <c r="BT74" s="72">
        <v>1317.6862189999999</v>
      </c>
      <c r="BU74" s="72">
        <v>9.51</v>
      </c>
      <c r="BV74" s="72">
        <v>291.55527599999999</v>
      </c>
      <c r="BW74" s="72">
        <v>24.67</v>
      </c>
      <c r="BX74" s="72">
        <v>756.19856370000002</v>
      </c>
      <c r="BY74" s="72">
        <v>0</v>
      </c>
      <c r="BZ74" s="72">
        <v>0</v>
      </c>
      <c r="CA74" s="72">
        <v>9.6300000000000008</v>
      </c>
      <c r="CB74" s="72">
        <v>295.17219690000002</v>
      </c>
      <c r="CC74" s="72">
        <v>2.13</v>
      </c>
      <c r="CD74" s="72">
        <v>65.288043189999996</v>
      </c>
      <c r="CE74" s="72">
        <v>7.5</v>
      </c>
      <c r="CF74" s="72">
        <v>229.88415370000001</v>
      </c>
      <c r="CG74" s="72">
        <v>1.1399999999999999</v>
      </c>
      <c r="CH74" s="72">
        <v>34.911149549999998</v>
      </c>
      <c r="CI74" s="72">
        <v>561.48765530000003</v>
      </c>
      <c r="CJ74" s="72">
        <v>18.32</v>
      </c>
      <c r="CK74" s="72">
        <v>36.729999999999997</v>
      </c>
      <c r="CL74" s="72">
        <v>1125.9369919999999</v>
      </c>
      <c r="CM74" s="72">
        <v>0.22400795600000001</v>
      </c>
      <c r="CN74" s="72">
        <v>2.6494281000000001E-2</v>
      </c>
      <c r="CO74" s="72">
        <v>0.74251351700000001</v>
      </c>
      <c r="CP74" s="72">
        <v>2.3454291270000001</v>
      </c>
      <c r="CQ74" s="72">
        <v>15.53467337</v>
      </c>
      <c r="CR74" s="72">
        <v>2.222042794</v>
      </c>
      <c r="CS74" s="72">
        <v>0.50845962600000005</v>
      </c>
      <c r="CT74" s="72">
        <v>1.82</v>
      </c>
      <c r="CU74" s="72">
        <v>1.8</v>
      </c>
      <c r="CV74" s="72">
        <v>8</v>
      </c>
      <c r="CW74" s="72">
        <v>52</v>
      </c>
      <c r="CX74" s="72">
        <v>40</v>
      </c>
      <c r="CY74" s="72" t="s">
        <v>330</v>
      </c>
      <c r="CZ74" s="72">
        <v>4.2</v>
      </c>
      <c r="DA74" s="72" t="s">
        <v>368</v>
      </c>
      <c r="DB74" s="72">
        <v>1.23753538</v>
      </c>
      <c r="DC74" s="72">
        <v>-18.342904870000002</v>
      </c>
      <c r="DD74" s="72">
        <v>0.12550324099999999</v>
      </c>
      <c r="DE74" s="72">
        <v>6.8253355960000004</v>
      </c>
      <c r="DF74" s="72">
        <v>9.8605850499999992</v>
      </c>
      <c r="DG74" s="72">
        <v>1.0882062029999999</v>
      </c>
      <c r="DH74" s="72">
        <v>-17.928808549999999</v>
      </c>
      <c r="DI74" s="72">
        <v>0.202198196</v>
      </c>
      <c r="DJ74" s="72">
        <v>7.0235016730000002</v>
      </c>
      <c r="DK74" s="72">
        <v>5.3818789000000002</v>
      </c>
    </row>
    <row r="75" spans="1:115" x14ac:dyDescent="0.25">
      <c r="A75" s="72">
        <v>54180</v>
      </c>
      <c r="B75" s="72" t="s">
        <v>175</v>
      </c>
      <c r="D75" s="72" t="s">
        <v>172</v>
      </c>
      <c r="F75" s="72" t="s">
        <v>173</v>
      </c>
      <c r="G75" s="72" t="s">
        <v>365</v>
      </c>
      <c r="J75" s="72">
        <v>-95.756600000000006</v>
      </c>
      <c r="K75" s="72">
        <v>39.512099999999997</v>
      </c>
      <c r="L75" s="72" t="s">
        <v>301</v>
      </c>
      <c r="M75" s="72" t="s">
        <v>45</v>
      </c>
      <c r="N75" s="72" t="s">
        <v>375</v>
      </c>
      <c r="O75" s="73">
        <v>45394</v>
      </c>
      <c r="P75" s="72">
        <v>0</v>
      </c>
      <c r="Q75" s="72">
        <v>8</v>
      </c>
      <c r="R75" s="72">
        <v>5.6</v>
      </c>
      <c r="S75" s="72">
        <v>6.3</v>
      </c>
      <c r="T75" s="72">
        <v>0.08</v>
      </c>
      <c r="U75" s="72" t="s">
        <v>41</v>
      </c>
      <c r="V75" s="72">
        <v>3.2</v>
      </c>
      <c r="W75" s="72">
        <v>115</v>
      </c>
      <c r="X75" s="72">
        <v>8.1</v>
      </c>
      <c r="Y75" s="72">
        <v>1.27</v>
      </c>
      <c r="Z75" s="72">
        <v>76.7</v>
      </c>
      <c r="AA75" s="72">
        <v>14</v>
      </c>
      <c r="AB75" s="72">
        <v>1.07</v>
      </c>
      <c r="AC75" s="72">
        <v>2232</v>
      </c>
      <c r="AD75" s="72">
        <v>389</v>
      </c>
      <c r="AE75" s="72">
        <v>14</v>
      </c>
      <c r="AF75" s="72">
        <v>22</v>
      </c>
      <c r="AG75" s="72">
        <v>33</v>
      </c>
      <c r="AH75" s="72">
        <v>1</v>
      </c>
      <c r="AI75" s="72">
        <v>51</v>
      </c>
      <c r="AJ75" s="72">
        <v>15</v>
      </c>
      <c r="AK75" s="72">
        <v>0</v>
      </c>
      <c r="AL75" s="72">
        <v>18</v>
      </c>
      <c r="AM75" s="72">
        <v>1.76</v>
      </c>
      <c r="AN75" s="72">
        <v>192</v>
      </c>
      <c r="AO75" s="72">
        <v>12.6</v>
      </c>
      <c r="AP75" s="72">
        <v>15.24</v>
      </c>
      <c r="AQ75" s="72">
        <v>33</v>
      </c>
      <c r="AR75" s="72">
        <v>41</v>
      </c>
      <c r="AS75" s="72">
        <v>0.7</v>
      </c>
      <c r="AT75" s="72">
        <v>77</v>
      </c>
      <c r="AU75" s="72">
        <v>57</v>
      </c>
      <c r="AV75" s="72">
        <v>15.1</v>
      </c>
      <c r="AW75" s="72">
        <v>13.18</v>
      </c>
      <c r="AX75" s="72">
        <v>40</v>
      </c>
      <c r="AY75" s="72">
        <v>12.6</v>
      </c>
      <c r="AZ75" s="72">
        <v>0</v>
      </c>
      <c r="BA75" s="72">
        <v>2.4</v>
      </c>
      <c r="BB75" s="72">
        <v>3.2</v>
      </c>
      <c r="BD75" s="72">
        <v>13</v>
      </c>
      <c r="BE75" s="72">
        <v>3.7</v>
      </c>
      <c r="BF75" s="72">
        <v>9.3000000000000007</v>
      </c>
      <c r="BG75" s="72">
        <v>50</v>
      </c>
      <c r="BH75" s="72">
        <v>515</v>
      </c>
      <c r="BI75" s="72">
        <v>174</v>
      </c>
      <c r="BJ75" s="72">
        <v>109</v>
      </c>
      <c r="BK75" s="72">
        <v>6.3</v>
      </c>
      <c r="BL75" s="72">
        <v>0.63</v>
      </c>
      <c r="BM75" s="72">
        <v>4.3</v>
      </c>
      <c r="BN75" s="72">
        <v>0.11</v>
      </c>
      <c r="BO75" s="72">
        <v>113</v>
      </c>
      <c r="BP75" s="72">
        <v>21</v>
      </c>
      <c r="BQ75" s="72">
        <v>6392.2853420000001</v>
      </c>
      <c r="BR75" s="72">
        <v>1.875136202</v>
      </c>
      <c r="BS75" s="72">
        <v>25.92</v>
      </c>
      <c r="BT75" s="72">
        <v>1656.9912240000001</v>
      </c>
      <c r="BU75" s="72">
        <v>5.42</v>
      </c>
      <c r="BV75" s="72">
        <v>346.18121439999999</v>
      </c>
      <c r="BW75" s="72">
        <v>15.59</v>
      </c>
      <c r="BX75" s="72">
        <v>996.35317840000005</v>
      </c>
      <c r="BY75" s="72">
        <v>0</v>
      </c>
      <c r="BZ75" s="72">
        <v>0</v>
      </c>
      <c r="CA75" s="72">
        <v>33.61</v>
      </c>
      <c r="CB75" s="72">
        <v>2148.155835</v>
      </c>
      <c r="CC75" s="72">
        <v>1.37</v>
      </c>
      <c r="CD75" s="72">
        <v>87.61266603</v>
      </c>
      <c r="CE75" s="72">
        <v>32.229999999999997</v>
      </c>
      <c r="CF75" s="72">
        <v>2060.543169</v>
      </c>
      <c r="CG75" s="72">
        <v>0.68</v>
      </c>
      <c r="CH75" s="72">
        <v>43.554316890000003</v>
      </c>
      <c r="CI75" s="72">
        <v>660.63804549999998</v>
      </c>
      <c r="CJ75" s="72">
        <v>10.33</v>
      </c>
      <c r="CK75" s="72">
        <v>34.380000000000003</v>
      </c>
      <c r="CL75" s="72">
        <v>2197.4027510000001</v>
      </c>
      <c r="CM75" s="72">
        <v>1.296419561</v>
      </c>
      <c r="CN75" s="72">
        <v>2.6285183E-2</v>
      </c>
      <c r="CO75" s="72">
        <v>0.66305609300000001</v>
      </c>
      <c r="CP75" s="72">
        <v>0.98190428399999996</v>
      </c>
      <c r="CQ75" s="72">
        <v>0.39789430199999998</v>
      </c>
      <c r="CR75" s="72">
        <v>2.4611154750000002</v>
      </c>
      <c r="CS75" s="72">
        <v>0.73032137900000005</v>
      </c>
      <c r="CT75" s="72">
        <v>2.46</v>
      </c>
      <c r="CU75" s="72">
        <v>2.5299999999999998</v>
      </c>
      <c r="CV75" s="72">
        <v>16</v>
      </c>
      <c r="CW75" s="72">
        <v>44</v>
      </c>
      <c r="CX75" s="72">
        <v>40</v>
      </c>
      <c r="CY75" s="72" t="s">
        <v>330</v>
      </c>
      <c r="CZ75" s="72">
        <v>3.7</v>
      </c>
      <c r="DA75" s="72" t="s">
        <v>367</v>
      </c>
      <c r="DB75" s="72">
        <v>0.80426587999999999</v>
      </c>
      <c r="DC75" s="72">
        <v>-18.85628341</v>
      </c>
      <c r="DD75" s="72">
        <v>9.0380978000000001E-2</v>
      </c>
      <c r="DE75" s="72">
        <v>5.2072940680000004</v>
      </c>
      <c r="DF75" s="72">
        <v>8.898618871</v>
      </c>
      <c r="DG75" s="72">
        <v>0.87695937800000001</v>
      </c>
      <c r="DH75" s="72">
        <v>-19.36685374</v>
      </c>
      <c r="DI75" s="72">
        <v>0.192694799</v>
      </c>
      <c r="DJ75" s="72">
        <v>5.1773367749999997</v>
      </c>
      <c r="DK75" s="72">
        <v>4.5510277459999999</v>
      </c>
    </row>
    <row r="76" spans="1:115" x14ac:dyDescent="0.25">
      <c r="A76" s="72">
        <v>54181</v>
      </c>
      <c r="B76" s="72" t="s">
        <v>175</v>
      </c>
      <c r="D76" s="72" t="s">
        <v>172</v>
      </c>
      <c r="F76" s="72" t="s">
        <v>173</v>
      </c>
      <c r="G76" s="72" t="s">
        <v>365</v>
      </c>
      <c r="J76" s="72">
        <v>-95.755300000000005</v>
      </c>
      <c r="K76" s="72">
        <v>39.512099999999997</v>
      </c>
      <c r="L76" s="72" t="s">
        <v>301</v>
      </c>
      <c r="M76" s="72" t="s">
        <v>46</v>
      </c>
      <c r="N76" s="72" t="s">
        <v>375</v>
      </c>
      <c r="O76" s="73">
        <v>45394</v>
      </c>
      <c r="P76" s="72">
        <v>0</v>
      </c>
      <c r="Q76" s="72">
        <v>8</v>
      </c>
      <c r="R76" s="72">
        <v>5.3</v>
      </c>
      <c r="S76" s="72">
        <v>6.2</v>
      </c>
      <c r="T76" s="72">
        <v>0.1</v>
      </c>
      <c r="U76" s="72" t="s">
        <v>41</v>
      </c>
      <c r="V76" s="72">
        <v>3.5</v>
      </c>
      <c r="W76" s="72">
        <v>129</v>
      </c>
      <c r="X76" s="72">
        <v>8.5</v>
      </c>
      <c r="Y76" s="72">
        <v>2.4</v>
      </c>
      <c r="Z76" s="72">
        <v>61.6</v>
      </c>
      <c r="AA76" s="72">
        <v>15.1</v>
      </c>
      <c r="AB76" s="72">
        <v>0.96</v>
      </c>
      <c r="AC76" s="72">
        <v>2152</v>
      </c>
      <c r="AD76" s="72">
        <v>377</v>
      </c>
      <c r="AE76" s="72">
        <v>21</v>
      </c>
      <c r="AF76" s="72">
        <v>22.3</v>
      </c>
      <c r="AG76" s="72">
        <v>36</v>
      </c>
      <c r="AH76" s="72">
        <v>1</v>
      </c>
      <c r="AI76" s="72">
        <v>48</v>
      </c>
      <c r="AJ76" s="72">
        <v>14</v>
      </c>
      <c r="AK76" s="72">
        <v>0</v>
      </c>
      <c r="AL76" s="72">
        <v>22</v>
      </c>
      <c r="AM76" s="72">
        <v>3.01</v>
      </c>
      <c r="AN76" s="72">
        <v>177</v>
      </c>
      <c r="AO76" s="72">
        <v>10.5</v>
      </c>
      <c r="AP76" s="72">
        <v>16.86</v>
      </c>
      <c r="AQ76" s="72">
        <v>36</v>
      </c>
      <c r="AR76" s="72">
        <v>45</v>
      </c>
      <c r="AS76" s="72">
        <v>1.2</v>
      </c>
      <c r="AT76" s="72">
        <v>105</v>
      </c>
      <c r="AU76" s="72">
        <v>64</v>
      </c>
      <c r="AV76" s="72">
        <v>14.7</v>
      </c>
      <c r="AW76" s="72">
        <v>14.99</v>
      </c>
      <c r="AX76" s="72">
        <v>59.2</v>
      </c>
      <c r="AY76" s="72">
        <v>10.5</v>
      </c>
      <c r="AZ76" s="72">
        <v>0</v>
      </c>
      <c r="BA76" s="72">
        <v>4</v>
      </c>
      <c r="BB76" s="72">
        <v>3.2</v>
      </c>
      <c r="BD76" s="72">
        <v>12</v>
      </c>
      <c r="BE76" s="72">
        <v>5</v>
      </c>
      <c r="BF76" s="72">
        <v>7</v>
      </c>
      <c r="BG76" s="72">
        <v>55</v>
      </c>
      <c r="BH76" s="72">
        <v>473</v>
      </c>
      <c r="BI76" s="72">
        <v>206</v>
      </c>
      <c r="BJ76" s="72">
        <v>95</v>
      </c>
      <c r="BK76" s="72">
        <v>6.1</v>
      </c>
      <c r="BL76" s="72">
        <v>0.87</v>
      </c>
      <c r="BM76" s="72">
        <v>4.9000000000000004</v>
      </c>
      <c r="BN76" s="72">
        <v>0.1</v>
      </c>
      <c r="BO76" s="72">
        <v>107</v>
      </c>
      <c r="BP76" s="72">
        <v>24</v>
      </c>
      <c r="BQ76" s="72">
        <v>4251.6884950000003</v>
      </c>
      <c r="BR76" s="72">
        <v>1.7240389359999999</v>
      </c>
      <c r="BS76" s="72">
        <v>41.37</v>
      </c>
      <c r="BT76" s="72">
        <v>1758.76549</v>
      </c>
      <c r="BU76" s="72">
        <v>8.92</v>
      </c>
      <c r="BV76" s="72">
        <v>379.30933219999997</v>
      </c>
      <c r="BW76" s="72">
        <v>23.8</v>
      </c>
      <c r="BX76" s="72">
        <v>1011.951606</v>
      </c>
      <c r="BY76" s="72">
        <v>0</v>
      </c>
      <c r="BZ76" s="72">
        <v>0</v>
      </c>
      <c r="CA76" s="72">
        <v>8</v>
      </c>
      <c r="CB76" s="72">
        <v>340.07752390000002</v>
      </c>
      <c r="CC76" s="72">
        <v>1.94</v>
      </c>
      <c r="CD76" s="72">
        <v>82.692194749999999</v>
      </c>
      <c r="CE76" s="72">
        <v>6.05</v>
      </c>
      <c r="CF76" s="72">
        <v>257.3853292</v>
      </c>
      <c r="CG76" s="72">
        <v>1.03</v>
      </c>
      <c r="CH76" s="72">
        <v>43.812767960000002</v>
      </c>
      <c r="CI76" s="72">
        <v>746.81388379999999</v>
      </c>
      <c r="CJ76" s="72">
        <v>17.57</v>
      </c>
      <c r="CK76" s="72">
        <v>40.68</v>
      </c>
      <c r="CL76" s="72">
        <v>1729.723381</v>
      </c>
      <c r="CM76" s="72">
        <v>0.19336149499999999</v>
      </c>
      <c r="CN76" s="72">
        <v>2.4911091E-2</v>
      </c>
      <c r="CO76" s="72">
        <v>0.73799367400000004</v>
      </c>
      <c r="CP76" s="72">
        <v>2.2775394150000001</v>
      </c>
      <c r="CQ76" s="72">
        <v>10.918003029999999</v>
      </c>
      <c r="CR76" s="72">
        <v>2.323037791</v>
      </c>
      <c r="CS76" s="72">
        <v>0.50718954199999999</v>
      </c>
      <c r="CT76" s="72">
        <v>4.0999999999999996</v>
      </c>
      <c r="CU76" s="72">
        <v>3.67</v>
      </c>
      <c r="CV76" s="72">
        <v>12</v>
      </c>
      <c r="CW76" s="72">
        <v>44</v>
      </c>
      <c r="CX76" s="72">
        <v>44</v>
      </c>
      <c r="CY76" s="72" t="s">
        <v>330</v>
      </c>
      <c r="CZ76" s="72">
        <v>3.65</v>
      </c>
      <c r="DA76" s="72" t="s">
        <v>367</v>
      </c>
      <c r="DB76" s="72">
        <v>1.29024776</v>
      </c>
      <c r="DC76" s="72">
        <v>-18.175128659999999</v>
      </c>
      <c r="DD76" s="72">
        <v>0.130628038</v>
      </c>
      <c r="DE76" s="72">
        <v>6.3965536590000003</v>
      </c>
      <c r="DF76" s="72">
        <v>9.8772651239999991</v>
      </c>
      <c r="DG76" s="72">
        <v>1.2789840779999999</v>
      </c>
      <c r="DH76" s="72">
        <v>-18.186247139999999</v>
      </c>
      <c r="DI76" s="72">
        <v>0.21679652399999999</v>
      </c>
      <c r="DJ76" s="72">
        <v>6.6652953750000004</v>
      </c>
      <c r="DK76" s="72">
        <v>5.8994676320000003</v>
      </c>
    </row>
    <row r="77" spans="1:115" x14ac:dyDescent="0.25">
      <c r="A77" s="72">
        <v>54182</v>
      </c>
      <c r="B77" s="72" t="s">
        <v>175</v>
      </c>
      <c r="D77" s="72" t="s">
        <v>172</v>
      </c>
      <c r="F77" s="72" t="s">
        <v>173</v>
      </c>
      <c r="G77" s="72" t="s">
        <v>365</v>
      </c>
      <c r="J77" s="72">
        <v>-95.754300000000001</v>
      </c>
      <c r="K77" s="72">
        <v>39.512099999999997</v>
      </c>
      <c r="L77" s="72" t="s">
        <v>301</v>
      </c>
      <c r="M77" s="72" t="s">
        <v>47</v>
      </c>
      <c r="N77" s="72" t="s">
        <v>375</v>
      </c>
      <c r="O77" s="73">
        <v>45394</v>
      </c>
      <c r="P77" s="72">
        <v>0</v>
      </c>
      <c r="Q77" s="72">
        <v>8</v>
      </c>
      <c r="R77" s="72">
        <v>5.3</v>
      </c>
      <c r="S77" s="72">
        <v>5.8</v>
      </c>
      <c r="T77" s="72">
        <v>0.1</v>
      </c>
      <c r="U77" s="72" t="s">
        <v>41</v>
      </c>
      <c r="V77" s="72">
        <v>3.9</v>
      </c>
      <c r="W77" s="72">
        <v>164</v>
      </c>
      <c r="X77" s="72">
        <v>8.3000000000000007</v>
      </c>
      <c r="Y77" s="72">
        <v>2.2999999999999998</v>
      </c>
      <c r="Z77" s="72">
        <v>76.5</v>
      </c>
      <c r="AA77" s="72">
        <v>20.5</v>
      </c>
      <c r="AB77" s="72">
        <v>1.1100000000000001</v>
      </c>
      <c r="AC77" s="72">
        <v>2169</v>
      </c>
      <c r="AD77" s="72">
        <v>379</v>
      </c>
      <c r="AE77" s="72">
        <v>13</v>
      </c>
      <c r="AF77" s="72">
        <v>26.2</v>
      </c>
      <c r="AG77" s="72">
        <v>45</v>
      </c>
      <c r="AH77" s="72">
        <v>2</v>
      </c>
      <c r="AI77" s="72">
        <v>41</v>
      </c>
      <c r="AJ77" s="72">
        <v>12</v>
      </c>
      <c r="AK77" s="72">
        <v>0</v>
      </c>
      <c r="AL77" s="72">
        <v>17</v>
      </c>
      <c r="AM77" s="72">
        <v>2.0299999999999998</v>
      </c>
      <c r="AN77" s="72">
        <v>187</v>
      </c>
      <c r="AO77" s="72">
        <v>12.3</v>
      </c>
      <c r="AP77" s="72">
        <v>15.2</v>
      </c>
      <c r="AQ77" s="72">
        <v>52</v>
      </c>
      <c r="AR77" s="72">
        <v>55</v>
      </c>
      <c r="AS77" s="72">
        <v>0.3</v>
      </c>
      <c r="AT77" s="72">
        <v>105</v>
      </c>
      <c r="AU77" s="72">
        <v>68</v>
      </c>
      <c r="AV77" s="72">
        <v>14.6</v>
      </c>
      <c r="AW77" s="72">
        <v>15.36</v>
      </c>
      <c r="AX77" s="72">
        <v>56.2</v>
      </c>
      <c r="AY77" s="72">
        <v>12.3</v>
      </c>
      <c r="AZ77" s="72">
        <v>0</v>
      </c>
      <c r="BA77" s="72">
        <v>2.7</v>
      </c>
      <c r="BB77" s="72">
        <v>3.3</v>
      </c>
      <c r="BD77" s="72">
        <v>11</v>
      </c>
      <c r="BE77" s="72">
        <v>1.7</v>
      </c>
      <c r="BF77" s="72">
        <v>9.3000000000000007</v>
      </c>
      <c r="BG77" s="72">
        <v>64</v>
      </c>
      <c r="BH77" s="72">
        <v>460</v>
      </c>
      <c r="BI77" s="72">
        <v>213</v>
      </c>
      <c r="BJ77" s="72">
        <v>112</v>
      </c>
      <c r="BK77" s="72">
        <v>5.5</v>
      </c>
      <c r="BL77" s="72">
        <v>0.8</v>
      </c>
      <c r="BM77" s="72">
        <v>5.8</v>
      </c>
      <c r="BN77" s="72">
        <v>0.17</v>
      </c>
      <c r="BO77" s="72">
        <v>106</v>
      </c>
      <c r="BP77" s="72">
        <v>18</v>
      </c>
      <c r="BQ77" s="72">
        <v>4537.706862</v>
      </c>
      <c r="BR77" s="72">
        <v>1.7862373549999999</v>
      </c>
      <c r="BS77" s="72">
        <v>43.61</v>
      </c>
      <c r="BT77" s="72">
        <v>1979.0577330000001</v>
      </c>
      <c r="BU77" s="72">
        <v>8.89</v>
      </c>
      <c r="BV77" s="72">
        <v>403.5631502</v>
      </c>
      <c r="BW77" s="72">
        <v>26.48</v>
      </c>
      <c r="BX77" s="72">
        <v>1201.7411460000001</v>
      </c>
      <c r="BY77" s="72">
        <v>0</v>
      </c>
      <c r="BZ77" s="72">
        <v>0</v>
      </c>
      <c r="CA77" s="72">
        <v>9.5500000000000007</v>
      </c>
      <c r="CB77" s="72">
        <v>433.34591130000001</v>
      </c>
      <c r="CC77" s="72">
        <v>2.12</v>
      </c>
      <c r="CD77" s="72">
        <v>96.140369789999994</v>
      </c>
      <c r="CE77" s="72">
        <v>7.43</v>
      </c>
      <c r="CF77" s="72">
        <v>337.20554149999998</v>
      </c>
      <c r="CG77" s="72">
        <v>1.1100000000000001</v>
      </c>
      <c r="CH77" s="72">
        <v>50.428548329999998</v>
      </c>
      <c r="CI77" s="72">
        <v>777.31658670000002</v>
      </c>
      <c r="CJ77" s="72">
        <v>17.13</v>
      </c>
      <c r="CK77" s="72">
        <v>36.83</v>
      </c>
      <c r="CL77" s="72">
        <v>1671.31152</v>
      </c>
      <c r="CM77" s="72">
        <v>0.218965776</v>
      </c>
      <c r="CN77" s="72">
        <v>2.5481090000000001E-2</v>
      </c>
      <c r="CO77" s="72">
        <v>0.64682530800000004</v>
      </c>
      <c r="CP77" s="72">
        <v>2.114350918</v>
      </c>
      <c r="CQ77" s="72">
        <v>10.967081200000001</v>
      </c>
      <c r="CR77" s="72">
        <v>2.3418013860000002</v>
      </c>
      <c r="CS77" s="72">
        <v>0.48402430699999999</v>
      </c>
      <c r="CT77" s="72">
        <v>3.22</v>
      </c>
      <c r="CU77" s="72">
        <v>2.48</v>
      </c>
      <c r="CV77" s="72">
        <v>2</v>
      </c>
      <c r="CW77" s="72">
        <v>54</v>
      </c>
      <c r="CX77" s="72">
        <v>44</v>
      </c>
      <c r="CY77" s="72" t="s">
        <v>330</v>
      </c>
      <c r="CZ77" s="72">
        <v>4.79</v>
      </c>
      <c r="DA77" s="72" t="s">
        <v>368</v>
      </c>
      <c r="DB77" s="72">
        <v>1.0762558200000001</v>
      </c>
      <c r="DC77" s="72">
        <v>-17.762602040000001</v>
      </c>
      <c r="DD77" s="72">
        <v>0.10508332099999999</v>
      </c>
      <c r="DE77" s="72">
        <v>6.4256311220000004</v>
      </c>
      <c r="DF77" s="72">
        <v>10.241928140000001</v>
      </c>
      <c r="DG77" s="72">
        <v>1.039534065</v>
      </c>
      <c r="DH77" s="72">
        <v>-17.687158929999999</v>
      </c>
      <c r="DI77" s="72">
        <v>0.20904362100000001</v>
      </c>
      <c r="DJ77" s="72">
        <v>5.9113498489999996</v>
      </c>
      <c r="DK77" s="72">
        <v>4.9728093040000001</v>
      </c>
    </row>
    <row r="78" spans="1:115" x14ac:dyDescent="0.25">
      <c r="A78" s="72">
        <v>54183</v>
      </c>
      <c r="B78" s="72" t="s">
        <v>175</v>
      </c>
      <c r="D78" s="72" t="s">
        <v>172</v>
      </c>
      <c r="F78" s="72" t="s">
        <v>173</v>
      </c>
      <c r="G78" s="72" t="s">
        <v>365</v>
      </c>
      <c r="J78" s="72">
        <v>-95.756600000000006</v>
      </c>
      <c r="K78" s="72">
        <v>39.511000000000003</v>
      </c>
      <c r="L78" s="72" t="s">
        <v>301</v>
      </c>
      <c r="M78" s="72" t="s">
        <v>48</v>
      </c>
      <c r="N78" s="72" t="s">
        <v>375</v>
      </c>
      <c r="O78" s="73">
        <v>45394</v>
      </c>
      <c r="P78" s="72">
        <v>0</v>
      </c>
      <c r="Q78" s="72">
        <v>8</v>
      </c>
      <c r="R78" s="72">
        <v>5.7</v>
      </c>
      <c r="S78" s="72">
        <v>6.4</v>
      </c>
      <c r="T78" s="72">
        <v>0.1</v>
      </c>
      <c r="U78" s="72" t="s">
        <v>41</v>
      </c>
      <c r="V78" s="72">
        <v>3.2</v>
      </c>
      <c r="W78" s="72">
        <v>144</v>
      </c>
      <c r="X78" s="72">
        <v>7.7</v>
      </c>
      <c r="Y78" s="72">
        <v>1.72</v>
      </c>
      <c r="Z78" s="72">
        <v>85.1</v>
      </c>
      <c r="AA78" s="72">
        <v>13.7</v>
      </c>
      <c r="AB78" s="72">
        <v>1.31</v>
      </c>
      <c r="AC78" s="72">
        <v>2468</v>
      </c>
      <c r="AD78" s="72">
        <v>438</v>
      </c>
      <c r="AE78" s="72">
        <v>31</v>
      </c>
      <c r="AF78" s="72">
        <v>22.1</v>
      </c>
      <c r="AG78" s="72">
        <v>25</v>
      </c>
      <c r="AH78" s="72">
        <v>2</v>
      </c>
      <c r="AI78" s="72">
        <v>55</v>
      </c>
      <c r="AJ78" s="72">
        <v>17</v>
      </c>
      <c r="AK78" s="72">
        <v>1</v>
      </c>
      <c r="AL78" s="72">
        <v>26</v>
      </c>
      <c r="AM78" s="72">
        <v>2.14</v>
      </c>
      <c r="AN78" s="72">
        <v>231</v>
      </c>
      <c r="AO78" s="72">
        <v>15.4</v>
      </c>
      <c r="AP78" s="72">
        <v>15</v>
      </c>
      <c r="AQ78" s="72">
        <v>44</v>
      </c>
      <c r="AR78" s="72">
        <v>47</v>
      </c>
      <c r="AS78" s="72">
        <v>1</v>
      </c>
      <c r="AT78" s="72">
        <v>89</v>
      </c>
      <c r="AU78" s="72">
        <v>58</v>
      </c>
      <c r="AV78" s="72">
        <v>18.5</v>
      </c>
      <c r="AW78" s="72">
        <v>15.26</v>
      </c>
      <c r="AX78" s="72">
        <v>38.6</v>
      </c>
      <c r="AY78" s="72">
        <v>15.4</v>
      </c>
      <c r="AZ78" s="72">
        <v>0</v>
      </c>
      <c r="BA78" s="72">
        <v>2.2999999999999998</v>
      </c>
      <c r="BB78" s="72">
        <v>3</v>
      </c>
      <c r="BD78" s="72">
        <v>14</v>
      </c>
      <c r="BE78" s="72">
        <v>6.6</v>
      </c>
      <c r="BF78" s="72">
        <v>7.4</v>
      </c>
      <c r="BG78" s="72">
        <v>50</v>
      </c>
      <c r="BH78" s="72">
        <v>522</v>
      </c>
      <c r="BI78" s="72">
        <v>163</v>
      </c>
      <c r="BJ78" s="72">
        <v>91</v>
      </c>
      <c r="BK78" s="72">
        <v>5.5</v>
      </c>
      <c r="BL78" s="72">
        <v>0.71</v>
      </c>
      <c r="BM78" s="72">
        <v>2.8</v>
      </c>
      <c r="BN78" s="72">
        <v>0.09</v>
      </c>
      <c r="BO78" s="72">
        <v>115</v>
      </c>
      <c r="BP78" s="72">
        <v>34</v>
      </c>
      <c r="BQ78" s="72">
        <v>3526.1379000000002</v>
      </c>
      <c r="BR78" s="72">
        <v>1.7266271710000001</v>
      </c>
      <c r="BS78" s="72">
        <v>37.82</v>
      </c>
      <c r="BT78" s="72">
        <v>1333.644499</v>
      </c>
      <c r="BU78" s="72">
        <v>8.57</v>
      </c>
      <c r="BV78" s="72">
        <v>302.19532609999999</v>
      </c>
      <c r="BW78" s="72">
        <v>21.19</v>
      </c>
      <c r="BX78" s="72">
        <v>747.05465779999997</v>
      </c>
      <c r="BY78" s="72">
        <v>0</v>
      </c>
      <c r="BZ78" s="72">
        <v>0</v>
      </c>
      <c r="CA78" s="72">
        <v>9.02</v>
      </c>
      <c r="CB78" s="72">
        <v>318.12914439999997</v>
      </c>
      <c r="CC78" s="72">
        <v>1.95</v>
      </c>
      <c r="CD78" s="72">
        <v>68.885598400000006</v>
      </c>
      <c r="CE78" s="72">
        <v>7.07</v>
      </c>
      <c r="CF78" s="72">
        <v>249.24354600000001</v>
      </c>
      <c r="CG78" s="72">
        <v>0.97</v>
      </c>
      <c r="CH78" s="72">
        <v>34.153093409999997</v>
      </c>
      <c r="CI78" s="72">
        <v>586.58984099999998</v>
      </c>
      <c r="CJ78" s="72">
        <v>16.64</v>
      </c>
      <c r="CK78" s="72">
        <v>43.62</v>
      </c>
      <c r="CL78" s="72">
        <v>1538.0158369999999</v>
      </c>
      <c r="CM78" s="72">
        <v>0.23854118899999999</v>
      </c>
      <c r="CN78" s="72">
        <v>2.5608843999999999E-2</v>
      </c>
      <c r="CO78" s="72">
        <v>0.78520337799999995</v>
      </c>
      <c r="CP78" s="72">
        <v>2.2394366200000002</v>
      </c>
      <c r="CQ78" s="72">
        <v>4.253646389</v>
      </c>
      <c r="CR78" s="72">
        <v>2.3108108110000001</v>
      </c>
      <c r="CS78" s="72">
        <v>0.56825938600000003</v>
      </c>
      <c r="CT78" s="72">
        <v>2.73</v>
      </c>
      <c r="CU78" s="72">
        <v>3.59</v>
      </c>
      <c r="CV78" s="72">
        <v>6</v>
      </c>
      <c r="CW78" s="72">
        <v>52</v>
      </c>
      <c r="CX78" s="72">
        <v>42</v>
      </c>
      <c r="CY78" s="72" t="s">
        <v>330</v>
      </c>
      <c r="CZ78" s="72">
        <v>3.69</v>
      </c>
      <c r="DA78" s="72" t="s">
        <v>368</v>
      </c>
      <c r="DB78" s="72">
        <v>0.84967258000000001</v>
      </c>
      <c r="DC78" s="72">
        <v>-18.14872347</v>
      </c>
      <c r="DD78" s="72">
        <v>9.3446551000000003E-2</v>
      </c>
      <c r="DE78" s="72">
        <v>6.7256547470000001</v>
      </c>
      <c r="DF78" s="72">
        <v>9.0926050140000001</v>
      </c>
      <c r="DG78" s="72">
        <v>0.92634414700000001</v>
      </c>
      <c r="DH78" s="72">
        <v>-18.82098714</v>
      </c>
      <c r="DI78" s="72">
        <v>0.19180322799999999</v>
      </c>
      <c r="DJ78" s="72">
        <v>6.3929006240000001</v>
      </c>
      <c r="DK78" s="72">
        <v>4.8296587999999998</v>
      </c>
    </row>
    <row r="79" spans="1:115" x14ac:dyDescent="0.25">
      <c r="A79" s="72">
        <v>54184</v>
      </c>
      <c r="B79" s="72" t="s">
        <v>175</v>
      </c>
      <c r="D79" s="72" t="s">
        <v>172</v>
      </c>
      <c r="F79" s="72" t="s">
        <v>173</v>
      </c>
      <c r="G79" s="72" t="s">
        <v>365</v>
      </c>
      <c r="J79" s="72">
        <v>-95.755300000000005</v>
      </c>
      <c r="K79" s="72">
        <v>39.510899999999999</v>
      </c>
      <c r="L79" s="72" t="s">
        <v>301</v>
      </c>
      <c r="M79" s="72" t="s">
        <v>49</v>
      </c>
      <c r="N79" s="72" t="s">
        <v>375</v>
      </c>
      <c r="O79" s="73">
        <v>45394</v>
      </c>
      <c r="P79" s="72">
        <v>0</v>
      </c>
      <c r="Q79" s="72">
        <v>8</v>
      </c>
      <c r="R79" s="72">
        <v>5.5</v>
      </c>
      <c r="S79" s="72">
        <v>6</v>
      </c>
      <c r="T79" s="72">
        <v>0.1</v>
      </c>
      <c r="U79" s="72" t="s">
        <v>41</v>
      </c>
      <c r="V79" s="72">
        <v>3.6</v>
      </c>
      <c r="W79" s="72">
        <v>167</v>
      </c>
      <c r="X79" s="72">
        <v>8.1999999999999993</v>
      </c>
      <c r="Y79" s="72">
        <v>0.88</v>
      </c>
      <c r="Z79" s="72">
        <v>94.9</v>
      </c>
      <c r="AA79" s="72">
        <v>16.8</v>
      </c>
      <c r="AB79" s="72">
        <v>1.45</v>
      </c>
      <c r="AC79" s="72">
        <v>2433</v>
      </c>
      <c r="AD79" s="72">
        <v>431</v>
      </c>
      <c r="AE79" s="72">
        <v>16</v>
      </c>
      <c r="AF79" s="72">
        <v>26.2</v>
      </c>
      <c r="AG79" s="72">
        <v>38</v>
      </c>
      <c r="AH79" s="72">
        <v>2</v>
      </c>
      <c r="AI79" s="72">
        <v>46</v>
      </c>
      <c r="AJ79" s="72">
        <v>14</v>
      </c>
      <c r="AK79" s="72">
        <v>0</v>
      </c>
      <c r="AL79" s="72">
        <v>22</v>
      </c>
      <c r="AM79" s="72">
        <v>1.27</v>
      </c>
      <c r="AN79" s="72">
        <v>242</v>
      </c>
      <c r="AO79" s="72">
        <v>13.4</v>
      </c>
      <c r="AP79" s="72">
        <v>18.059999999999999</v>
      </c>
      <c r="AQ79" s="72">
        <v>51</v>
      </c>
      <c r="AR79" s="72">
        <v>54</v>
      </c>
      <c r="AS79" s="72">
        <v>1.1000000000000001</v>
      </c>
      <c r="AT79" s="72">
        <v>106</v>
      </c>
      <c r="AU79" s="72">
        <v>65</v>
      </c>
      <c r="AV79" s="72">
        <v>15.8</v>
      </c>
      <c r="AW79" s="72">
        <v>16.649999999999999</v>
      </c>
      <c r="AX79" s="72">
        <v>43.8</v>
      </c>
      <c r="AY79" s="72">
        <v>13.4</v>
      </c>
      <c r="AZ79" s="72">
        <v>0</v>
      </c>
      <c r="BA79" s="72">
        <v>2.1</v>
      </c>
      <c r="BB79" s="72">
        <v>3.8</v>
      </c>
      <c r="BD79" s="72">
        <v>14</v>
      </c>
      <c r="BE79" s="72">
        <v>4.3</v>
      </c>
      <c r="BF79" s="72">
        <v>9.6999999999999993</v>
      </c>
      <c r="BG79" s="72">
        <v>65</v>
      </c>
      <c r="BH79" s="72">
        <v>515</v>
      </c>
      <c r="BI79" s="72">
        <v>210</v>
      </c>
      <c r="BJ79" s="72">
        <v>129</v>
      </c>
      <c r="BK79" s="72">
        <v>6.7</v>
      </c>
      <c r="BL79" s="72">
        <v>0.56999999999999995</v>
      </c>
      <c r="BM79" s="72">
        <v>3.9</v>
      </c>
      <c r="BN79" s="72">
        <v>0.14000000000000001</v>
      </c>
      <c r="BO79" s="72">
        <v>113</v>
      </c>
      <c r="BP79" s="72">
        <v>26</v>
      </c>
      <c r="BQ79" s="72">
        <v>3686.1627050000002</v>
      </c>
      <c r="BR79" s="72">
        <v>1.718485958</v>
      </c>
      <c r="BS79" s="72">
        <v>40.130000000000003</v>
      </c>
      <c r="BT79" s="72">
        <v>1479.308982</v>
      </c>
      <c r="BU79" s="72">
        <v>9.18</v>
      </c>
      <c r="BV79" s="72">
        <v>338.33907299999998</v>
      </c>
      <c r="BW79" s="72">
        <v>22.84</v>
      </c>
      <c r="BX79" s="72">
        <v>842.036922</v>
      </c>
      <c r="BY79" s="72">
        <v>0</v>
      </c>
      <c r="BZ79" s="72">
        <v>0</v>
      </c>
      <c r="CA79" s="72">
        <v>8.0299999999999994</v>
      </c>
      <c r="CB79" s="72">
        <v>295.827923</v>
      </c>
      <c r="CC79" s="72">
        <v>1.89</v>
      </c>
      <c r="CD79" s="72">
        <v>69.779258170000006</v>
      </c>
      <c r="CE79" s="72">
        <v>6.13</v>
      </c>
      <c r="CF79" s="72">
        <v>226.04866480000001</v>
      </c>
      <c r="CG79" s="72">
        <v>0.95</v>
      </c>
      <c r="CH79" s="72">
        <v>34.88962909</v>
      </c>
      <c r="CI79" s="72">
        <v>637.27206009999998</v>
      </c>
      <c r="CJ79" s="72">
        <v>17.29</v>
      </c>
      <c r="CK79" s="72">
        <v>41.72</v>
      </c>
      <c r="CL79" s="72">
        <v>1537.797098</v>
      </c>
      <c r="CM79" s="72">
        <v>0.19997710199999999</v>
      </c>
      <c r="CN79" s="72">
        <v>2.3585086000000002E-2</v>
      </c>
      <c r="CO79" s="72">
        <v>0.75682199100000003</v>
      </c>
      <c r="CP79" s="72">
        <v>2.2531706219999998</v>
      </c>
      <c r="CQ79" s="72">
        <v>10.77630269</v>
      </c>
      <c r="CR79" s="72">
        <v>2.2336664100000001</v>
      </c>
      <c r="CS79" s="72">
        <v>0.57468064200000002</v>
      </c>
      <c r="CT79" s="72">
        <v>2.23</v>
      </c>
      <c r="CU79" s="72">
        <v>3.14</v>
      </c>
      <c r="CV79" s="72">
        <v>8</v>
      </c>
      <c r="CW79" s="72">
        <v>48</v>
      </c>
      <c r="CX79" s="72">
        <v>44</v>
      </c>
      <c r="CY79" s="72" t="s">
        <v>330</v>
      </c>
      <c r="CZ79" s="72">
        <v>3.04</v>
      </c>
      <c r="DA79" s="72" t="s">
        <v>369</v>
      </c>
      <c r="DB79" s="72">
        <v>1.02169164</v>
      </c>
      <c r="DC79" s="72">
        <v>-20.131694060000001</v>
      </c>
      <c r="DD79" s="72">
        <v>0.11255167000000001</v>
      </c>
      <c r="DE79" s="72">
        <v>5.4188802110000003</v>
      </c>
      <c r="DF79" s="72">
        <v>9.0775342880000007</v>
      </c>
      <c r="DG79" s="72">
        <v>0.97958491599999997</v>
      </c>
      <c r="DH79" s="72">
        <v>-19.931260300000002</v>
      </c>
      <c r="DI79" s="72">
        <v>0.19174211499999999</v>
      </c>
      <c r="DJ79" s="72">
        <v>5.6871040649999998</v>
      </c>
      <c r="DK79" s="72">
        <v>5.1088667360000004</v>
      </c>
    </row>
    <row r="80" spans="1:115" x14ac:dyDescent="0.25">
      <c r="A80" s="72">
        <v>54185</v>
      </c>
      <c r="B80" s="72" t="s">
        <v>175</v>
      </c>
      <c r="D80" s="72" t="s">
        <v>172</v>
      </c>
      <c r="F80" s="72" t="s">
        <v>173</v>
      </c>
      <c r="G80" s="72" t="s">
        <v>365</v>
      </c>
      <c r="J80" s="72">
        <v>-95.754300000000001</v>
      </c>
      <c r="K80" s="72">
        <v>39.511000000000003</v>
      </c>
      <c r="L80" s="72" t="s">
        <v>301</v>
      </c>
      <c r="M80" s="72" t="s">
        <v>50</v>
      </c>
      <c r="N80" s="72" t="s">
        <v>375</v>
      </c>
      <c r="O80" s="73">
        <v>45394</v>
      </c>
      <c r="P80" s="72">
        <v>0</v>
      </c>
      <c r="Q80" s="72">
        <v>8</v>
      </c>
      <c r="R80" s="72">
        <v>5.2</v>
      </c>
      <c r="S80" s="72">
        <v>6.1</v>
      </c>
      <c r="T80" s="72">
        <v>0.08</v>
      </c>
      <c r="U80" s="72" t="s">
        <v>41</v>
      </c>
      <c r="V80" s="72">
        <v>3.5</v>
      </c>
      <c r="W80" s="72">
        <v>143</v>
      </c>
      <c r="X80" s="72">
        <v>7.8</v>
      </c>
      <c r="Y80" s="72">
        <v>1.66</v>
      </c>
      <c r="Z80" s="72">
        <v>100.1</v>
      </c>
      <c r="AA80" s="72">
        <v>31.9</v>
      </c>
      <c r="AB80" s="72">
        <v>1.42</v>
      </c>
      <c r="AC80" s="72">
        <v>2183</v>
      </c>
      <c r="AD80" s="72">
        <v>362</v>
      </c>
      <c r="AE80" s="72">
        <v>17</v>
      </c>
      <c r="AF80" s="72">
        <v>23.6</v>
      </c>
      <c r="AG80" s="72">
        <v>39</v>
      </c>
      <c r="AH80" s="72">
        <v>2</v>
      </c>
      <c r="AI80" s="72">
        <v>46</v>
      </c>
      <c r="AJ80" s="72">
        <v>13</v>
      </c>
      <c r="AK80" s="72">
        <v>0</v>
      </c>
      <c r="AL80" s="72">
        <v>26</v>
      </c>
      <c r="AM80" s="72">
        <v>2.1</v>
      </c>
      <c r="AN80" s="72">
        <v>210</v>
      </c>
      <c r="AO80" s="72">
        <v>13.5</v>
      </c>
      <c r="AP80" s="72">
        <v>15.56</v>
      </c>
      <c r="AQ80" s="72">
        <v>45</v>
      </c>
      <c r="AR80" s="72">
        <v>47</v>
      </c>
      <c r="AS80" s="72">
        <v>0.6</v>
      </c>
      <c r="AT80" s="72">
        <v>85</v>
      </c>
      <c r="AU80" s="72">
        <v>56</v>
      </c>
      <c r="AV80" s="72">
        <v>16.3</v>
      </c>
      <c r="AW80" s="72">
        <v>14.32</v>
      </c>
      <c r="AX80" s="72">
        <v>40.5</v>
      </c>
      <c r="AY80" s="72">
        <v>13.5</v>
      </c>
      <c r="AZ80" s="72">
        <v>0</v>
      </c>
      <c r="BA80" s="72">
        <v>2.7</v>
      </c>
      <c r="BB80" s="72">
        <v>3.8</v>
      </c>
      <c r="BD80" s="72">
        <v>15</v>
      </c>
      <c r="BE80" s="72">
        <v>5.6</v>
      </c>
      <c r="BF80" s="72">
        <v>9.4</v>
      </c>
      <c r="BG80" s="72">
        <v>59</v>
      </c>
      <c r="BH80" s="72">
        <v>500</v>
      </c>
      <c r="BI80" s="72">
        <v>203</v>
      </c>
      <c r="BJ80" s="72">
        <v>123</v>
      </c>
      <c r="BK80" s="72">
        <v>6.6</v>
      </c>
      <c r="BL80" s="72">
        <v>0.74</v>
      </c>
      <c r="BM80" s="72">
        <v>8.1</v>
      </c>
      <c r="BN80" s="72">
        <v>0.1</v>
      </c>
      <c r="BO80" s="72">
        <v>105</v>
      </c>
      <c r="BP80" s="72">
        <v>23</v>
      </c>
      <c r="BQ80" s="72">
        <v>2416.1875850000001</v>
      </c>
      <c r="BR80" s="72">
        <v>1.670614949</v>
      </c>
      <c r="BS80" s="72">
        <v>41.61</v>
      </c>
      <c r="BT80" s="72">
        <v>1005.490601</v>
      </c>
      <c r="BU80" s="72">
        <v>8.51</v>
      </c>
      <c r="BV80" s="72">
        <v>205.57457529999999</v>
      </c>
      <c r="BW80" s="72">
        <v>23.61</v>
      </c>
      <c r="BX80" s="72">
        <v>570.50578129999997</v>
      </c>
      <c r="BY80" s="72">
        <v>0</v>
      </c>
      <c r="BZ80" s="72">
        <v>0</v>
      </c>
      <c r="CA80" s="72">
        <v>7.04</v>
      </c>
      <c r="CB80" s="72">
        <v>170.17634519999999</v>
      </c>
      <c r="CC80" s="72">
        <v>1.51</v>
      </c>
      <c r="CD80" s="72">
        <v>36.399457400000003</v>
      </c>
      <c r="CE80" s="72">
        <v>5.54</v>
      </c>
      <c r="CF80" s="72">
        <v>133.7768878</v>
      </c>
      <c r="CG80" s="72">
        <v>0.73</v>
      </c>
      <c r="CH80" s="72">
        <v>17.699115039999999</v>
      </c>
      <c r="CI80" s="72">
        <v>434.98482009999998</v>
      </c>
      <c r="CJ80" s="72">
        <v>18</v>
      </c>
      <c r="CK80" s="72">
        <v>42.1</v>
      </c>
      <c r="CL80" s="72">
        <v>1017.246948</v>
      </c>
      <c r="CM80" s="72">
        <v>0.169247077</v>
      </c>
      <c r="CN80" s="72">
        <v>1.7602467E-2</v>
      </c>
      <c r="CO80" s="72">
        <v>0.76245470999999998</v>
      </c>
      <c r="CP80" s="72">
        <v>2.9749108070000001</v>
      </c>
      <c r="CQ80" s="72">
        <v>16.933952529999999</v>
      </c>
      <c r="CR80" s="72">
        <v>1.690202518</v>
      </c>
      <c r="CS80" s="72">
        <v>0.414917541</v>
      </c>
      <c r="CT80" s="72">
        <v>3.37</v>
      </c>
      <c r="CU80" s="72">
        <v>4.16</v>
      </c>
      <c r="CV80" s="72">
        <v>6</v>
      </c>
      <c r="CW80" s="72">
        <v>52</v>
      </c>
      <c r="CX80" s="72">
        <v>42</v>
      </c>
      <c r="CY80" s="72" t="s">
        <v>330</v>
      </c>
      <c r="CZ80" s="72">
        <v>4.51</v>
      </c>
      <c r="DA80" s="72" t="s">
        <v>369</v>
      </c>
      <c r="DB80" s="72">
        <v>1.2083380399999999</v>
      </c>
      <c r="DC80" s="72">
        <v>-15.20729794</v>
      </c>
      <c r="DD80" s="72">
        <v>0.12535849199999999</v>
      </c>
      <c r="DE80" s="72">
        <v>5.6620981940000004</v>
      </c>
      <c r="DF80" s="72">
        <v>9.6390601119999992</v>
      </c>
      <c r="DG80" s="72">
        <v>1.057664951</v>
      </c>
      <c r="DH80" s="72">
        <v>-16.91202397</v>
      </c>
      <c r="DI80" s="72">
        <v>0.21000635100000001</v>
      </c>
      <c r="DJ80" s="72">
        <v>5.813929677</v>
      </c>
      <c r="DK80" s="72">
        <v>5.0363474530000003</v>
      </c>
    </row>
    <row r="81" spans="1:115" x14ac:dyDescent="0.25">
      <c r="A81" s="72">
        <v>54186</v>
      </c>
      <c r="B81" s="72" t="s">
        <v>174</v>
      </c>
      <c r="D81" s="72" t="s">
        <v>172</v>
      </c>
      <c r="F81" s="72" t="s">
        <v>173</v>
      </c>
      <c r="G81" s="72" t="s">
        <v>365</v>
      </c>
      <c r="J81" s="72">
        <v>-95.753200000000007</v>
      </c>
      <c r="K81" s="72">
        <v>39.512099999999997</v>
      </c>
      <c r="L81" s="72" t="s">
        <v>302</v>
      </c>
      <c r="M81" s="72" t="s">
        <v>51</v>
      </c>
      <c r="N81" s="72" t="s">
        <v>375</v>
      </c>
      <c r="O81" s="73">
        <v>45394</v>
      </c>
      <c r="P81" s="72">
        <v>0</v>
      </c>
      <c r="Q81" s="72">
        <v>8</v>
      </c>
      <c r="R81" s="72">
        <v>5</v>
      </c>
      <c r="S81" s="72">
        <v>5.8</v>
      </c>
      <c r="T81" s="72">
        <v>0.11</v>
      </c>
      <c r="U81" s="72" t="s">
        <v>41</v>
      </c>
      <c r="V81" s="72">
        <v>3.6</v>
      </c>
      <c r="W81" s="72">
        <v>119</v>
      </c>
      <c r="X81" s="72">
        <v>9.5</v>
      </c>
      <c r="Y81" s="72">
        <v>1.1399999999999999</v>
      </c>
      <c r="Z81" s="72">
        <v>79.400000000000006</v>
      </c>
      <c r="AA81" s="72">
        <v>33.799999999999997</v>
      </c>
      <c r="AB81" s="72">
        <v>1.1000000000000001</v>
      </c>
      <c r="AC81" s="72">
        <v>1879</v>
      </c>
      <c r="AD81" s="72">
        <v>325</v>
      </c>
      <c r="AE81" s="72">
        <v>13</v>
      </c>
      <c r="AF81" s="72">
        <v>24</v>
      </c>
      <c r="AG81" s="72">
        <v>48</v>
      </c>
      <c r="AH81" s="72">
        <v>1</v>
      </c>
      <c r="AI81" s="72">
        <v>39</v>
      </c>
      <c r="AJ81" s="72">
        <v>11</v>
      </c>
      <c r="AK81" s="72">
        <v>0</v>
      </c>
      <c r="AL81" s="72">
        <v>30</v>
      </c>
      <c r="AM81" s="72">
        <v>11.81</v>
      </c>
      <c r="AN81" s="72">
        <v>158</v>
      </c>
      <c r="AO81" s="72">
        <v>8.4</v>
      </c>
      <c r="AP81" s="72">
        <v>18.809999999999999</v>
      </c>
      <c r="AQ81" s="72">
        <v>39</v>
      </c>
      <c r="AR81" s="72">
        <v>42</v>
      </c>
      <c r="AS81" s="72">
        <v>5.4</v>
      </c>
      <c r="AT81" s="72">
        <v>104</v>
      </c>
      <c r="AU81" s="72">
        <v>51</v>
      </c>
      <c r="AV81" s="72">
        <v>25.6</v>
      </c>
      <c r="AW81" s="72">
        <v>14.31</v>
      </c>
      <c r="AX81" s="72">
        <v>65.900000000000006</v>
      </c>
      <c r="AY81" s="72">
        <v>8.4</v>
      </c>
      <c r="AZ81" s="72">
        <v>0</v>
      </c>
      <c r="BA81" s="72">
        <v>13</v>
      </c>
      <c r="BB81" s="72">
        <v>8</v>
      </c>
      <c r="BD81" s="72">
        <v>14</v>
      </c>
      <c r="BE81" s="72">
        <v>5.9</v>
      </c>
      <c r="BF81" s="72">
        <v>8.1</v>
      </c>
      <c r="BG81" s="72">
        <v>57</v>
      </c>
      <c r="BH81" s="72">
        <v>457</v>
      </c>
      <c r="BI81" s="72">
        <v>184</v>
      </c>
      <c r="BJ81" s="72">
        <v>94</v>
      </c>
      <c r="BK81" s="72">
        <v>6</v>
      </c>
      <c r="BL81" s="72">
        <v>0.54</v>
      </c>
      <c r="BM81" s="72">
        <v>8.3000000000000007</v>
      </c>
      <c r="BN81" s="72">
        <v>0.08</v>
      </c>
      <c r="BO81" s="72">
        <v>102</v>
      </c>
      <c r="BP81" s="72">
        <v>18</v>
      </c>
      <c r="BQ81" s="72">
        <v>2998.727441</v>
      </c>
      <c r="BR81" s="72">
        <v>1.6821923729999999</v>
      </c>
      <c r="BS81" s="72">
        <v>38.15</v>
      </c>
      <c r="BT81" s="72">
        <v>1144.0305410000001</v>
      </c>
      <c r="BU81" s="72">
        <v>7.45</v>
      </c>
      <c r="BV81" s="72">
        <v>223.5076354</v>
      </c>
      <c r="BW81" s="72">
        <v>21.9</v>
      </c>
      <c r="BX81" s="72">
        <v>656.6982878</v>
      </c>
      <c r="BY81" s="72">
        <v>0</v>
      </c>
      <c r="BZ81" s="72">
        <v>0</v>
      </c>
      <c r="CA81" s="72">
        <v>7.87</v>
      </c>
      <c r="CB81" s="72">
        <v>236.00185099999999</v>
      </c>
      <c r="CC81" s="72">
        <v>1.54</v>
      </c>
      <c r="CD81" s="72">
        <v>46.130263769999999</v>
      </c>
      <c r="CE81" s="72">
        <v>6.33</v>
      </c>
      <c r="CF81" s="72">
        <v>189.87158719999999</v>
      </c>
      <c r="CG81" s="72">
        <v>1.46</v>
      </c>
      <c r="CH81" s="72">
        <v>43.67191115</v>
      </c>
      <c r="CI81" s="72">
        <v>487.3322536</v>
      </c>
      <c r="CJ81" s="72">
        <v>16.25</v>
      </c>
      <c r="CK81" s="72">
        <v>45.07</v>
      </c>
      <c r="CL81" s="72">
        <v>1351.515502</v>
      </c>
      <c r="CM81" s="72">
        <v>0.20628981699999999</v>
      </c>
      <c r="CN81" s="72">
        <v>3.8173727999999997E-2</v>
      </c>
      <c r="CO81" s="72">
        <v>0.74209460100000002</v>
      </c>
      <c r="CP81" s="72">
        <v>2.359231318</v>
      </c>
      <c r="CQ81" s="72">
        <v>7.3756680289999998</v>
      </c>
      <c r="CR81" s="72">
        <v>1.8331854480000001</v>
      </c>
      <c r="CS81" s="72">
        <v>0.50213718699999998</v>
      </c>
      <c r="CT81" s="72">
        <v>14.65</v>
      </c>
      <c r="CU81" s="72">
        <v>13.25</v>
      </c>
      <c r="CV81" s="72">
        <v>4</v>
      </c>
      <c r="CW81" s="72">
        <v>54</v>
      </c>
      <c r="CX81" s="72">
        <v>42</v>
      </c>
      <c r="CY81" s="72" t="s">
        <v>330</v>
      </c>
      <c r="CZ81" s="72">
        <v>4.8499999999999996</v>
      </c>
      <c r="DA81" s="72" t="s">
        <v>369</v>
      </c>
      <c r="DB81" s="72">
        <v>2.0375007599999999</v>
      </c>
      <c r="DC81" s="72">
        <v>-16.6328149</v>
      </c>
      <c r="DD81" s="72">
        <v>0.17677188699999999</v>
      </c>
      <c r="DE81" s="72">
        <v>5.4933478359999999</v>
      </c>
      <c r="DF81" s="72">
        <v>11.526158329999999</v>
      </c>
      <c r="DG81" s="72">
        <v>0.97146887699999995</v>
      </c>
      <c r="DH81" s="72">
        <v>-15.263653700000001</v>
      </c>
      <c r="DI81" s="72">
        <v>0.21043162600000001</v>
      </c>
      <c r="DJ81" s="72">
        <v>6.3412138789999997</v>
      </c>
      <c r="DK81" s="72">
        <v>4.6165535770000004</v>
      </c>
    </row>
    <row r="82" spans="1:115" x14ac:dyDescent="0.25">
      <c r="A82" s="72">
        <v>54187</v>
      </c>
      <c r="B82" s="72" t="s">
        <v>174</v>
      </c>
      <c r="D82" s="72" t="s">
        <v>172</v>
      </c>
      <c r="F82" s="72" t="s">
        <v>173</v>
      </c>
      <c r="G82" s="72" t="s">
        <v>365</v>
      </c>
      <c r="J82" s="72">
        <v>-95.753200000000007</v>
      </c>
      <c r="K82" s="72">
        <v>39.509900000000002</v>
      </c>
      <c r="L82" s="72" t="s">
        <v>302</v>
      </c>
      <c r="M82" s="72" t="s">
        <v>52</v>
      </c>
      <c r="N82" s="72" t="s">
        <v>375</v>
      </c>
      <c r="O82" s="73">
        <v>45394</v>
      </c>
      <c r="P82" s="72">
        <v>0</v>
      </c>
      <c r="Q82" s="72">
        <v>8</v>
      </c>
      <c r="R82" s="72">
        <v>5.0999999999999996</v>
      </c>
      <c r="S82" s="72">
        <v>6.1</v>
      </c>
      <c r="T82" s="72">
        <v>0.11</v>
      </c>
      <c r="U82" s="72" t="s">
        <v>41</v>
      </c>
      <c r="V82" s="72">
        <v>3.8</v>
      </c>
      <c r="W82" s="72">
        <v>167</v>
      </c>
      <c r="X82" s="72">
        <v>9</v>
      </c>
      <c r="Y82" s="72">
        <v>70.75</v>
      </c>
      <c r="Z82" s="72">
        <v>75.900000000000006</v>
      </c>
      <c r="AA82" s="72">
        <v>39</v>
      </c>
      <c r="AB82" s="72">
        <v>1.1100000000000001</v>
      </c>
      <c r="AC82" s="72">
        <v>1950</v>
      </c>
      <c r="AD82" s="72">
        <v>344</v>
      </c>
      <c r="AE82" s="72">
        <v>11</v>
      </c>
      <c r="AF82" s="72">
        <v>21.9</v>
      </c>
      <c r="AG82" s="72">
        <v>40</v>
      </c>
      <c r="AH82" s="72">
        <v>2</v>
      </c>
      <c r="AI82" s="72">
        <v>45</v>
      </c>
      <c r="AJ82" s="72">
        <v>13</v>
      </c>
      <c r="AK82" s="72">
        <v>0</v>
      </c>
      <c r="AL82" s="72">
        <v>72</v>
      </c>
      <c r="AM82" s="72">
        <v>17.41</v>
      </c>
      <c r="AN82" s="72">
        <v>189</v>
      </c>
      <c r="AO82" s="72">
        <v>0.2</v>
      </c>
      <c r="AP82" s="72">
        <v>189</v>
      </c>
      <c r="AQ82" s="72">
        <v>47</v>
      </c>
      <c r="AR82" s="72">
        <v>50</v>
      </c>
      <c r="AS82" s="72">
        <v>34.700000000000003</v>
      </c>
      <c r="AT82" s="72">
        <v>145</v>
      </c>
      <c r="AU82" s="72">
        <v>61</v>
      </c>
      <c r="AV82" s="72">
        <v>52.3</v>
      </c>
      <c r="AW82" s="72">
        <v>17.11</v>
      </c>
      <c r="AX82" s="72">
        <v>76.599999999999994</v>
      </c>
      <c r="AY82" s="72">
        <v>0.2</v>
      </c>
      <c r="AZ82" s="72">
        <v>0</v>
      </c>
      <c r="BA82" s="72">
        <v>20.9</v>
      </c>
      <c r="BB82" s="72">
        <v>32.6</v>
      </c>
      <c r="BD82" s="72">
        <v>46</v>
      </c>
      <c r="BE82" s="72">
        <v>34.299999999999997</v>
      </c>
      <c r="BF82" s="72">
        <v>11.7</v>
      </c>
      <c r="BG82" s="72">
        <v>80</v>
      </c>
      <c r="BH82" s="72">
        <v>509</v>
      </c>
      <c r="BI82" s="72">
        <v>197</v>
      </c>
      <c r="BJ82" s="72">
        <v>94</v>
      </c>
      <c r="BK82" s="72">
        <v>6.9</v>
      </c>
      <c r="BL82" s="72">
        <v>11.51</v>
      </c>
      <c r="BM82" s="72">
        <v>11.1</v>
      </c>
      <c r="BN82" s="72">
        <v>0.09</v>
      </c>
      <c r="BO82" s="72">
        <v>115</v>
      </c>
      <c r="BP82" s="72">
        <v>20</v>
      </c>
      <c r="BQ82" s="72">
        <v>3918.2683339999999</v>
      </c>
      <c r="BR82" s="72">
        <v>1.7392980950000001</v>
      </c>
      <c r="BS82" s="72">
        <v>40.630000000000003</v>
      </c>
      <c r="BT82" s="72">
        <v>1591.839273</v>
      </c>
      <c r="BU82" s="72">
        <v>7.12</v>
      </c>
      <c r="BV82" s="72">
        <v>279.06325809999998</v>
      </c>
      <c r="BW82" s="72">
        <v>25.49</v>
      </c>
      <c r="BX82" s="72">
        <v>998.78708710000001</v>
      </c>
      <c r="BY82" s="72">
        <v>0</v>
      </c>
      <c r="BZ82" s="72">
        <v>0</v>
      </c>
      <c r="CA82" s="72">
        <v>9.94</v>
      </c>
      <c r="CB82" s="72">
        <v>389.62493000000001</v>
      </c>
      <c r="CC82" s="72">
        <v>1.72</v>
      </c>
      <c r="CD82" s="72">
        <v>67.518815700000005</v>
      </c>
      <c r="CE82" s="72">
        <v>8.2200000000000006</v>
      </c>
      <c r="CF82" s="72">
        <v>322.1061143</v>
      </c>
      <c r="CG82" s="72">
        <v>1</v>
      </c>
      <c r="CH82" s="72">
        <v>39.310816690000003</v>
      </c>
      <c r="CI82" s="72">
        <v>593.05218639999998</v>
      </c>
      <c r="CJ82" s="72">
        <v>15.14</v>
      </c>
      <c r="CK82" s="72">
        <v>41.3</v>
      </c>
      <c r="CL82" s="72">
        <v>1618.430055</v>
      </c>
      <c r="CM82" s="72">
        <v>0.24476398899999999</v>
      </c>
      <c r="CN82" s="72">
        <v>2.4695216999999998E-2</v>
      </c>
      <c r="CO82" s="72">
        <v>0.59377238099999996</v>
      </c>
      <c r="CP82" s="72">
        <v>2.0756063949999999</v>
      </c>
      <c r="CQ82" s="72">
        <v>4.5482489680000002</v>
      </c>
      <c r="CR82" s="72">
        <v>2.2428305399999999</v>
      </c>
      <c r="CS82" s="72">
        <v>0.55988329699999995</v>
      </c>
      <c r="CT82" s="72">
        <v>22.15</v>
      </c>
      <c r="CU82" s="72">
        <v>61.95</v>
      </c>
      <c r="CV82" s="72">
        <v>4</v>
      </c>
      <c r="CW82" s="72">
        <v>54</v>
      </c>
      <c r="CX82" s="72">
        <v>42</v>
      </c>
      <c r="CY82" s="72" t="s">
        <v>330</v>
      </c>
      <c r="CZ82" s="72">
        <v>2.76</v>
      </c>
      <c r="DA82" s="72" t="s">
        <v>369</v>
      </c>
      <c r="DB82" s="72">
        <v>2.0929579399999998</v>
      </c>
      <c r="DC82" s="72">
        <v>-18.018574529999999</v>
      </c>
      <c r="DD82" s="72">
        <v>0.19658868700000001</v>
      </c>
      <c r="DE82" s="72">
        <v>4.5986169309999996</v>
      </c>
      <c r="DF82" s="72">
        <v>10.646380369999999</v>
      </c>
      <c r="DG82" s="72">
        <v>0.696744955</v>
      </c>
      <c r="DH82" s="72">
        <v>-10.016053299999999</v>
      </c>
      <c r="DI82" s="72">
        <v>0.15152513500000001</v>
      </c>
      <c r="DJ82" s="72">
        <v>5.37112166</v>
      </c>
      <c r="DK82" s="72">
        <v>4.5982137380000001</v>
      </c>
    </row>
    <row r="83" spans="1:115" x14ac:dyDescent="0.25">
      <c r="A83" s="72">
        <v>54188</v>
      </c>
      <c r="B83" s="72" t="s">
        <v>174</v>
      </c>
      <c r="D83" s="72" t="s">
        <v>172</v>
      </c>
      <c r="F83" s="72" t="s">
        <v>173</v>
      </c>
      <c r="G83" s="72" t="s">
        <v>365</v>
      </c>
      <c r="J83" s="72">
        <v>-95.7517</v>
      </c>
      <c r="K83" s="72">
        <v>39.509900000000002</v>
      </c>
      <c r="L83" s="72" t="s">
        <v>302</v>
      </c>
      <c r="M83" s="72" t="s">
        <v>54</v>
      </c>
      <c r="N83" s="72" t="s">
        <v>375</v>
      </c>
      <c r="O83" s="73">
        <v>45394</v>
      </c>
      <c r="P83" s="72">
        <v>0</v>
      </c>
      <c r="Q83" s="72">
        <v>8</v>
      </c>
      <c r="R83" s="72">
        <v>4.9000000000000004</v>
      </c>
      <c r="S83" s="72">
        <v>5.9</v>
      </c>
      <c r="T83" s="72">
        <v>0.11</v>
      </c>
      <c r="U83" s="72" t="s">
        <v>41</v>
      </c>
      <c r="V83" s="72">
        <v>3.9</v>
      </c>
      <c r="W83" s="72">
        <v>156</v>
      </c>
      <c r="X83" s="72">
        <v>7.1</v>
      </c>
      <c r="Y83" s="72">
        <v>1.53</v>
      </c>
      <c r="Z83" s="72">
        <v>75.900000000000006</v>
      </c>
      <c r="AA83" s="72">
        <v>42</v>
      </c>
      <c r="AB83" s="72">
        <v>1.1299999999999999</v>
      </c>
      <c r="AC83" s="72">
        <v>2093</v>
      </c>
      <c r="AD83" s="72">
        <v>375</v>
      </c>
      <c r="AE83" s="72">
        <v>10</v>
      </c>
      <c r="AF83" s="72">
        <v>24.8</v>
      </c>
      <c r="AG83" s="72">
        <v>43</v>
      </c>
      <c r="AH83" s="72">
        <v>2</v>
      </c>
      <c r="AI83" s="72">
        <v>42</v>
      </c>
      <c r="AJ83" s="72">
        <v>13</v>
      </c>
      <c r="AK83" s="72">
        <v>0</v>
      </c>
      <c r="AL83" s="72">
        <v>36</v>
      </c>
      <c r="AM83" s="72">
        <v>35.31</v>
      </c>
      <c r="AN83" s="72">
        <v>177</v>
      </c>
      <c r="AO83" s="72">
        <v>2.1</v>
      </c>
      <c r="AP83" s="72">
        <v>84.29</v>
      </c>
      <c r="AQ83" s="72">
        <v>49</v>
      </c>
      <c r="AR83" s="72">
        <v>53</v>
      </c>
      <c r="AS83" s="72">
        <v>28.7</v>
      </c>
      <c r="AT83" s="72">
        <v>112</v>
      </c>
      <c r="AU83" s="72">
        <v>65</v>
      </c>
      <c r="AV83" s="72">
        <v>66.099999999999994</v>
      </c>
      <c r="AW83" s="72">
        <v>14.68</v>
      </c>
      <c r="AX83" s="72">
        <v>63.5</v>
      </c>
      <c r="AY83" s="72">
        <v>2.1</v>
      </c>
      <c r="AZ83" s="72">
        <v>0</v>
      </c>
      <c r="BA83" s="72">
        <v>41.4</v>
      </c>
      <c r="BB83" s="72">
        <v>27.6</v>
      </c>
      <c r="BD83" s="72">
        <v>24</v>
      </c>
      <c r="BE83" s="72">
        <v>12</v>
      </c>
      <c r="BF83" s="72">
        <v>12</v>
      </c>
      <c r="BG83" s="72">
        <v>76</v>
      </c>
      <c r="BH83" s="72">
        <v>516</v>
      </c>
      <c r="BI83" s="72">
        <v>195</v>
      </c>
      <c r="BJ83" s="72">
        <v>103</v>
      </c>
      <c r="BK83" s="72">
        <v>6.6</v>
      </c>
      <c r="BL83" s="72">
        <v>1.31</v>
      </c>
      <c r="BM83" s="72">
        <v>11.4</v>
      </c>
      <c r="BN83" s="72">
        <v>0.12</v>
      </c>
      <c r="BO83" s="72">
        <v>122</v>
      </c>
      <c r="BP83" s="72">
        <v>21</v>
      </c>
      <c r="BQ83" s="72">
        <v>3034.3893170000001</v>
      </c>
      <c r="BR83" s="72">
        <v>1.748681487</v>
      </c>
      <c r="BS83" s="72">
        <v>40.03</v>
      </c>
      <c r="BT83" s="72">
        <v>1214.521176</v>
      </c>
      <c r="BU83" s="72">
        <v>7.03</v>
      </c>
      <c r="BV83" s="72">
        <v>213.20817969999999</v>
      </c>
      <c r="BW83" s="72">
        <v>23.7</v>
      </c>
      <c r="BX83" s="72">
        <v>719.01888480000002</v>
      </c>
      <c r="BY83" s="72">
        <v>0</v>
      </c>
      <c r="BZ83" s="72">
        <v>0</v>
      </c>
      <c r="CA83" s="72">
        <v>10.039999999999999</v>
      </c>
      <c r="CB83" s="72">
        <v>304.72678509999997</v>
      </c>
      <c r="CC83" s="72">
        <v>2.16</v>
      </c>
      <c r="CD83" s="72">
        <v>65.482176780000003</v>
      </c>
      <c r="CE83" s="72">
        <v>7.88</v>
      </c>
      <c r="CF83" s="72">
        <v>239.24460830000001</v>
      </c>
      <c r="CG83" s="72">
        <v>0.99</v>
      </c>
      <c r="CH83" s="72">
        <v>29.975416249999999</v>
      </c>
      <c r="CI83" s="72">
        <v>495.50229080000003</v>
      </c>
      <c r="CJ83" s="72">
        <v>16.329999999999998</v>
      </c>
      <c r="CK83" s="72">
        <v>41.92</v>
      </c>
      <c r="CL83" s="72">
        <v>1271.9577609999999</v>
      </c>
      <c r="CM83" s="72">
        <v>0.25090281800000003</v>
      </c>
      <c r="CN83" s="72">
        <v>2.4680851E-2</v>
      </c>
      <c r="CO83" s="72">
        <v>0.68913668500000003</v>
      </c>
      <c r="CP83" s="72">
        <v>1.9212690589999999</v>
      </c>
      <c r="CQ83" s="72">
        <v>14.28483992</v>
      </c>
      <c r="CR83" s="72">
        <v>2.704607046</v>
      </c>
      <c r="CS83" s="72">
        <v>0.65880486500000002</v>
      </c>
      <c r="CT83" s="72">
        <v>41.75</v>
      </c>
      <c r="CU83" s="72">
        <v>51.55</v>
      </c>
      <c r="CV83" s="72">
        <v>4</v>
      </c>
      <c r="CW83" s="72">
        <v>50</v>
      </c>
      <c r="CX83" s="72">
        <v>46</v>
      </c>
      <c r="CY83" s="72" t="s">
        <v>330</v>
      </c>
      <c r="CZ83" s="72">
        <v>2.76</v>
      </c>
      <c r="DA83" s="72" t="s">
        <v>369</v>
      </c>
      <c r="DB83" s="72">
        <v>2.0509850599999999</v>
      </c>
      <c r="DC83" s="72">
        <v>-17.94371404</v>
      </c>
      <c r="DD83" s="72">
        <v>0.203681378</v>
      </c>
      <c r="DE83" s="72">
        <v>5.0183493830000003</v>
      </c>
      <c r="DF83" s="72">
        <v>10.069575710000001</v>
      </c>
      <c r="DG83" s="72">
        <v>2.3777769019999999</v>
      </c>
      <c r="DH83" s="72">
        <v>-16.092748180000001</v>
      </c>
      <c r="DI83" s="72">
        <v>0.308954858</v>
      </c>
      <c r="DJ83" s="72">
        <v>6.6512727930000004</v>
      </c>
      <c r="DK83" s="72">
        <v>7.6961952220000001</v>
      </c>
    </row>
    <row r="84" spans="1:115" x14ac:dyDescent="0.25">
      <c r="A84" s="72">
        <v>54189</v>
      </c>
      <c r="B84" s="72" t="s">
        <v>174</v>
      </c>
      <c r="D84" s="72" t="s">
        <v>172</v>
      </c>
      <c r="F84" s="72" t="s">
        <v>173</v>
      </c>
      <c r="G84" s="72" t="s">
        <v>365</v>
      </c>
      <c r="J84" s="72">
        <v>-95.752799999999993</v>
      </c>
      <c r="K84" s="72">
        <v>39.508699999999997</v>
      </c>
      <c r="L84" s="72" t="s">
        <v>302</v>
      </c>
      <c r="M84" s="72" t="s">
        <v>55</v>
      </c>
      <c r="N84" s="72" t="s">
        <v>375</v>
      </c>
      <c r="O84" s="73">
        <v>45394</v>
      </c>
      <c r="P84" s="72">
        <v>0</v>
      </c>
      <c r="Q84" s="72">
        <v>8</v>
      </c>
      <c r="R84" s="72">
        <v>5.4</v>
      </c>
      <c r="S84" s="72">
        <v>6.3</v>
      </c>
      <c r="T84" s="72">
        <v>0.1</v>
      </c>
      <c r="U84" s="72" t="s">
        <v>41</v>
      </c>
      <c r="V84" s="72">
        <v>4</v>
      </c>
      <c r="W84" s="72">
        <v>137</v>
      </c>
      <c r="X84" s="72">
        <v>5.3</v>
      </c>
      <c r="Y84" s="72">
        <v>2.2999999999999998</v>
      </c>
      <c r="Z84" s="72">
        <v>82.8</v>
      </c>
      <c r="AA84" s="72">
        <v>15.9</v>
      </c>
      <c r="AB84" s="72">
        <v>1.07</v>
      </c>
      <c r="AC84" s="72">
        <v>2415</v>
      </c>
      <c r="AD84" s="72">
        <v>354</v>
      </c>
      <c r="AE84" s="72">
        <v>12</v>
      </c>
      <c r="AF84" s="72">
        <v>22.3</v>
      </c>
      <c r="AG84" s="72">
        <v>31</v>
      </c>
      <c r="AH84" s="72">
        <v>2</v>
      </c>
      <c r="AI84" s="72">
        <v>54</v>
      </c>
      <c r="AJ84" s="72">
        <v>13</v>
      </c>
      <c r="AK84" s="72">
        <v>0</v>
      </c>
      <c r="AL84" s="72">
        <v>22</v>
      </c>
      <c r="AM84" s="72">
        <v>7.03</v>
      </c>
      <c r="AN84" s="72">
        <v>189</v>
      </c>
      <c r="AO84" s="72">
        <v>12.4</v>
      </c>
      <c r="AP84" s="72">
        <v>15.24</v>
      </c>
      <c r="AQ84" s="72">
        <v>42</v>
      </c>
      <c r="AR84" s="72">
        <v>45</v>
      </c>
      <c r="AS84" s="72">
        <v>0.9</v>
      </c>
      <c r="AT84" s="72">
        <v>127</v>
      </c>
      <c r="AU84" s="72">
        <v>55</v>
      </c>
      <c r="AV84" s="72">
        <v>20.3</v>
      </c>
      <c r="AW84" s="72">
        <v>17.07</v>
      </c>
      <c r="AX84" s="72">
        <v>67.099999999999994</v>
      </c>
      <c r="AY84" s="72">
        <v>12.4</v>
      </c>
      <c r="AZ84" s="72">
        <v>0</v>
      </c>
      <c r="BA84" s="72">
        <v>7.5</v>
      </c>
      <c r="BB84" s="72">
        <v>3.2</v>
      </c>
      <c r="BD84" s="72">
        <v>15</v>
      </c>
      <c r="BE84" s="72">
        <v>5.0999999999999996</v>
      </c>
      <c r="BF84" s="72">
        <v>9.9</v>
      </c>
      <c r="BG84" s="72">
        <v>65</v>
      </c>
      <c r="BH84" s="72">
        <v>615</v>
      </c>
      <c r="BI84" s="72">
        <v>167</v>
      </c>
      <c r="BJ84" s="72">
        <v>96</v>
      </c>
      <c r="BK84" s="72">
        <v>6.6</v>
      </c>
      <c r="BL84" s="72">
        <v>0.99</v>
      </c>
      <c r="BM84" s="72">
        <v>4.5</v>
      </c>
      <c r="BN84" s="72">
        <v>7.0000000000000007E-2</v>
      </c>
      <c r="BO84" s="72">
        <v>119</v>
      </c>
      <c r="BP84" s="72">
        <v>20</v>
      </c>
      <c r="BQ84" s="72">
        <v>4223.8416989999996</v>
      </c>
      <c r="BR84" s="72">
        <v>1.74289374</v>
      </c>
      <c r="BS84" s="72">
        <v>41.23</v>
      </c>
      <c r="BT84" s="72">
        <v>1741.537967</v>
      </c>
      <c r="BU84" s="72">
        <v>8.9</v>
      </c>
      <c r="BV84" s="72">
        <v>375.8365508</v>
      </c>
      <c r="BW84" s="72">
        <v>24.13</v>
      </c>
      <c r="BX84" s="72">
        <v>1019.0476190000001</v>
      </c>
      <c r="BY84" s="72">
        <v>0</v>
      </c>
      <c r="BZ84" s="72">
        <v>0</v>
      </c>
      <c r="CA84" s="72">
        <v>8.14</v>
      </c>
      <c r="CB84" s="72">
        <v>343.82239379999999</v>
      </c>
      <c r="CC84" s="72">
        <v>2.16</v>
      </c>
      <c r="CD84" s="72">
        <v>91.087516089999994</v>
      </c>
      <c r="CE84" s="72">
        <v>5.98</v>
      </c>
      <c r="CF84" s="72">
        <v>252.7348777</v>
      </c>
      <c r="CG84" s="72">
        <v>1.43</v>
      </c>
      <c r="CH84" s="72">
        <v>60.48906049</v>
      </c>
      <c r="CI84" s="72">
        <v>722.49034749999998</v>
      </c>
      <c r="CJ84" s="72">
        <v>17.11</v>
      </c>
      <c r="CK84" s="72">
        <v>40.299999999999997</v>
      </c>
      <c r="CL84" s="72">
        <v>1702.1557270000001</v>
      </c>
      <c r="CM84" s="72">
        <v>0.19742457599999999</v>
      </c>
      <c r="CN84" s="72">
        <v>3.4733128000000002E-2</v>
      </c>
      <c r="CO84" s="72">
        <v>0.708985855</v>
      </c>
      <c r="CP84" s="72">
        <v>2.071819552</v>
      </c>
      <c r="CQ84" s="72">
        <v>11.660528960000001</v>
      </c>
      <c r="CR84" s="72">
        <v>2.4919871790000001</v>
      </c>
      <c r="CS84" s="72">
        <v>0.66158833100000003</v>
      </c>
      <c r="CT84" s="72">
        <v>7.77</v>
      </c>
      <c r="CU84" s="72">
        <v>2.2000000000000002</v>
      </c>
      <c r="CV84" s="72">
        <v>6</v>
      </c>
      <c r="CW84" s="72">
        <v>52</v>
      </c>
      <c r="CX84" s="72">
        <v>42</v>
      </c>
      <c r="CY84" s="72" t="s">
        <v>330</v>
      </c>
      <c r="CZ84" s="72">
        <v>3.03</v>
      </c>
      <c r="DA84" s="72" t="s">
        <v>368</v>
      </c>
      <c r="DB84" s="72">
        <v>2.1406121800000002</v>
      </c>
      <c r="DC84" s="72">
        <v>-16.681564779999999</v>
      </c>
      <c r="DD84" s="72">
        <v>0.17976508599999999</v>
      </c>
      <c r="DE84" s="72">
        <v>5.5573502689999996</v>
      </c>
      <c r="DF84" s="72">
        <v>11.907830560000001</v>
      </c>
      <c r="DG84" s="72">
        <v>2.6758165960000002</v>
      </c>
      <c r="DH84" s="72">
        <v>-16.917573409999999</v>
      </c>
      <c r="DI84" s="72">
        <v>0.33263130800000001</v>
      </c>
      <c r="DJ84" s="72">
        <v>7.3373171419999998</v>
      </c>
      <c r="DK84" s="72">
        <v>8.0443918889999999</v>
      </c>
    </row>
    <row r="85" spans="1:115" x14ac:dyDescent="0.25">
      <c r="A85" s="72">
        <v>54190</v>
      </c>
      <c r="B85" s="72" t="s">
        <v>174</v>
      </c>
      <c r="D85" s="72" t="s">
        <v>172</v>
      </c>
      <c r="F85" s="72" t="s">
        <v>173</v>
      </c>
      <c r="G85" s="72" t="s">
        <v>365</v>
      </c>
      <c r="J85" s="72">
        <v>-95.7517</v>
      </c>
      <c r="K85" s="72">
        <v>39.508699999999997</v>
      </c>
      <c r="L85" s="72" t="s">
        <v>302</v>
      </c>
      <c r="M85" s="72" t="s">
        <v>56</v>
      </c>
      <c r="N85" s="72" t="s">
        <v>375</v>
      </c>
      <c r="O85" s="73">
        <v>45394</v>
      </c>
      <c r="P85" s="72">
        <v>0</v>
      </c>
      <c r="Q85" s="72">
        <v>8</v>
      </c>
      <c r="R85" s="72">
        <v>5</v>
      </c>
      <c r="S85" s="72">
        <v>6</v>
      </c>
      <c r="T85" s="72">
        <v>0.11</v>
      </c>
      <c r="U85" s="72" t="s">
        <v>41</v>
      </c>
      <c r="V85" s="72">
        <v>3.9</v>
      </c>
      <c r="W85" s="72">
        <v>180</v>
      </c>
      <c r="X85" s="72">
        <v>8.4</v>
      </c>
      <c r="Y85" s="72">
        <v>0.86</v>
      </c>
      <c r="Z85" s="72">
        <v>73</v>
      </c>
      <c r="AA85" s="72">
        <v>30.6</v>
      </c>
      <c r="AB85" s="72">
        <v>1.01</v>
      </c>
      <c r="AC85" s="72">
        <v>2056</v>
      </c>
      <c r="AD85" s="72">
        <v>316</v>
      </c>
      <c r="AE85" s="72">
        <v>11</v>
      </c>
      <c r="AF85" s="72">
        <v>23.5</v>
      </c>
      <c r="AG85" s="72">
        <v>43</v>
      </c>
      <c r="AH85" s="72">
        <v>2</v>
      </c>
      <c r="AI85" s="72">
        <v>44</v>
      </c>
      <c r="AJ85" s="72">
        <v>11</v>
      </c>
      <c r="AK85" s="72">
        <v>0</v>
      </c>
      <c r="AL85" s="72">
        <v>26</v>
      </c>
      <c r="AM85" s="72">
        <v>33.81</v>
      </c>
      <c r="AN85" s="72">
        <v>149</v>
      </c>
      <c r="AO85" s="72">
        <v>0.2</v>
      </c>
      <c r="AP85" s="72">
        <v>149</v>
      </c>
      <c r="AQ85" s="72">
        <v>43</v>
      </c>
      <c r="AR85" s="72">
        <v>47</v>
      </c>
      <c r="AS85" s="72">
        <v>35.200000000000003</v>
      </c>
      <c r="AT85" s="72">
        <v>78</v>
      </c>
      <c r="AU85" s="72">
        <v>59</v>
      </c>
      <c r="AV85" s="72">
        <v>69.2</v>
      </c>
      <c r="AW85" s="72">
        <v>11.15</v>
      </c>
      <c r="AX85" s="72">
        <v>52.4</v>
      </c>
      <c r="AY85" s="72">
        <v>0.2</v>
      </c>
      <c r="AZ85" s="72">
        <v>0</v>
      </c>
      <c r="BA85" s="72">
        <v>37.1</v>
      </c>
      <c r="BB85" s="72">
        <v>34.9</v>
      </c>
      <c r="BD85" s="72">
        <v>15</v>
      </c>
      <c r="BE85" s="72">
        <v>5.6</v>
      </c>
      <c r="BF85" s="72">
        <v>9.4</v>
      </c>
      <c r="BG85" s="72">
        <v>83</v>
      </c>
      <c r="BH85" s="72">
        <v>513</v>
      </c>
      <c r="BI85" s="72">
        <v>178</v>
      </c>
      <c r="BJ85" s="72">
        <v>97</v>
      </c>
      <c r="BK85" s="72">
        <v>6.3</v>
      </c>
      <c r="BL85" s="72">
        <v>0.56999999999999995</v>
      </c>
      <c r="BM85" s="72">
        <v>9.4</v>
      </c>
      <c r="BN85" s="72">
        <v>0.09</v>
      </c>
      <c r="BO85" s="72">
        <v>100</v>
      </c>
      <c r="BP85" s="72">
        <v>15</v>
      </c>
      <c r="BQ85" s="72">
        <v>3855.1626350000001</v>
      </c>
      <c r="BR85" s="72">
        <v>1.7974288810000001</v>
      </c>
      <c r="BS85" s="72">
        <v>41.41</v>
      </c>
      <c r="BT85" s="72">
        <v>1596.4521360000001</v>
      </c>
      <c r="BU85" s="72">
        <v>8.27</v>
      </c>
      <c r="BV85" s="72">
        <v>318.64220399999999</v>
      </c>
      <c r="BW85" s="72">
        <v>26.07</v>
      </c>
      <c r="BX85" s="72">
        <v>1004.861674</v>
      </c>
      <c r="BY85" s="72">
        <v>0</v>
      </c>
      <c r="BZ85" s="72">
        <v>0</v>
      </c>
      <c r="CA85" s="72">
        <v>10.77</v>
      </c>
      <c r="CB85" s="72">
        <v>415.32584789999999</v>
      </c>
      <c r="CC85" s="72">
        <v>2.09</v>
      </c>
      <c r="CD85" s="72">
        <v>80.651695799999999</v>
      </c>
      <c r="CE85" s="72">
        <v>8.68</v>
      </c>
      <c r="CF85" s="72">
        <v>334.67415210000001</v>
      </c>
      <c r="CG85" s="72">
        <v>1.1599999999999999</v>
      </c>
      <c r="CH85" s="72">
        <v>44.825790019999999</v>
      </c>
      <c r="CI85" s="72">
        <v>591.59046190000004</v>
      </c>
      <c r="CJ85" s="72">
        <v>15.35</v>
      </c>
      <c r="CK85" s="72">
        <v>38.39</v>
      </c>
      <c r="CL85" s="72">
        <v>1479.916657</v>
      </c>
      <c r="CM85" s="72">
        <v>0.26015552800000002</v>
      </c>
      <c r="CN85" s="72">
        <v>2.807838E-2</v>
      </c>
      <c r="CO85" s="72">
        <v>0.58872825699999998</v>
      </c>
      <c r="CP85" s="72">
        <v>1.8733079880000001</v>
      </c>
      <c r="CQ85" s="72">
        <v>5.4911977370000002</v>
      </c>
      <c r="CR85" s="72">
        <v>2.5488136909999999</v>
      </c>
      <c r="CS85" s="72">
        <v>0.67492081800000003</v>
      </c>
      <c r="CT85" s="72">
        <v>39.450000000000003</v>
      </c>
      <c r="CU85" s="72">
        <v>59.75</v>
      </c>
      <c r="CV85" s="72">
        <v>10</v>
      </c>
      <c r="CW85" s="72">
        <v>50</v>
      </c>
      <c r="CX85" s="72">
        <v>40</v>
      </c>
      <c r="CY85" s="72" t="s">
        <v>330</v>
      </c>
      <c r="CZ85" s="72">
        <v>4.43</v>
      </c>
      <c r="DA85" s="72" t="s">
        <v>369</v>
      </c>
      <c r="DB85" s="72">
        <v>2.18104816</v>
      </c>
      <c r="DC85" s="72">
        <v>-17.880625770000002</v>
      </c>
      <c r="DD85" s="72">
        <v>0.20733628600000001</v>
      </c>
      <c r="DE85" s="72">
        <v>5.2223208809999999</v>
      </c>
      <c r="DF85" s="72">
        <v>10.5193751</v>
      </c>
      <c r="DG85" s="72">
        <v>1.9886620589999999</v>
      </c>
      <c r="DH85" s="72">
        <v>-16.92472321</v>
      </c>
      <c r="DI85" s="72">
        <v>0.28429223799999997</v>
      </c>
      <c r="DJ85" s="72">
        <v>7.4901935999999996</v>
      </c>
      <c r="DK85" s="72">
        <v>6.9951331479999999</v>
      </c>
    </row>
    <row r="86" spans="1:115" x14ac:dyDescent="0.25">
      <c r="A86" s="72">
        <v>54191</v>
      </c>
      <c r="B86" s="72" t="s">
        <v>174</v>
      </c>
      <c r="D86" s="72" t="s">
        <v>172</v>
      </c>
      <c r="F86" s="72" t="s">
        <v>173</v>
      </c>
      <c r="G86" s="72" t="s">
        <v>365</v>
      </c>
      <c r="J86" s="72">
        <v>-95.752799999999993</v>
      </c>
      <c r="K86" s="72">
        <v>39.507599999999996</v>
      </c>
      <c r="L86" s="72" t="s">
        <v>302</v>
      </c>
      <c r="M86" s="72" t="s">
        <v>57</v>
      </c>
      <c r="N86" s="72" t="s">
        <v>375</v>
      </c>
      <c r="O86" s="73">
        <v>45394</v>
      </c>
      <c r="P86" s="72">
        <v>0</v>
      </c>
      <c r="Q86" s="72">
        <v>8</v>
      </c>
      <c r="R86" s="72">
        <v>5.4</v>
      </c>
      <c r="S86" s="72">
        <v>6.4</v>
      </c>
      <c r="T86" s="72">
        <v>0.14000000000000001</v>
      </c>
      <c r="U86" s="72" t="s">
        <v>41</v>
      </c>
      <c r="V86" s="72">
        <v>3.6</v>
      </c>
      <c r="W86" s="72">
        <v>131</v>
      </c>
      <c r="X86" s="72">
        <v>6.4</v>
      </c>
      <c r="Y86" s="72">
        <v>3.65</v>
      </c>
      <c r="Z86" s="72">
        <v>56.7</v>
      </c>
      <c r="AA86" s="72">
        <v>11.8</v>
      </c>
      <c r="AB86" s="72">
        <v>0.91</v>
      </c>
      <c r="AC86" s="72">
        <v>2573</v>
      </c>
      <c r="AD86" s="72">
        <v>403</v>
      </c>
      <c r="AE86" s="72">
        <v>20</v>
      </c>
      <c r="AF86" s="72">
        <v>22.7</v>
      </c>
      <c r="AG86" s="72">
        <v>27</v>
      </c>
      <c r="AH86" s="72">
        <v>1</v>
      </c>
      <c r="AI86" s="72">
        <v>57</v>
      </c>
      <c r="AJ86" s="72">
        <v>15</v>
      </c>
      <c r="AK86" s="72">
        <v>0</v>
      </c>
      <c r="AL86" s="72">
        <v>18</v>
      </c>
      <c r="AM86" s="72">
        <v>13.31</v>
      </c>
      <c r="AN86" s="72">
        <v>186</v>
      </c>
      <c r="AO86" s="72">
        <v>13.5</v>
      </c>
      <c r="AP86" s="72">
        <v>13.78</v>
      </c>
      <c r="AQ86" s="72">
        <v>43</v>
      </c>
      <c r="AR86" s="72">
        <v>50</v>
      </c>
      <c r="AS86" s="72">
        <v>7.3</v>
      </c>
      <c r="AT86" s="72">
        <v>109</v>
      </c>
      <c r="AU86" s="72">
        <v>68</v>
      </c>
      <c r="AV86" s="72">
        <v>34.200000000000003</v>
      </c>
      <c r="AW86" s="72">
        <v>15.78</v>
      </c>
      <c r="AX86" s="72">
        <v>58.6</v>
      </c>
      <c r="AY86" s="72">
        <v>13.5</v>
      </c>
      <c r="AZ86" s="72">
        <v>0</v>
      </c>
      <c r="BA86" s="72">
        <v>17.3</v>
      </c>
      <c r="BB86" s="72">
        <v>9.8000000000000007</v>
      </c>
      <c r="BD86" s="72">
        <v>19</v>
      </c>
      <c r="BE86" s="72">
        <v>7</v>
      </c>
      <c r="BF86" s="72">
        <v>12</v>
      </c>
      <c r="BG86" s="72">
        <v>56</v>
      </c>
      <c r="BH86" s="72">
        <v>588</v>
      </c>
      <c r="BI86" s="72">
        <v>173</v>
      </c>
      <c r="BJ86" s="72">
        <v>86</v>
      </c>
      <c r="BK86" s="72">
        <v>6.7</v>
      </c>
      <c r="BL86" s="72">
        <v>1.1000000000000001</v>
      </c>
      <c r="BM86" s="72">
        <v>3.7</v>
      </c>
      <c r="BN86" s="72">
        <v>0.12</v>
      </c>
      <c r="BO86" s="72">
        <v>114</v>
      </c>
      <c r="BP86" s="72">
        <v>24</v>
      </c>
      <c r="BQ86" s="72">
        <v>3665.8893870000002</v>
      </c>
      <c r="BR86" s="72">
        <v>1.811614914</v>
      </c>
      <c r="BS86" s="72">
        <v>43.84</v>
      </c>
      <c r="BT86" s="72">
        <v>1607.055306</v>
      </c>
      <c r="BU86" s="72">
        <v>9.0299999999999994</v>
      </c>
      <c r="BV86" s="72">
        <v>331.03139010000001</v>
      </c>
      <c r="BW86" s="72">
        <v>27.43</v>
      </c>
      <c r="BX86" s="72">
        <v>1005.68012</v>
      </c>
      <c r="BY86" s="72">
        <v>0</v>
      </c>
      <c r="BZ86" s="72">
        <v>0</v>
      </c>
      <c r="CA86" s="72">
        <v>9.7799999999999994</v>
      </c>
      <c r="CB86" s="72">
        <v>358.68460390000001</v>
      </c>
      <c r="CC86" s="72">
        <v>2.04</v>
      </c>
      <c r="CD86" s="72">
        <v>74.738415549999999</v>
      </c>
      <c r="CE86" s="72">
        <v>7.75</v>
      </c>
      <c r="CF86" s="72">
        <v>283.94618830000002</v>
      </c>
      <c r="CG86" s="72">
        <v>1.71</v>
      </c>
      <c r="CH86" s="72">
        <v>62.660687590000002</v>
      </c>
      <c r="CI86" s="72">
        <v>601.37518680000005</v>
      </c>
      <c r="CJ86" s="72">
        <v>16.399999999999999</v>
      </c>
      <c r="CK86" s="72">
        <v>35.64</v>
      </c>
      <c r="CL86" s="72">
        <v>1306.4573989999999</v>
      </c>
      <c r="CM86" s="72">
        <v>0.22319369</v>
      </c>
      <c r="CN86" s="72">
        <v>3.8990996E-2</v>
      </c>
      <c r="CO86" s="72">
        <v>0.597978597</v>
      </c>
      <c r="CP86" s="72">
        <v>2.1619745579999998</v>
      </c>
      <c r="CQ86" s="72">
        <v>16.251908400000001</v>
      </c>
      <c r="CR86" s="72">
        <v>2.3168476079999998</v>
      </c>
      <c r="CS86" s="72">
        <v>0.62487722700000004</v>
      </c>
      <c r="CT86" s="72">
        <v>18.95</v>
      </c>
      <c r="CU86" s="72">
        <v>19.05</v>
      </c>
      <c r="CV86" s="72">
        <v>12</v>
      </c>
      <c r="CW86" s="72">
        <v>44</v>
      </c>
      <c r="CX86" s="72">
        <v>44</v>
      </c>
      <c r="CY86" s="72" t="s">
        <v>330</v>
      </c>
      <c r="CZ86" s="72">
        <v>3.17</v>
      </c>
      <c r="DA86" s="72" t="s">
        <v>368</v>
      </c>
      <c r="DB86" s="72">
        <v>1.7579438199999999</v>
      </c>
      <c r="DC86" s="72">
        <v>-17.487855239999998</v>
      </c>
      <c r="DD86" s="72">
        <v>0.176260958</v>
      </c>
      <c r="DE86" s="72">
        <v>5.587127926</v>
      </c>
      <c r="DF86" s="72">
        <v>9.9735292260000001</v>
      </c>
      <c r="DG86" s="72">
        <v>2.1084519340000001</v>
      </c>
      <c r="DH86" s="72">
        <v>-17.68129017</v>
      </c>
      <c r="DI86" s="72">
        <v>0.30106466100000001</v>
      </c>
      <c r="DJ86" s="72">
        <v>7.2876062340000001</v>
      </c>
      <c r="DK86" s="72">
        <v>7.0033192360000003</v>
      </c>
    </row>
    <row r="87" spans="1:115" x14ac:dyDescent="0.25">
      <c r="A87" s="72">
        <v>54192</v>
      </c>
      <c r="B87" s="72" t="s">
        <v>174</v>
      </c>
      <c r="D87" s="72" t="s">
        <v>172</v>
      </c>
      <c r="F87" s="72" t="s">
        <v>173</v>
      </c>
      <c r="G87" s="72" t="s">
        <v>365</v>
      </c>
      <c r="J87" s="72">
        <v>-95.751599999999996</v>
      </c>
      <c r="K87" s="72">
        <v>39.507599999999996</v>
      </c>
      <c r="L87" s="72" t="s">
        <v>302</v>
      </c>
      <c r="M87" s="72" t="s">
        <v>58</v>
      </c>
      <c r="N87" s="72" t="s">
        <v>375</v>
      </c>
      <c r="O87" s="73">
        <v>45394</v>
      </c>
      <c r="P87" s="72">
        <v>0</v>
      </c>
      <c r="Q87" s="72">
        <v>8</v>
      </c>
      <c r="R87" s="72">
        <v>5.4</v>
      </c>
      <c r="S87" s="72">
        <v>6.1</v>
      </c>
      <c r="T87" s="72">
        <v>0.13</v>
      </c>
      <c r="U87" s="72" t="s">
        <v>41</v>
      </c>
      <c r="V87" s="72">
        <v>3.8</v>
      </c>
      <c r="W87" s="72">
        <v>142</v>
      </c>
      <c r="X87" s="72">
        <v>6.1</v>
      </c>
      <c r="Y87" s="72">
        <v>1.29</v>
      </c>
      <c r="Z87" s="72">
        <v>86.9</v>
      </c>
      <c r="AA87" s="72">
        <v>23.6</v>
      </c>
      <c r="AB87" s="72">
        <v>1.27</v>
      </c>
      <c r="AC87" s="72">
        <v>2257</v>
      </c>
      <c r="AD87" s="72">
        <v>307</v>
      </c>
      <c r="AE87" s="72">
        <v>9</v>
      </c>
      <c r="AF87" s="72">
        <v>22.9</v>
      </c>
      <c r="AG87" s="72">
        <v>38</v>
      </c>
      <c r="AH87" s="72">
        <v>2</v>
      </c>
      <c r="AI87" s="72">
        <v>49</v>
      </c>
      <c r="AJ87" s="72">
        <v>11</v>
      </c>
      <c r="AK87" s="72">
        <v>0</v>
      </c>
      <c r="AL87" s="72">
        <v>23</v>
      </c>
      <c r="AM87" s="72">
        <v>8.31</v>
      </c>
      <c r="AN87" s="72">
        <v>189</v>
      </c>
      <c r="AO87" s="72">
        <v>12.1</v>
      </c>
      <c r="AP87" s="72">
        <v>15.62</v>
      </c>
      <c r="AQ87" s="72">
        <v>39</v>
      </c>
      <c r="AR87" s="72">
        <v>42</v>
      </c>
      <c r="AS87" s="72">
        <v>2.7</v>
      </c>
      <c r="AT87" s="72">
        <v>80</v>
      </c>
      <c r="AU87" s="72">
        <v>52</v>
      </c>
      <c r="AV87" s="72">
        <v>23.1</v>
      </c>
      <c r="AW87" s="72">
        <v>13.32</v>
      </c>
      <c r="AX87" s="72">
        <v>42.4</v>
      </c>
      <c r="AY87" s="72">
        <v>12.1</v>
      </c>
      <c r="AZ87" s="72">
        <v>0</v>
      </c>
      <c r="BA87" s="72">
        <v>9.1999999999999993</v>
      </c>
      <c r="BB87" s="72">
        <v>5.2</v>
      </c>
      <c r="BD87" s="72">
        <v>15</v>
      </c>
      <c r="BE87" s="72">
        <v>5.0999999999999996</v>
      </c>
      <c r="BF87" s="72">
        <v>9.9</v>
      </c>
      <c r="BG87" s="72">
        <v>63</v>
      </c>
      <c r="BH87" s="72">
        <v>594</v>
      </c>
      <c r="BI87" s="72">
        <v>156</v>
      </c>
      <c r="BJ87" s="72">
        <v>98</v>
      </c>
      <c r="BK87" s="72">
        <v>6.9</v>
      </c>
      <c r="BL87" s="72">
        <v>0.73</v>
      </c>
      <c r="BM87" s="72">
        <v>6.4</v>
      </c>
      <c r="BN87" s="72">
        <v>0.08</v>
      </c>
      <c r="BO87" s="72">
        <v>102</v>
      </c>
      <c r="BP87" s="72">
        <v>17</v>
      </c>
      <c r="BQ87" s="72">
        <v>3027.7762870000001</v>
      </c>
      <c r="BR87" s="72">
        <v>1.7048590189999999</v>
      </c>
      <c r="BS87" s="72">
        <v>39.07</v>
      </c>
      <c r="BT87" s="72">
        <v>1183.0551230000001</v>
      </c>
      <c r="BU87" s="72">
        <v>7.98</v>
      </c>
      <c r="BV87" s="72">
        <v>241.506092</v>
      </c>
      <c r="BW87" s="72">
        <v>24.29</v>
      </c>
      <c r="BX87" s="72">
        <v>735.57511669999997</v>
      </c>
      <c r="BY87" s="72">
        <v>0</v>
      </c>
      <c r="BZ87" s="72">
        <v>0</v>
      </c>
      <c r="CA87" s="72">
        <v>8</v>
      </c>
      <c r="CB87" s="72">
        <v>242.25752779999999</v>
      </c>
      <c r="CC87" s="72">
        <v>1.83</v>
      </c>
      <c r="CD87" s="72">
        <v>55.445225700000002</v>
      </c>
      <c r="CE87" s="72">
        <v>6.17</v>
      </c>
      <c r="CF87" s="72">
        <v>186.81230210000001</v>
      </c>
      <c r="CG87" s="72">
        <v>1.59</v>
      </c>
      <c r="CH87" s="72">
        <v>48.038215880000003</v>
      </c>
      <c r="CI87" s="72">
        <v>447.48000639999998</v>
      </c>
      <c r="CJ87" s="72">
        <v>14.78</v>
      </c>
      <c r="CK87" s="72">
        <v>43.01</v>
      </c>
      <c r="CL87" s="72">
        <v>1302.211368</v>
      </c>
      <c r="CM87" s="72">
        <v>0.204772815</v>
      </c>
      <c r="CN87" s="72">
        <v>4.0605222000000003E-2</v>
      </c>
      <c r="CO87" s="72">
        <v>0.60834032599999999</v>
      </c>
      <c r="CP87" s="72">
        <v>2.225576684</v>
      </c>
      <c r="CQ87" s="72">
        <v>8.0926916220000003</v>
      </c>
      <c r="CR87" s="72">
        <v>2.6846405230000001</v>
      </c>
      <c r="CS87" s="72">
        <v>0.54770880499999997</v>
      </c>
      <c r="CT87" s="72">
        <v>10.45</v>
      </c>
      <c r="CU87" s="72">
        <v>7.4</v>
      </c>
      <c r="CV87" s="72">
        <v>8</v>
      </c>
      <c r="CW87" s="72">
        <v>52</v>
      </c>
      <c r="CX87" s="72">
        <v>40</v>
      </c>
      <c r="CY87" s="72" t="s">
        <v>330</v>
      </c>
      <c r="CZ87" s="72">
        <v>3.66</v>
      </c>
      <c r="DA87" s="72" t="s">
        <v>367</v>
      </c>
      <c r="DB87" s="72">
        <v>2.1193775800000001</v>
      </c>
      <c r="DC87" s="72">
        <v>-17.852066090000001</v>
      </c>
      <c r="DD87" s="72">
        <v>0.194149498</v>
      </c>
      <c r="DE87" s="72">
        <v>5.7925449230000003</v>
      </c>
      <c r="DF87" s="72">
        <v>10.9162146</v>
      </c>
      <c r="DG87" s="72">
        <v>2.349968488</v>
      </c>
      <c r="DH87" s="72">
        <v>-17.584873810000001</v>
      </c>
      <c r="DI87" s="72">
        <v>0.32504081299999998</v>
      </c>
      <c r="DJ87" s="72">
        <v>7.1792402290000004</v>
      </c>
      <c r="DK87" s="72">
        <v>7.2297643640000002</v>
      </c>
    </row>
    <row r="88" spans="1:115" x14ac:dyDescent="0.25">
      <c r="A88" s="72">
        <v>54193</v>
      </c>
      <c r="B88" s="72" t="s">
        <v>175</v>
      </c>
      <c r="D88" s="72" t="s">
        <v>172</v>
      </c>
      <c r="F88" s="72" t="s">
        <v>173</v>
      </c>
      <c r="G88" s="72" t="s">
        <v>365</v>
      </c>
      <c r="J88" s="72">
        <v>-95.756600000000006</v>
      </c>
      <c r="K88" s="72">
        <v>39.509799999999998</v>
      </c>
      <c r="L88" s="72" t="s">
        <v>303</v>
      </c>
      <c r="M88" s="72" t="s">
        <v>59</v>
      </c>
      <c r="N88" s="72" t="s">
        <v>375</v>
      </c>
      <c r="O88" s="73">
        <v>45394</v>
      </c>
      <c r="P88" s="72">
        <v>0</v>
      </c>
      <c r="Q88" s="72">
        <v>8</v>
      </c>
      <c r="R88" s="72">
        <v>5.6</v>
      </c>
      <c r="S88" s="72">
        <v>6.4</v>
      </c>
      <c r="T88" s="72">
        <v>0.11</v>
      </c>
      <c r="U88" s="72" t="s">
        <v>41</v>
      </c>
      <c r="V88" s="72">
        <v>3.6</v>
      </c>
      <c r="W88" s="72">
        <v>184</v>
      </c>
      <c r="X88" s="72">
        <v>8.6999999999999993</v>
      </c>
      <c r="Y88" s="72">
        <v>1.51</v>
      </c>
      <c r="Z88" s="72">
        <v>58.8</v>
      </c>
      <c r="AA88" s="72">
        <v>11</v>
      </c>
      <c r="AB88" s="72">
        <v>1.1100000000000001</v>
      </c>
      <c r="AC88" s="72">
        <v>2972</v>
      </c>
      <c r="AD88" s="72">
        <v>550</v>
      </c>
      <c r="AE88" s="72">
        <v>16</v>
      </c>
      <c r="AF88" s="72">
        <v>25.9</v>
      </c>
      <c r="AG88" s="72">
        <v>23</v>
      </c>
      <c r="AH88" s="72">
        <v>2</v>
      </c>
      <c r="AI88" s="72">
        <v>57</v>
      </c>
      <c r="AJ88" s="72">
        <v>18</v>
      </c>
      <c r="AK88" s="72">
        <v>0</v>
      </c>
      <c r="AL88" s="72">
        <v>19</v>
      </c>
      <c r="AM88" s="72">
        <v>2.94</v>
      </c>
      <c r="AN88" s="72">
        <v>226</v>
      </c>
      <c r="AO88" s="72">
        <v>13.4</v>
      </c>
      <c r="AP88" s="72">
        <v>16.87</v>
      </c>
      <c r="AQ88" s="72">
        <v>53</v>
      </c>
      <c r="AR88" s="72">
        <v>56</v>
      </c>
      <c r="AS88" s="72">
        <v>0.8</v>
      </c>
      <c r="AT88" s="72">
        <v>88</v>
      </c>
      <c r="AU88" s="72">
        <v>66</v>
      </c>
      <c r="AV88" s="72">
        <v>17.100000000000001</v>
      </c>
      <c r="AW88" s="72">
        <v>14.88</v>
      </c>
      <c r="AX88" s="72">
        <v>38.9</v>
      </c>
      <c r="AY88" s="72">
        <v>13.4</v>
      </c>
      <c r="AZ88" s="72">
        <v>0</v>
      </c>
      <c r="BA88" s="72">
        <v>3.6</v>
      </c>
      <c r="BB88" s="72">
        <v>3.8</v>
      </c>
      <c r="BD88" s="72">
        <v>14</v>
      </c>
      <c r="BE88" s="72">
        <v>4.4000000000000004</v>
      </c>
      <c r="BF88" s="72">
        <v>9.6</v>
      </c>
      <c r="BG88" s="72">
        <v>65</v>
      </c>
      <c r="BH88" s="72">
        <v>576</v>
      </c>
      <c r="BI88" s="72">
        <v>210</v>
      </c>
      <c r="BJ88" s="72">
        <v>99</v>
      </c>
      <c r="BK88" s="72">
        <v>9.4</v>
      </c>
      <c r="BL88" s="72">
        <v>1.1200000000000001</v>
      </c>
      <c r="BM88" s="72">
        <v>3.6</v>
      </c>
      <c r="BN88" s="72">
        <v>0.14000000000000001</v>
      </c>
      <c r="BO88" s="72">
        <v>131</v>
      </c>
      <c r="BP88" s="72">
        <v>22</v>
      </c>
      <c r="BQ88" s="72">
        <v>2985.9009420000002</v>
      </c>
      <c r="BR88" s="72">
        <v>1.695039016</v>
      </c>
      <c r="BS88" s="72">
        <v>37.25</v>
      </c>
      <c r="BT88" s="72">
        <v>1112.3366759999999</v>
      </c>
      <c r="BU88" s="72">
        <v>7.26</v>
      </c>
      <c r="BV88" s="72">
        <v>216.6514737</v>
      </c>
      <c r="BW88" s="72">
        <v>22.13</v>
      </c>
      <c r="BX88" s="72">
        <v>660.77180190000001</v>
      </c>
      <c r="BY88" s="72">
        <v>0</v>
      </c>
      <c r="BZ88" s="72">
        <v>0</v>
      </c>
      <c r="CA88" s="72">
        <v>8.34</v>
      </c>
      <c r="CB88" s="72">
        <v>249.0124582</v>
      </c>
      <c r="CC88" s="72">
        <v>1.97</v>
      </c>
      <c r="CD88" s="72">
        <v>58.827104220000002</v>
      </c>
      <c r="CE88" s="72">
        <v>6.37</v>
      </c>
      <c r="CF88" s="72">
        <v>190.18535399999999</v>
      </c>
      <c r="CG88" s="72">
        <v>1.6</v>
      </c>
      <c r="CH88" s="72">
        <v>47.76663628</v>
      </c>
      <c r="CI88" s="72">
        <v>451.56487390000001</v>
      </c>
      <c r="CJ88" s="72">
        <v>15.12</v>
      </c>
      <c r="CK88" s="72">
        <v>45.55</v>
      </c>
      <c r="CL88" s="72">
        <v>1360.1336980000001</v>
      </c>
      <c r="CM88" s="72">
        <v>0.22386428799999999</v>
      </c>
      <c r="CN88" s="72">
        <v>4.2942607000000001E-2</v>
      </c>
      <c r="CO88" s="72">
        <v>0.683390049</v>
      </c>
      <c r="CP88" s="72">
        <v>2.130593948</v>
      </c>
      <c r="CQ88" s="72">
        <v>8.9702048419999993</v>
      </c>
      <c r="CR88" s="72">
        <v>2.3159325719999999</v>
      </c>
      <c r="CS88" s="72">
        <v>0.71966110100000003</v>
      </c>
      <c r="CT88" s="72">
        <v>3.5</v>
      </c>
      <c r="CU88" s="72">
        <v>3.93</v>
      </c>
      <c r="CV88" s="72">
        <v>2</v>
      </c>
      <c r="CW88" s="72">
        <v>48</v>
      </c>
      <c r="CX88" s="72">
        <v>50</v>
      </c>
      <c r="CY88" s="72" t="s">
        <v>330</v>
      </c>
      <c r="CZ88" s="72">
        <v>2.4500000000000002</v>
      </c>
      <c r="DA88" s="72" t="s">
        <v>368</v>
      </c>
      <c r="DB88" s="72">
        <v>2.2964923800000001</v>
      </c>
      <c r="DC88" s="72">
        <v>-18.21638218</v>
      </c>
      <c r="DD88" s="72">
        <v>0.21638480900000001</v>
      </c>
      <c r="DE88" s="72">
        <v>7.1616486110000004</v>
      </c>
      <c r="DF88" s="72">
        <v>10.61300187</v>
      </c>
      <c r="DG88" s="72">
        <v>2.5227544829999999</v>
      </c>
      <c r="DH88" s="72">
        <v>-18.258097360000001</v>
      </c>
      <c r="DI88" s="72">
        <v>0.33302895700000001</v>
      </c>
      <c r="DJ88" s="72">
        <v>7.272025127</v>
      </c>
      <c r="DK88" s="72">
        <v>7.5751805650000001</v>
      </c>
    </row>
    <row r="89" spans="1:115" x14ac:dyDescent="0.25">
      <c r="A89" s="72">
        <v>54195</v>
      </c>
      <c r="B89" s="72" t="s">
        <v>175</v>
      </c>
      <c r="D89" s="72" t="s">
        <v>172</v>
      </c>
      <c r="F89" s="72" t="s">
        <v>173</v>
      </c>
      <c r="G89" s="72" t="s">
        <v>365</v>
      </c>
      <c r="J89" s="72">
        <v>-95.755399999999995</v>
      </c>
      <c r="K89" s="72">
        <v>39.509900000000002</v>
      </c>
      <c r="L89" s="72" t="s">
        <v>303</v>
      </c>
      <c r="M89" s="72" t="s">
        <v>60</v>
      </c>
      <c r="N89" s="72" t="s">
        <v>375</v>
      </c>
      <c r="O89" s="73">
        <v>45394</v>
      </c>
      <c r="P89" s="72">
        <v>0</v>
      </c>
      <c r="Q89" s="72">
        <v>8</v>
      </c>
      <c r="R89" s="72">
        <v>5.5</v>
      </c>
      <c r="S89" s="72">
        <v>6.2</v>
      </c>
      <c r="T89" s="72">
        <v>0.08</v>
      </c>
      <c r="U89" s="72" t="s">
        <v>41</v>
      </c>
      <c r="V89" s="72">
        <v>3.6</v>
      </c>
      <c r="W89" s="72">
        <v>181</v>
      </c>
      <c r="X89" s="72">
        <v>8.6999999999999993</v>
      </c>
      <c r="Y89" s="72">
        <v>0.56999999999999995</v>
      </c>
      <c r="Z89" s="72">
        <v>73.900000000000006</v>
      </c>
      <c r="AA89" s="72">
        <v>13.5</v>
      </c>
      <c r="AB89" s="72">
        <v>1.25</v>
      </c>
      <c r="AC89" s="72">
        <v>2826</v>
      </c>
      <c r="AD89" s="72">
        <v>495</v>
      </c>
      <c r="AE89" s="72">
        <v>24</v>
      </c>
      <c r="AF89" s="72">
        <v>26.4</v>
      </c>
      <c r="AG89" s="72">
        <v>29</v>
      </c>
      <c r="AH89" s="72">
        <v>2</v>
      </c>
      <c r="AI89" s="72">
        <v>53</v>
      </c>
      <c r="AJ89" s="72">
        <v>16</v>
      </c>
      <c r="AK89" s="72">
        <v>0</v>
      </c>
      <c r="AL89" s="72">
        <v>23</v>
      </c>
      <c r="AM89" s="72">
        <v>2.25</v>
      </c>
      <c r="AN89" s="72">
        <v>241</v>
      </c>
      <c r="AO89" s="72">
        <v>12.3</v>
      </c>
      <c r="AP89" s="72">
        <v>19.59</v>
      </c>
      <c r="AQ89" s="72">
        <v>50</v>
      </c>
      <c r="AR89" s="72">
        <v>54</v>
      </c>
      <c r="AS89" s="72">
        <v>0.5</v>
      </c>
      <c r="AT89" s="72">
        <v>145</v>
      </c>
      <c r="AU89" s="72">
        <v>67</v>
      </c>
      <c r="AV89" s="72">
        <v>15.1</v>
      </c>
      <c r="AW89" s="72">
        <v>19.34</v>
      </c>
      <c r="AX89" s="72">
        <v>60.3</v>
      </c>
      <c r="AY89" s="72">
        <v>12.3</v>
      </c>
      <c r="AZ89" s="72">
        <v>0</v>
      </c>
      <c r="BA89" s="72">
        <v>1.6</v>
      </c>
      <c r="BB89" s="72">
        <v>3.1</v>
      </c>
      <c r="BD89" s="72">
        <v>13</v>
      </c>
      <c r="BE89" s="72">
        <v>3.8</v>
      </c>
      <c r="BF89" s="72">
        <v>9.1999999999999993</v>
      </c>
      <c r="BG89" s="72">
        <v>62</v>
      </c>
      <c r="BH89" s="72">
        <v>524</v>
      </c>
      <c r="BI89" s="72">
        <v>213</v>
      </c>
      <c r="BJ89" s="72">
        <v>110</v>
      </c>
      <c r="BK89" s="72">
        <v>6.3</v>
      </c>
      <c r="BL89" s="72">
        <v>0.4</v>
      </c>
      <c r="BM89" s="72">
        <v>3.5</v>
      </c>
      <c r="BN89" s="72">
        <v>0.13</v>
      </c>
      <c r="BO89" s="72">
        <v>118</v>
      </c>
      <c r="BP89" s="72">
        <v>28</v>
      </c>
      <c r="BQ89" s="72">
        <v>3565.0069570000001</v>
      </c>
      <c r="BR89" s="72">
        <v>1.7662888830000001</v>
      </c>
      <c r="BS89" s="72">
        <v>40.119999999999997</v>
      </c>
      <c r="BT89" s="72">
        <v>1430.2438139999999</v>
      </c>
      <c r="BU89" s="72">
        <v>7.97</v>
      </c>
      <c r="BV89" s="72">
        <v>284.10672149999999</v>
      </c>
      <c r="BW89" s="72">
        <v>23.98</v>
      </c>
      <c r="BX89" s="72">
        <v>855.01240240000004</v>
      </c>
      <c r="BY89" s="72">
        <v>0</v>
      </c>
      <c r="BZ89" s="72">
        <v>0</v>
      </c>
      <c r="CA89" s="72">
        <v>9.59</v>
      </c>
      <c r="CB89" s="72">
        <v>342.03521080000002</v>
      </c>
      <c r="CC89" s="72">
        <v>2.06</v>
      </c>
      <c r="CD89" s="72">
        <v>73.507169219999994</v>
      </c>
      <c r="CE89" s="72">
        <v>7.53</v>
      </c>
      <c r="CF89" s="72">
        <v>268.52804159999999</v>
      </c>
      <c r="CG89" s="72">
        <v>1.46</v>
      </c>
      <c r="CH89" s="72">
        <v>52.090265590000001</v>
      </c>
      <c r="CI89" s="72">
        <v>575.23141150000004</v>
      </c>
      <c r="CJ89" s="72">
        <v>16.14</v>
      </c>
      <c r="CK89" s="72">
        <v>40.86</v>
      </c>
      <c r="CL89" s="72">
        <v>1456.5309460000001</v>
      </c>
      <c r="CM89" s="72">
        <v>0.23914468799999999</v>
      </c>
      <c r="CN89" s="72">
        <v>3.6420549000000003E-2</v>
      </c>
      <c r="CO89" s="72">
        <v>0.67277551700000005</v>
      </c>
      <c r="CP89" s="72">
        <v>1.9668153690000001</v>
      </c>
      <c r="CQ89" s="72">
        <v>5.4247411239999996</v>
      </c>
      <c r="CR89" s="72">
        <v>2.4342806389999998</v>
      </c>
      <c r="CS89" s="72">
        <v>0.68886643400000003</v>
      </c>
      <c r="CT89" s="72">
        <v>1.9</v>
      </c>
      <c r="CU89" s="72">
        <v>3.36</v>
      </c>
      <c r="CV89" s="72">
        <v>4</v>
      </c>
      <c r="CW89" s="72">
        <v>48</v>
      </c>
      <c r="CX89" s="72">
        <v>48</v>
      </c>
      <c r="CY89" s="72" t="s">
        <v>330</v>
      </c>
      <c r="CZ89" s="72">
        <v>2.5499999999999998</v>
      </c>
      <c r="DA89" s="72" t="s">
        <v>369</v>
      </c>
      <c r="DB89" s="72">
        <v>2.1813066600000002</v>
      </c>
      <c r="DC89" s="72">
        <v>-17.34079912</v>
      </c>
      <c r="DD89" s="72">
        <v>0.21283070900000001</v>
      </c>
      <c r="DE89" s="72">
        <v>6.9216321839999999</v>
      </c>
      <c r="DF89" s="72">
        <v>10.249022200000001</v>
      </c>
      <c r="DG89" s="72">
        <v>2.0430232070000001</v>
      </c>
      <c r="DH89" s="72">
        <v>-17.436017110000002</v>
      </c>
      <c r="DI89" s="72">
        <v>0.28838760600000002</v>
      </c>
      <c r="DJ89" s="72">
        <v>7.323434239</v>
      </c>
      <c r="DK89" s="72">
        <v>7.0842961530000004</v>
      </c>
    </row>
    <row r="90" spans="1:115" x14ac:dyDescent="0.25">
      <c r="A90" s="72">
        <v>54196</v>
      </c>
      <c r="B90" s="72" t="s">
        <v>175</v>
      </c>
      <c r="D90" s="72" t="s">
        <v>172</v>
      </c>
      <c r="F90" s="72" t="s">
        <v>173</v>
      </c>
      <c r="G90" s="72" t="s">
        <v>365</v>
      </c>
      <c r="J90" s="72">
        <v>-95.754300000000001</v>
      </c>
      <c r="K90" s="72">
        <v>39.509900000000002</v>
      </c>
      <c r="L90" s="72" t="s">
        <v>303</v>
      </c>
      <c r="M90" s="72" t="s">
        <v>61</v>
      </c>
      <c r="N90" s="72" t="s">
        <v>375</v>
      </c>
      <c r="O90" s="73">
        <v>45394</v>
      </c>
      <c r="P90" s="72">
        <v>0</v>
      </c>
      <c r="Q90" s="72">
        <v>8</v>
      </c>
      <c r="R90" s="72">
        <v>5.3</v>
      </c>
      <c r="S90" s="72">
        <v>5.8</v>
      </c>
      <c r="T90" s="72">
        <v>0.1</v>
      </c>
      <c r="U90" s="72" t="s">
        <v>41</v>
      </c>
      <c r="V90" s="72">
        <v>3.7</v>
      </c>
      <c r="W90" s="72">
        <v>118</v>
      </c>
      <c r="X90" s="72">
        <v>7.5</v>
      </c>
      <c r="Y90" s="72">
        <v>0.77</v>
      </c>
      <c r="Z90" s="72">
        <v>71.599999999999994</v>
      </c>
      <c r="AA90" s="72">
        <v>24.8</v>
      </c>
      <c r="AB90" s="72">
        <v>0.96</v>
      </c>
      <c r="AC90" s="72">
        <v>2212</v>
      </c>
      <c r="AD90" s="72">
        <v>375</v>
      </c>
      <c r="AE90" s="72">
        <v>10</v>
      </c>
      <c r="AF90" s="72">
        <v>26</v>
      </c>
      <c r="AG90" s="72">
        <v>44</v>
      </c>
      <c r="AH90" s="72">
        <v>1</v>
      </c>
      <c r="AI90" s="72">
        <v>42</v>
      </c>
      <c r="AJ90" s="72">
        <v>12</v>
      </c>
      <c r="AK90" s="72">
        <v>0</v>
      </c>
      <c r="AL90" s="72">
        <v>23</v>
      </c>
      <c r="AM90" s="72">
        <v>1.6</v>
      </c>
      <c r="AN90" s="72">
        <v>156</v>
      </c>
      <c r="AO90" s="72">
        <v>8.5</v>
      </c>
      <c r="AP90" s="72">
        <v>18.350000000000001</v>
      </c>
      <c r="AQ90" s="72">
        <v>44</v>
      </c>
      <c r="AR90" s="72">
        <v>49</v>
      </c>
      <c r="AS90" s="72">
        <v>0.8</v>
      </c>
      <c r="AT90" s="72">
        <v>97</v>
      </c>
      <c r="AU90" s="72">
        <v>62</v>
      </c>
      <c r="AV90" s="72">
        <v>10.9</v>
      </c>
      <c r="AW90" s="72">
        <v>13.72</v>
      </c>
      <c r="AX90" s="72">
        <v>62.3</v>
      </c>
      <c r="AY90" s="72">
        <v>8.5</v>
      </c>
      <c r="AZ90" s="72">
        <v>0</v>
      </c>
      <c r="BA90" s="72">
        <v>2.2000000000000002</v>
      </c>
      <c r="BB90" s="72">
        <v>5.8</v>
      </c>
      <c r="BD90" s="72">
        <v>13</v>
      </c>
      <c r="BE90" s="72">
        <v>3.9</v>
      </c>
      <c r="BF90" s="72">
        <v>9.1</v>
      </c>
      <c r="BG90" s="72">
        <v>52</v>
      </c>
      <c r="BH90" s="72">
        <v>472</v>
      </c>
      <c r="BI90" s="72">
        <v>203</v>
      </c>
      <c r="BJ90" s="72">
        <v>113</v>
      </c>
      <c r="BK90" s="72">
        <v>5.9</v>
      </c>
      <c r="BL90" s="72">
        <v>0.52</v>
      </c>
      <c r="BM90" s="72">
        <v>6.9</v>
      </c>
      <c r="BN90" s="72">
        <v>0.09</v>
      </c>
      <c r="BO90" s="72">
        <v>101</v>
      </c>
      <c r="BP90" s="72">
        <v>17</v>
      </c>
      <c r="BQ90" s="72">
        <v>3230.2806399999999</v>
      </c>
      <c r="BR90" s="72">
        <v>1.649373336</v>
      </c>
      <c r="BS90" s="72">
        <v>36.74</v>
      </c>
      <c r="BT90" s="72">
        <v>1186.758701</v>
      </c>
      <c r="BU90" s="72">
        <v>7.27</v>
      </c>
      <c r="BV90" s="72">
        <v>234.7203318</v>
      </c>
      <c r="BW90" s="72">
        <v>21.55</v>
      </c>
      <c r="BX90" s="72">
        <v>696.15658819999999</v>
      </c>
      <c r="BY90" s="72">
        <v>0</v>
      </c>
      <c r="BZ90" s="72">
        <v>0</v>
      </c>
      <c r="CA90" s="72">
        <v>8.25</v>
      </c>
      <c r="CB90" s="72">
        <v>266.54352189999997</v>
      </c>
      <c r="CC90" s="72">
        <v>1.57</v>
      </c>
      <c r="CD90" s="72">
        <v>50.748590319999998</v>
      </c>
      <c r="CE90" s="72">
        <v>6.68</v>
      </c>
      <c r="CF90" s="72">
        <v>215.79493160000001</v>
      </c>
      <c r="CG90" s="72">
        <v>0.69</v>
      </c>
      <c r="CH90" s="72">
        <v>22.198457449999999</v>
      </c>
      <c r="CI90" s="72">
        <v>490.60211290000001</v>
      </c>
      <c r="CJ90" s="72">
        <v>15.19</v>
      </c>
      <c r="CK90" s="72">
        <v>47.06</v>
      </c>
      <c r="CL90" s="72">
        <v>1520.059628</v>
      </c>
      <c r="CM90" s="72">
        <v>0.22459790800000001</v>
      </c>
      <c r="CN90" s="72">
        <v>1.8705115000000001E-2</v>
      </c>
      <c r="CO90" s="72">
        <v>0.70472954099999996</v>
      </c>
      <c r="CP90" s="72">
        <v>2.3490066999999999</v>
      </c>
      <c r="CQ90" s="72">
        <v>5.3327543420000003</v>
      </c>
      <c r="CR90" s="72">
        <v>1.967983992</v>
      </c>
      <c r="CS90" s="72">
        <v>0.598063236</v>
      </c>
      <c r="CT90" s="72">
        <v>1.67</v>
      </c>
      <c r="CU90" s="72">
        <v>1.73</v>
      </c>
      <c r="CV90" s="72">
        <v>6</v>
      </c>
      <c r="CW90" s="72">
        <v>50</v>
      </c>
      <c r="CX90" s="72">
        <v>44</v>
      </c>
      <c r="CY90" s="72" t="s">
        <v>330</v>
      </c>
      <c r="CZ90" s="72">
        <v>3.56</v>
      </c>
      <c r="DA90" s="72" t="s">
        <v>369</v>
      </c>
      <c r="DB90" s="72">
        <v>2.3474018399999999</v>
      </c>
      <c r="DC90" s="72">
        <v>-17.138530029999998</v>
      </c>
      <c r="DD90" s="72">
        <v>0.231243962</v>
      </c>
      <c r="DE90" s="72">
        <v>6.9114432219999999</v>
      </c>
      <c r="DF90" s="72">
        <v>10.15119191</v>
      </c>
      <c r="DG90" s="72">
        <v>2.0760192879999999</v>
      </c>
      <c r="DH90" s="72">
        <v>-17.862555499999999</v>
      </c>
      <c r="DI90" s="72">
        <v>0.28732609199999998</v>
      </c>
      <c r="DJ90" s="72">
        <v>7.2132286600000004</v>
      </c>
      <c r="DK90" s="72">
        <v>7.2253072229999997</v>
      </c>
    </row>
    <row r="91" spans="1:115" x14ac:dyDescent="0.25">
      <c r="A91" s="72">
        <v>54197</v>
      </c>
      <c r="B91" s="72" t="s">
        <v>175</v>
      </c>
      <c r="D91" s="72" t="s">
        <v>172</v>
      </c>
      <c r="F91" s="72" t="s">
        <v>173</v>
      </c>
      <c r="G91" s="72" t="s">
        <v>365</v>
      </c>
      <c r="J91" s="72">
        <v>-95.756600000000006</v>
      </c>
      <c r="K91" s="72">
        <v>39.508699999999997</v>
      </c>
      <c r="L91" s="72" t="s">
        <v>303</v>
      </c>
      <c r="M91" s="72" t="s">
        <v>62</v>
      </c>
      <c r="N91" s="72" t="s">
        <v>375</v>
      </c>
      <c r="O91" s="73">
        <v>45394</v>
      </c>
      <c r="P91" s="72">
        <v>0</v>
      </c>
      <c r="Q91" s="72">
        <v>8</v>
      </c>
      <c r="R91" s="72">
        <v>5.8</v>
      </c>
      <c r="S91" s="72">
        <v>6.5</v>
      </c>
      <c r="T91" s="72">
        <v>0.1</v>
      </c>
      <c r="U91" s="72" t="s">
        <v>41</v>
      </c>
      <c r="V91" s="72">
        <v>4</v>
      </c>
      <c r="W91" s="72">
        <v>125</v>
      </c>
      <c r="X91" s="72">
        <v>5.9</v>
      </c>
      <c r="Y91" s="72">
        <v>0.79</v>
      </c>
      <c r="Z91" s="72">
        <v>53.6</v>
      </c>
      <c r="AA91" s="72">
        <v>8.5</v>
      </c>
      <c r="AB91" s="72">
        <v>0.82</v>
      </c>
      <c r="AC91" s="72">
        <v>2595</v>
      </c>
      <c r="AD91" s="72">
        <v>445</v>
      </c>
      <c r="AE91" s="72">
        <v>20</v>
      </c>
      <c r="AF91" s="72">
        <v>21.7</v>
      </c>
      <c r="AG91" s="72">
        <v>21</v>
      </c>
      <c r="AH91" s="72">
        <v>1</v>
      </c>
      <c r="AI91" s="72">
        <v>60</v>
      </c>
      <c r="AJ91" s="72">
        <v>17</v>
      </c>
      <c r="AK91" s="72">
        <v>0</v>
      </c>
      <c r="AL91" s="72">
        <v>19</v>
      </c>
      <c r="AM91" s="72">
        <v>3.47</v>
      </c>
      <c r="AN91" s="72">
        <v>156</v>
      </c>
      <c r="AO91" s="72">
        <v>11.8</v>
      </c>
      <c r="AP91" s="72">
        <v>13.22</v>
      </c>
      <c r="AQ91" s="72">
        <v>41</v>
      </c>
      <c r="AR91" s="72">
        <v>45</v>
      </c>
      <c r="AS91" s="72">
        <v>0.5</v>
      </c>
      <c r="AT91" s="72">
        <v>144</v>
      </c>
      <c r="AU91" s="72">
        <v>57</v>
      </c>
      <c r="AV91" s="72">
        <v>15.8</v>
      </c>
      <c r="AW91" s="72">
        <v>17.53</v>
      </c>
      <c r="AX91" s="72">
        <v>92.5</v>
      </c>
      <c r="AY91" s="72">
        <v>11.8</v>
      </c>
      <c r="AZ91" s="72">
        <v>0</v>
      </c>
      <c r="BA91" s="72">
        <v>3.6</v>
      </c>
      <c r="BB91" s="72">
        <v>7.2</v>
      </c>
      <c r="BD91" s="72">
        <v>12</v>
      </c>
      <c r="BE91" s="72">
        <v>3</v>
      </c>
      <c r="BF91" s="72">
        <v>9</v>
      </c>
      <c r="BG91" s="72">
        <v>56</v>
      </c>
      <c r="BH91" s="72">
        <v>624</v>
      </c>
      <c r="BI91" s="72">
        <v>167</v>
      </c>
      <c r="BJ91" s="72">
        <v>83</v>
      </c>
      <c r="BK91" s="72">
        <v>7.1</v>
      </c>
      <c r="BL91" s="72">
        <v>0.64</v>
      </c>
      <c r="BM91" s="72">
        <v>3.3</v>
      </c>
      <c r="BN91" s="72">
        <v>0.11</v>
      </c>
      <c r="BO91" s="72">
        <v>134</v>
      </c>
      <c r="BP91" s="72">
        <v>25</v>
      </c>
      <c r="BQ91" s="72">
        <v>3409.512686</v>
      </c>
      <c r="BR91" s="72">
        <v>1.8259606989999999</v>
      </c>
      <c r="BS91" s="72">
        <v>44.89</v>
      </c>
      <c r="BT91" s="72">
        <v>1530.5625849999999</v>
      </c>
      <c r="BU91" s="72">
        <v>9.11</v>
      </c>
      <c r="BV91" s="72">
        <v>310.75206020000002</v>
      </c>
      <c r="BW91" s="72">
        <v>27.59</v>
      </c>
      <c r="BX91" s="72">
        <v>940.78904680000005</v>
      </c>
      <c r="BY91" s="72">
        <v>0</v>
      </c>
      <c r="BZ91" s="72">
        <v>0</v>
      </c>
      <c r="CA91" s="72">
        <v>10.02</v>
      </c>
      <c r="CB91" s="72">
        <v>341.67153330000002</v>
      </c>
      <c r="CC91" s="72">
        <v>2.7</v>
      </c>
      <c r="CD91" s="72">
        <v>91.947310360000003</v>
      </c>
      <c r="CE91" s="72">
        <v>7.32</v>
      </c>
      <c r="CF91" s="72">
        <v>249.72422299999999</v>
      </c>
      <c r="CG91" s="72">
        <v>1.45</v>
      </c>
      <c r="CH91" s="72">
        <v>49.5100902</v>
      </c>
      <c r="CI91" s="72">
        <v>589.77353840000001</v>
      </c>
      <c r="CJ91" s="72">
        <v>17.3</v>
      </c>
      <c r="CK91" s="72">
        <v>34.520000000000003</v>
      </c>
      <c r="CL91" s="72">
        <v>1177.016417</v>
      </c>
      <c r="CM91" s="72">
        <v>0.22323264400000001</v>
      </c>
      <c r="CN91" s="72">
        <v>3.2347642000000003E-2</v>
      </c>
      <c r="CO91" s="72">
        <v>0.62689243699999997</v>
      </c>
      <c r="CP91" s="72">
        <v>1.9977744580000001</v>
      </c>
      <c r="CQ91" s="72">
        <v>20.494757539999998</v>
      </c>
      <c r="CR91" s="72">
        <v>2.675047438</v>
      </c>
      <c r="CS91" s="72">
        <v>0.66053365900000005</v>
      </c>
      <c r="CT91" s="72">
        <v>4.0199999999999996</v>
      </c>
      <c r="CU91" s="72">
        <v>2.0699999999999998</v>
      </c>
      <c r="CV91" s="72">
        <v>10</v>
      </c>
      <c r="CW91" s="72">
        <v>50</v>
      </c>
      <c r="CX91" s="72">
        <v>40</v>
      </c>
      <c r="CY91" s="72" t="s">
        <v>330</v>
      </c>
      <c r="CZ91" s="72">
        <v>3.96</v>
      </c>
      <c r="DA91" s="72" t="s">
        <v>368</v>
      </c>
      <c r="DB91" s="72">
        <v>2.1881225999999998</v>
      </c>
      <c r="DC91" s="72">
        <v>-16.710360999999999</v>
      </c>
      <c r="DD91" s="72">
        <v>0.216784591</v>
      </c>
      <c r="DE91" s="72">
        <v>6.6564408789999998</v>
      </c>
      <c r="DF91" s="72">
        <v>10.09353381</v>
      </c>
      <c r="DG91" s="72">
        <v>2.0353621789999998</v>
      </c>
      <c r="DH91" s="72">
        <v>-17.030796760000001</v>
      </c>
      <c r="DI91" s="72">
        <v>0.286401034</v>
      </c>
      <c r="DJ91" s="72">
        <v>6.8575659279999996</v>
      </c>
      <c r="DK91" s="72">
        <v>7.1066858489999998</v>
      </c>
    </row>
    <row r="92" spans="1:115" x14ac:dyDescent="0.25">
      <c r="A92" s="72">
        <v>54198</v>
      </c>
      <c r="B92" s="72" t="s">
        <v>175</v>
      </c>
      <c r="D92" s="72" t="s">
        <v>172</v>
      </c>
      <c r="F92" s="72" t="s">
        <v>173</v>
      </c>
      <c r="G92" s="72" t="s">
        <v>365</v>
      </c>
      <c r="J92" s="72">
        <v>-95.755399999999995</v>
      </c>
      <c r="K92" s="72">
        <v>39.508699999999997</v>
      </c>
      <c r="L92" s="72" t="s">
        <v>303</v>
      </c>
      <c r="M92" s="72" t="s">
        <v>63</v>
      </c>
      <c r="N92" s="72" t="s">
        <v>375</v>
      </c>
      <c r="O92" s="73">
        <v>45394</v>
      </c>
      <c r="P92" s="72">
        <v>0</v>
      </c>
      <c r="Q92" s="72">
        <v>8</v>
      </c>
      <c r="R92" s="72">
        <v>5.5</v>
      </c>
      <c r="S92" s="72">
        <v>6</v>
      </c>
      <c r="T92" s="72">
        <v>0.09</v>
      </c>
      <c r="U92" s="72" t="s">
        <v>41</v>
      </c>
      <c r="V92" s="72">
        <v>4.0999999999999996</v>
      </c>
      <c r="W92" s="72">
        <v>131</v>
      </c>
      <c r="X92" s="72">
        <v>7.2</v>
      </c>
      <c r="Y92" s="72">
        <v>0.74</v>
      </c>
      <c r="Z92" s="72">
        <v>71.099999999999994</v>
      </c>
      <c r="AA92" s="72">
        <v>22.8</v>
      </c>
      <c r="AB92" s="72">
        <v>1.08</v>
      </c>
      <c r="AC92" s="72">
        <v>2565</v>
      </c>
      <c r="AD92" s="72">
        <v>443</v>
      </c>
      <c r="AE92" s="72">
        <v>15</v>
      </c>
      <c r="AF92" s="72">
        <v>26.6</v>
      </c>
      <c r="AG92" s="72">
        <v>36</v>
      </c>
      <c r="AH92" s="72">
        <v>1</v>
      </c>
      <c r="AI92" s="72">
        <v>48</v>
      </c>
      <c r="AJ92" s="72">
        <v>14</v>
      </c>
      <c r="AK92" s="72">
        <v>0</v>
      </c>
      <c r="AL92" s="72">
        <v>21</v>
      </c>
      <c r="AM92" s="72">
        <v>1.39</v>
      </c>
      <c r="AN92" s="72">
        <v>208</v>
      </c>
      <c r="AO92" s="72">
        <v>12.6</v>
      </c>
      <c r="AP92" s="72">
        <v>16.510000000000002</v>
      </c>
      <c r="AQ92" s="72">
        <v>45</v>
      </c>
      <c r="AR92" s="72">
        <v>49</v>
      </c>
      <c r="AS92" s="72">
        <v>1.2</v>
      </c>
      <c r="AT92" s="72">
        <v>113</v>
      </c>
      <c r="AU92" s="72">
        <v>63</v>
      </c>
      <c r="AV92" s="72">
        <v>15.2</v>
      </c>
      <c r="AW92" s="72">
        <v>16.440000000000001</v>
      </c>
      <c r="AX92" s="72">
        <v>54.2</v>
      </c>
      <c r="AY92" s="72">
        <v>12.6</v>
      </c>
      <c r="AZ92" s="72">
        <v>0</v>
      </c>
      <c r="BA92" s="72">
        <v>1.9</v>
      </c>
      <c r="BB92" s="72">
        <v>5.3</v>
      </c>
      <c r="BD92" s="72">
        <v>12</v>
      </c>
      <c r="BE92" s="72">
        <v>3.4</v>
      </c>
      <c r="BF92" s="72">
        <v>8.6</v>
      </c>
      <c r="BG92" s="72">
        <v>54</v>
      </c>
      <c r="BH92" s="72">
        <v>506</v>
      </c>
      <c r="BI92" s="72">
        <v>185</v>
      </c>
      <c r="BJ92" s="72">
        <v>100</v>
      </c>
      <c r="BK92" s="72">
        <v>6.2</v>
      </c>
      <c r="BL92" s="72">
        <v>0.49</v>
      </c>
      <c r="BM92" s="72">
        <v>5.9</v>
      </c>
      <c r="BN92" s="72">
        <v>0.11</v>
      </c>
      <c r="BO92" s="72">
        <v>112</v>
      </c>
      <c r="BP92" s="72">
        <v>19</v>
      </c>
      <c r="BQ92" s="72">
        <v>3372.4688249999999</v>
      </c>
      <c r="BR92" s="72">
        <v>1.803321175</v>
      </c>
      <c r="BS92" s="72">
        <v>39.549999999999997</v>
      </c>
      <c r="BT92" s="72">
        <v>1333.77188</v>
      </c>
      <c r="BU92" s="72">
        <v>7.45</v>
      </c>
      <c r="BV92" s="72">
        <v>251.20123559999999</v>
      </c>
      <c r="BW92" s="72">
        <v>24.48</v>
      </c>
      <c r="BX92" s="72">
        <v>825.73504179999998</v>
      </c>
      <c r="BY92" s="72">
        <v>0</v>
      </c>
      <c r="BZ92" s="72">
        <v>0</v>
      </c>
      <c r="CA92" s="72">
        <v>11.93</v>
      </c>
      <c r="CB92" s="72">
        <v>402.38531060000003</v>
      </c>
      <c r="CC92" s="72">
        <v>2.1</v>
      </c>
      <c r="CD92" s="72">
        <v>70.958700379999996</v>
      </c>
      <c r="CE92" s="72">
        <v>9.83</v>
      </c>
      <c r="CF92" s="72">
        <v>331.42661020000003</v>
      </c>
      <c r="CG92" s="72">
        <v>1.1100000000000001</v>
      </c>
      <c r="CH92" s="72">
        <v>37.38130649</v>
      </c>
      <c r="CI92" s="72">
        <v>508.03683790000002</v>
      </c>
      <c r="CJ92" s="72">
        <v>15.06</v>
      </c>
      <c r="CK92" s="72">
        <v>39.96</v>
      </c>
      <c r="CL92" s="72">
        <v>1347.7290929999999</v>
      </c>
      <c r="CM92" s="72">
        <v>0.30168975399999998</v>
      </c>
      <c r="CN92" s="72">
        <v>2.8026762E-2</v>
      </c>
      <c r="CO92" s="72">
        <v>0.61525406100000002</v>
      </c>
      <c r="CP92" s="72">
        <v>1.7544312559999999</v>
      </c>
      <c r="CQ92" s="72">
        <v>4.4972933429999999</v>
      </c>
      <c r="CR92" s="72">
        <v>2.5156174920000001</v>
      </c>
      <c r="CS92" s="72">
        <v>0.68781967899999996</v>
      </c>
      <c r="CT92" s="72">
        <v>1.77</v>
      </c>
      <c r="CU92" s="72">
        <v>2.83</v>
      </c>
      <c r="CV92" s="72">
        <v>10</v>
      </c>
      <c r="CW92" s="72">
        <v>46</v>
      </c>
      <c r="CX92" s="72">
        <v>44</v>
      </c>
      <c r="CY92" s="72" t="s">
        <v>330</v>
      </c>
      <c r="CZ92" s="72">
        <v>4.33</v>
      </c>
      <c r="DA92" s="72" t="s">
        <v>368</v>
      </c>
      <c r="DB92" s="72">
        <v>2.0081896800000001</v>
      </c>
      <c r="DC92" s="72">
        <v>-15.78224129</v>
      </c>
      <c r="DD92" s="72">
        <v>0.19527560899999999</v>
      </c>
      <c r="DE92" s="72">
        <v>6.8007482860000001</v>
      </c>
      <c r="DF92" s="72">
        <v>10.283873610000001</v>
      </c>
      <c r="DG92" s="72">
        <v>2.0671266739999998</v>
      </c>
      <c r="DH92" s="72">
        <v>-15.722164680000001</v>
      </c>
      <c r="DI92" s="72">
        <v>0.28773964699999999</v>
      </c>
      <c r="DJ92" s="72">
        <v>6.7670226519999996</v>
      </c>
      <c r="DK92" s="72">
        <v>7.184017549</v>
      </c>
    </row>
    <row r="93" spans="1:115" x14ac:dyDescent="0.25">
      <c r="A93" s="72">
        <v>54199</v>
      </c>
      <c r="B93" s="72" t="s">
        <v>175</v>
      </c>
      <c r="D93" s="72" t="s">
        <v>172</v>
      </c>
      <c r="F93" s="72" t="s">
        <v>173</v>
      </c>
      <c r="G93" s="72" t="s">
        <v>365</v>
      </c>
      <c r="J93" s="72">
        <v>-95.754300000000001</v>
      </c>
      <c r="K93" s="72">
        <v>39.508699999999997</v>
      </c>
      <c r="L93" s="72" t="s">
        <v>303</v>
      </c>
      <c r="M93" s="72" t="s">
        <v>64</v>
      </c>
      <c r="N93" s="72" t="s">
        <v>375</v>
      </c>
      <c r="O93" s="73">
        <v>45394</v>
      </c>
      <c r="P93" s="72">
        <v>0</v>
      </c>
      <c r="Q93" s="72">
        <v>8</v>
      </c>
      <c r="R93" s="72">
        <v>5.5</v>
      </c>
      <c r="S93" s="72">
        <v>6.4</v>
      </c>
      <c r="T93" s="72">
        <v>0.11</v>
      </c>
      <c r="U93" s="72" t="s">
        <v>41</v>
      </c>
      <c r="V93" s="72">
        <v>3.2</v>
      </c>
      <c r="W93" s="72">
        <v>135</v>
      </c>
      <c r="X93" s="72">
        <v>8</v>
      </c>
      <c r="Y93" s="72">
        <v>1.5</v>
      </c>
      <c r="Z93" s="72">
        <v>65</v>
      </c>
      <c r="AA93" s="72">
        <v>15.4</v>
      </c>
      <c r="AB93" s="72">
        <v>0.94</v>
      </c>
      <c r="AC93" s="72">
        <v>2445</v>
      </c>
      <c r="AD93" s="72">
        <v>416</v>
      </c>
      <c r="AE93" s="72">
        <v>33</v>
      </c>
      <c r="AF93" s="72">
        <v>22.6</v>
      </c>
      <c r="AG93" s="72">
        <v>28</v>
      </c>
      <c r="AH93" s="72">
        <v>2</v>
      </c>
      <c r="AI93" s="72">
        <v>54</v>
      </c>
      <c r="AJ93" s="72">
        <v>15</v>
      </c>
      <c r="AK93" s="72">
        <v>1</v>
      </c>
      <c r="AL93" s="72">
        <v>26</v>
      </c>
      <c r="AM93" s="72">
        <v>1.26</v>
      </c>
      <c r="AN93" s="72">
        <v>224</v>
      </c>
      <c r="AO93" s="72">
        <v>13.9</v>
      </c>
      <c r="AP93" s="72">
        <v>16.12</v>
      </c>
      <c r="AQ93" s="72">
        <v>38</v>
      </c>
      <c r="AR93" s="72">
        <v>44</v>
      </c>
      <c r="AS93" s="72">
        <v>0.4</v>
      </c>
      <c r="AT93" s="72">
        <v>96</v>
      </c>
      <c r="AU93" s="72">
        <v>57</v>
      </c>
      <c r="AV93" s="72">
        <v>15.6</v>
      </c>
      <c r="AW93" s="72">
        <v>15.54</v>
      </c>
      <c r="AX93" s="72">
        <v>42.9</v>
      </c>
      <c r="AY93" s="72">
        <v>13.9</v>
      </c>
      <c r="AZ93" s="72">
        <v>0</v>
      </c>
      <c r="BA93" s="72">
        <v>1.9</v>
      </c>
      <c r="BB93" s="72">
        <v>3.8</v>
      </c>
      <c r="BD93" s="72">
        <v>16</v>
      </c>
      <c r="BE93" s="72">
        <v>6.2</v>
      </c>
      <c r="BF93" s="72">
        <v>9.8000000000000007</v>
      </c>
      <c r="BG93" s="72">
        <v>54</v>
      </c>
      <c r="BH93" s="72">
        <v>507</v>
      </c>
      <c r="BI93" s="72">
        <v>202</v>
      </c>
      <c r="BJ93" s="72">
        <v>101</v>
      </c>
      <c r="BK93" s="72">
        <v>6.5</v>
      </c>
      <c r="BL93" s="72">
        <v>0.84</v>
      </c>
      <c r="BM93" s="72">
        <v>4.5</v>
      </c>
      <c r="BN93" s="72">
        <v>0.11</v>
      </c>
      <c r="BO93" s="72">
        <v>109</v>
      </c>
      <c r="BP93" s="72">
        <v>37</v>
      </c>
      <c r="BQ93" s="72">
        <v>3272.7073959999998</v>
      </c>
      <c r="BR93" s="72">
        <v>1.7357517389999999</v>
      </c>
      <c r="BS93" s="72">
        <v>37.36</v>
      </c>
      <c r="BT93" s="72">
        <v>1222.607446</v>
      </c>
      <c r="BU93" s="72">
        <v>7.41</v>
      </c>
      <c r="BV93" s="72">
        <v>242.5662169</v>
      </c>
      <c r="BW93" s="72">
        <v>22.83</v>
      </c>
      <c r="BX93" s="72">
        <v>747.18890550000003</v>
      </c>
      <c r="BY93" s="72">
        <v>0</v>
      </c>
      <c r="BZ93" s="72">
        <v>0</v>
      </c>
      <c r="CA93" s="72">
        <v>9.36</v>
      </c>
      <c r="CB93" s="72">
        <v>306.34682659999999</v>
      </c>
      <c r="CC93" s="72">
        <v>1.98</v>
      </c>
      <c r="CD93" s="72">
        <v>64.842578709999998</v>
      </c>
      <c r="CE93" s="72">
        <v>7.38</v>
      </c>
      <c r="CF93" s="72">
        <v>241.5042479</v>
      </c>
      <c r="CG93" s="72">
        <v>1.78</v>
      </c>
      <c r="CH93" s="72">
        <v>58.095952019999999</v>
      </c>
      <c r="CI93" s="72">
        <v>475.41854069999999</v>
      </c>
      <c r="CJ93" s="72">
        <v>14.53</v>
      </c>
      <c r="CK93" s="72">
        <v>44.09</v>
      </c>
      <c r="CL93" s="72">
        <v>1443.0909549999999</v>
      </c>
      <c r="CM93" s="72">
        <v>0.25056842899999998</v>
      </c>
      <c r="CN93" s="72">
        <v>4.7518075E-2</v>
      </c>
      <c r="CO93" s="72">
        <v>0.63627623099999997</v>
      </c>
      <c r="CP93" s="72">
        <v>2.0155962999999999</v>
      </c>
      <c r="CQ93" s="72">
        <v>9.0886118600000003</v>
      </c>
      <c r="CR93" s="72">
        <v>2.3640394090000001</v>
      </c>
      <c r="CS93" s="72">
        <v>0.66023123900000003</v>
      </c>
      <c r="CT93" s="72">
        <v>1.69</v>
      </c>
      <c r="CU93" s="72">
        <v>2.71</v>
      </c>
      <c r="CV93" s="72">
        <v>12</v>
      </c>
      <c r="CW93" s="72">
        <v>44</v>
      </c>
      <c r="CX93" s="72">
        <v>44</v>
      </c>
      <c r="CY93" s="72" t="s">
        <v>330</v>
      </c>
      <c r="CZ93" s="72">
        <v>4.55</v>
      </c>
      <c r="DA93" s="72" t="s">
        <v>368</v>
      </c>
      <c r="DB93" s="72">
        <v>1.98267244</v>
      </c>
      <c r="DC93" s="72">
        <v>-16.13820415</v>
      </c>
      <c r="DD93" s="72">
        <v>0.186408883</v>
      </c>
      <c r="DE93" s="72">
        <v>6.8110417160000001</v>
      </c>
      <c r="DF93" s="72">
        <v>10.63614784</v>
      </c>
      <c r="DG93" s="72">
        <v>1.8415892089999999</v>
      </c>
      <c r="DH93" s="72">
        <v>-16.044129900000001</v>
      </c>
      <c r="DI93" s="72">
        <v>0.27487339399999999</v>
      </c>
      <c r="DJ93" s="72">
        <v>6.4527601959999998</v>
      </c>
      <c r="DK93" s="72">
        <v>6.6997724989999998</v>
      </c>
    </row>
    <row r="94" spans="1:115" x14ac:dyDescent="0.25">
      <c r="A94" s="72">
        <v>54200</v>
      </c>
      <c r="B94" s="72" t="s">
        <v>175</v>
      </c>
      <c r="D94" s="72" t="s">
        <v>172</v>
      </c>
      <c r="F94" s="72" t="s">
        <v>173</v>
      </c>
      <c r="G94" s="72" t="s">
        <v>365</v>
      </c>
      <c r="J94" s="72">
        <v>-95.756600000000006</v>
      </c>
      <c r="K94" s="72">
        <v>39.507599999999996</v>
      </c>
      <c r="L94" s="72" t="s">
        <v>303</v>
      </c>
      <c r="M94" s="72" t="s">
        <v>65</v>
      </c>
      <c r="N94" s="72" t="s">
        <v>375</v>
      </c>
      <c r="O94" s="73">
        <v>45394</v>
      </c>
      <c r="P94" s="72">
        <v>0</v>
      </c>
      <c r="Q94" s="72">
        <v>8</v>
      </c>
      <c r="R94" s="72">
        <v>6.3</v>
      </c>
      <c r="S94" s="72">
        <v>6.7</v>
      </c>
      <c r="T94" s="72">
        <v>0.1</v>
      </c>
      <c r="U94" s="72" t="s">
        <v>41</v>
      </c>
      <c r="V94" s="72">
        <v>3.6</v>
      </c>
      <c r="W94" s="72">
        <v>149</v>
      </c>
      <c r="X94" s="72">
        <v>7</v>
      </c>
      <c r="Y94" s="72">
        <v>0.79</v>
      </c>
      <c r="Z94" s="72">
        <v>43.3</v>
      </c>
      <c r="AA94" s="72">
        <v>6.5</v>
      </c>
      <c r="AB94" s="72">
        <v>0.89</v>
      </c>
      <c r="AC94" s="72">
        <v>3227</v>
      </c>
      <c r="AD94" s="72">
        <v>464</v>
      </c>
      <c r="AE94" s="72">
        <v>15</v>
      </c>
      <c r="AF94" s="72">
        <v>23.5</v>
      </c>
      <c r="AG94" s="72">
        <v>13</v>
      </c>
      <c r="AH94" s="72">
        <v>2</v>
      </c>
      <c r="AI94" s="72">
        <v>69</v>
      </c>
      <c r="AJ94" s="72">
        <v>16</v>
      </c>
      <c r="AK94" s="72">
        <v>0</v>
      </c>
      <c r="AL94" s="72">
        <v>13</v>
      </c>
      <c r="AM94" s="72">
        <v>1.17</v>
      </c>
      <c r="AN94" s="72">
        <v>248</v>
      </c>
      <c r="AO94" s="72">
        <v>18</v>
      </c>
      <c r="AP94" s="72">
        <v>13.78</v>
      </c>
      <c r="AQ94" s="72">
        <v>52</v>
      </c>
      <c r="AR94" s="72">
        <v>54</v>
      </c>
      <c r="AS94" s="72">
        <v>0.6</v>
      </c>
      <c r="AT94" s="72">
        <v>72</v>
      </c>
      <c r="AU94" s="72">
        <v>61</v>
      </c>
      <c r="AV94" s="72">
        <v>19.7</v>
      </c>
      <c r="AW94" s="72">
        <v>14.38</v>
      </c>
      <c r="AX94" s="72">
        <v>29.1</v>
      </c>
      <c r="AY94" s="72">
        <v>18</v>
      </c>
      <c r="AZ94" s="72">
        <v>0</v>
      </c>
      <c r="BA94" s="72">
        <v>1.6</v>
      </c>
      <c r="BB94" s="72">
        <v>3.3</v>
      </c>
      <c r="BD94" s="72">
        <v>10</v>
      </c>
      <c r="BE94" s="72">
        <v>2.4</v>
      </c>
      <c r="BF94" s="72">
        <v>7.6</v>
      </c>
      <c r="BG94" s="72">
        <v>54</v>
      </c>
      <c r="BH94" s="72">
        <v>693</v>
      </c>
      <c r="BI94" s="72">
        <v>164</v>
      </c>
      <c r="BJ94" s="72">
        <v>73</v>
      </c>
      <c r="BK94" s="72">
        <v>7.6</v>
      </c>
      <c r="BL94" s="72">
        <v>0.57999999999999996</v>
      </c>
      <c r="BM94" s="72">
        <v>2.5</v>
      </c>
      <c r="BN94" s="72">
        <v>0.11</v>
      </c>
      <c r="BO94" s="72">
        <v>126</v>
      </c>
      <c r="BP94" s="72">
        <v>20</v>
      </c>
      <c r="BQ94" s="72">
        <v>3536.4978059999999</v>
      </c>
      <c r="BR94" s="72">
        <v>1.7699610800000001</v>
      </c>
      <c r="BS94" s="72">
        <v>39.46</v>
      </c>
      <c r="BT94" s="72">
        <v>1395.549604</v>
      </c>
      <c r="BU94" s="72">
        <v>9.35</v>
      </c>
      <c r="BV94" s="72">
        <v>330.75958739999999</v>
      </c>
      <c r="BW94" s="72">
        <v>23.74</v>
      </c>
      <c r="BX94" s="72">
        <v>839.44954129999996</v>
      </c>
      <c r="BY94" s="72">
        <v>0</v>
      </c>
      <c r="BZ94" s="72">
        <v>0</v>
      </c>
      <c r="CA94" s="72">
        <v>8.92</v>
      </c>
      <c r="CB94" s="72">
        <v>315.37409539999999</v>
      </c>
      <c r="CC94" s="72">
        <v>2.2799999999999998</v>
      </c>
      <c r="CD94" s="72">
        <v>80.688358309999998</v>
      </c>
      <c r="CE94" s="72">
        <v>6.64</v>
      </c>
      <c r="CF94" s="72">
        <v>234.68573710000001</v>
      </c>
      <c r="CG94" s="72">
        <v>1.64</v>
      </c>
      <c r="CH94" s="72">
        <v>58.037495010000001</v>
      </c>
      <c r="CI94" s="72">
        <v>556.10006269999997</v>
      </c>
      <c r="CJ94" s="72">
        <v>15.72</v>
      </c>
      <c r="CK94" s="72">
        <v>40.630000000000003</v>
      </c>
      <c r="CL94" s="72">
        <v>1436.777024</v>
      </c>
      <c r="CM94" s="72">
        <v>0.22598558599999999</v>
      </c>
      <c r="CN94" s="72">
        <v>4.1587553999999999E-2</v>
      </c>
      <c r="CO94" s="72">
        <v>0.66245799800000005</v>
      </c>
      <c r="CP94" s="72">
        <v>2.0539583750000001</v>
      </c>
      <c r="CQ94" s="72">
        <v>10.04604226</v>
      </c>
      <c r="CR94" s="72">
        <v>2.5423143349999999</v>
      </c>
      <c r="CS94" s="72">
        <v>0.73768965799999997</v>
      </c>
      <c r="CT94" s="72">
        <v>1.52</v>
      </c>
      <c r="CU94" s="72">
        <v>2.2200000000000002</v>
      </c>
      <c r="CV94" s="72">
        <v>10</v>
      </c>
      <c r="CW94" s="72">
        <v>46</v>
      </c>
      <c r="CX94" s="72">
        <v>44</v>
      </c>
      <c r="CY94" s="72" t="s">
        <v>330</v>
      </c>
      <c r="CZ94" s="72">
        <v>4.49</v>
      </c>
      <c r="DA94" s="72" t="s">
        <v>368</v>
      </c>
      <c r="DB94" s="72">
        <v>2.4037661199999998</v>
      </c>
      <c r="DC94" s="72">
        <v>-15.820530700000001</v>
      </c>
      <c r="DD94" s="72">
        <v>0.22537474299999999</v>
      </c>
      <c r="DE94" s="72">
        <v>6.6953970959999998</v>
      </c>
      <c r="DF94" s="72">
        <v>10.66564108</v>
      </c>
      <c r="DG94" s="72">
        <v>2.2665793889999999</v>
      </c>
      <c r="DH94" s="72">
        <v>-15.622529979999999</v>
      </c>
      <c r="DI94" s="72">
        <v>0.30661751799999998</v>
      </c>
      <c r="DJ94" s="72">
        <v>6.4486370099999997</v>
      </c>
      <c r="DK94" s="72">
        <v>7.3922044739999997</v>
      </c>
    </row>
    <row r="95" spans="1:115" x14ac:dyDescent="0.25">
      <c r="A95" s="72">
        <v>54201</v>
      </c>
      <c r="B95" s="72" t="s">
        <v>175</v>
      </c>
      <c r="D95" s="72" t="s">
        <v>172</v>
      </c>
      <c r="F95" s="72" t="s">
        <v>173</v>
      </c>
      <c r="G95" s="72" t="s">
        <v>365</v>
      </c>
      <c r="J95" s="72">
        <v>-95.755399999999995</v>
      </c>
      <c r="K95" s="72">
        <v>39.507599999999996</v>
      </c>
      <c r="L95" s="72" t="s">
        <v>303</v>
      </c>
      <c r="M95" s="72" t="s">
        <v>66</v>
      </c>
      <c r="N95" s="72" t="s">
        <v>375</v>
      </c>
      <c r="O95" s="73">
        <v>45394</v>
      </c>
      <c r="P95" s="72">
        <v>0</v>
      </c>
      <c r="Q95" s="72">
        <v>8</v>
      </c>
      <c r="R95" s="72">
        <v>5.7</v>
      </c>
      <c r="S95" s="72">
        <v>6.4</v>
      </c>
      <c r="T95" s="72">
        <v>0.08</v>
      </c>
      <c r="U95" s="72" t="s">
        <v>41</v>
      </c>
      <c r="V95" s="72">
        <v>3.8</v>
      </c>
      <c r="W95" s="72">
        <v>158</v>
      </c>
      <c r="X95" s="72">
        <v>7.3</v>
      </c>
      <c r="Y95" s="72">
        <v>1.38</v>
      </c>
      <c r="Z95" s="72">
        <v>57.4</v>
      </c>
      <c r="AA95" s="72">
        <v>13.8</v>
      </c>
      <c r="AB95" s="72">
        <v>0.98</v>
      </c>
      <c r="AC95" s="72">
        <v>2681</v>
      </c>
      <c r="AD95" s="72">
        <v>447</v>
      </c>
      <c r="AE95" s="72">
        <v>12</v>
      </c>
      <c r="AF95" s="72">
        <v>23.7</v>
      </c>
      <c r="AG95" s="72">
        <v>26</v>
      </c>
      <c r="AH95" s="72">
        <v>2</v>
      </c>
      <c r="AI95" s="72">
        <v>56</v>
      </c>
      <c r="AJ95" s="72">
        <v>16</v>
      </c>
      <c r="AK95" s="72">
        <v>0</v>
      </c>
      <c r="AL95" s="72">
        <v>20</v>
      </c>
      <c r="AM95" s="72">
        <v>1.18</v>
      </c>
      <c r="AN95" s="72">
        <v>232</v>
      </c>
      <c r="AO95" s="72">
        <v>14.9</v>
      </c>
      <c r="AP95" s="72">
        <v>15.57</v>
      </c>
      <c r="AQ95" s="72">
        <v>52</v>
      </c>
      <c r="AR95" s="72">
        <v>54</v>
      </c>
      <c r="AS95" s="72">
        <v>0.9</v>
      </c>
      <c r="AT95" s="72">
        <v>92</v>
      </c>
      <c r="AU95" s="72">
        <v>64</v>
      </c>
      <c r="AV95" s="72">
        <v>17</v>
      </c>
      <c r="AW95" s="72">
        <v>15.48</v>
      </c>
      <c r="AX95" s="72">
        <v>39.700000000000003</v>
      </c>
      <c r="AY95" s="72">
        <v>14.9</v>
      </c>
      <c r="AZ95" s="72">
        <v>0</v>
      </c>
      <c r="BA95" s="72">
        <v>1.9</v>
      </c>
      <c r="BB95" s="72">
        <v>3.8</v>
      </c>
      <c r="BD95" s="72">
        <v>13</v>
      </c>
      <c r="BE95" s="72">
        <v>3.9</v>
      </c>
      <c r="BF95" s="72">
        <v>9.1</v>
      </c>
      <c r="BG95" s="72">
        <v>62</v>
      </c>
      <c r="BH95" s="72">
        <v>588</v>
      </c>
      <c r="BI95" s="72">
        <v>176</v>
      </c>
      <c r="BJ95" s="72">
        <v>84</v>
      </c>
      <c r="BK95" s="72">
        <v>6.9</v>
      </c>
      <c r="BL95" s="72">
        <v>0.74</v>
      </c>
      <c r="BM95" s="72">
        <v>4</v>
      </c>
      <c r="BN95" s="72">
        <v>0.12</v>
      </c>
      <c r="BO95" s="72">
        <v>123</v>
      </c>
      <c r="BP95" s="72">
        <v>17</v>
      </c>
      <c r="BQ95" s="72">
        <v>2863.2505769999998</v>
      </c>
      <c r="BR95" s="72">
        <v>1.757146935</v>
      </c>
      <c r="BS95" s="72">
        <v>39.840000000000003</v>
      </c>
      <c r="BT95" s="72">
        <v>1140.8198609999999</v>
      </c>
      <c r="BU95" s="72">
        <v>7.24</v>
      </c>
      <c r="BV95" s="72">
        <v>207.21709010000001</v>
      </c>
      <c r="BW95" s="72">
        <v>24.35</v>
      </c>
      <c r="BX95" s="72">
        <v>697.11316399999998</v>
      </c>
      <c r="BY95" s="72">
        <v>0</v>
      </c>
      <c r="BZ95" s="72">
        <v>0</v>
      </c>
      <c r="CA95" s="72">
        <v>9.44</v>
      </c>
      <c r="CB95" s="72">
        <v>270.26558890000001</v>
      </c>
      <c r="CC95" s="72">
        <v>2.19</v>
      </c>
      <c r="CD95" s="72">
        <v>62.702078520000001</v>
      </c>
      <c r="CE95" s="72">
        <v>7.25</v>
      </c>
      <c r="CF95" s="72">
        <v>207.56351040000001</v>
      </c>
      <c r="CG95" s="72">
        <v>1.78</v>
      </c>
      <c r="CH95" s="72">
        <v>50.894919170000001</v>
      </c>
      <c r="CI95" s="72">
        <v>443.70669750000002</v>
      </c>
      <c r="CJ95" s="72">
        <v>15.5</v>
      </c>
      <c r="CK95" s="72">
        <v>41.7</v>
      </c>
      <c r="CL95" s="72">
        <v>1194.053118</v>
      </c>
      <c r="CM95" s="72">
        <v>0.23690470199999999</v>
      </c>
      <c r="CN95" s="72">
        <v>4.4612581999999998E-2</v>
      </c>
      <c r="CO95" s="72">
        <v>0.63649163499999994</v>
      </c>
      <c r="CP95" s="72">
        <v>1.8704383870000001</v>
      </c>
      <c r="CQ95" s="72">
        <v>9.2582094710000007</v>
      </c>
      <c r="CR95" s="72">
        <v>2.4338198289999999</v>
      </c>
      <c r="CS95" s="72">
        <v>0.75368613600000001</v>
      </c>
      <c r="CT95" s="72">
        <v>2.0099999999999998</v>
      </c>
      <c r="CU95" s="72">
        <v>3.57</v>
      </c>
      <c r="CV95" s="72">
        <v>6</v>
      </c>
      <c r="CW95" s="72">
        <v>48</v>
      </c>
      <c r="CX95" s="72">
        <v>46</v>
      </c>
      <c r="CY95" s="72" t="s">
        <v>330</v>
      </c>
      <c r="CZ95" s="72">
        <v>4.38</v>
      </c>
      <c r="DA95" s="72" t="s">
        <v>368</v>
      </c>
      <c r="DB95" s="72">
        <v>2.4822335600000001</v>
      </c>
      <c r="DC95" s="72">
        <v>-15.275306840000001</v>
      </c>
      <c r="DD95" s="72">
        <v>0.236433379</v>
      </c>
      <c r="DE95" s="72">
        <v>6.6193201960000003</v>
      </c>
      <c r="DF95" s="72">
        <v>10.498659569999999</v>
      </c>
      <c r="DG95" s="72">
        <v>2.4184877600000001</v>
      </c>
      <c r="DH95" s="72">
        <v>-15.56835916</v>
      </c>
      <c r="DI95" s="72">
        <v>0.316350295</v>
      </c>
      <c r="DJ95" s="72">
        <v>6.9817263829999998</v>
      </c>
      <c r="DK95" s="72">
        <v>7.6449676049999997</v>
      </c>
    </row>
    <row r="96" spans="1:115" x14ac:dyDescent="0.25">
      <c r="A96" s="72">
        <v>54202</v>
      </c>
      <c r="B96" s="72" t="s">
        <v>175</v>
      </c>
      <c r="D96" s="72" t="s">
        <v>172</v>
      </c>
      <c r="F96" s="72" t="s">
        <v>173</v>
      </c>
      <c r="G96" s="72" t="s">
        <v>365</v>
      </c>
      <c r="J96" s="72">
        <v>-95.754300000000001</v>
      </c>
      <c r="K96" s="72">
        <v>39.507599999999996</v>
      </c>
      <c r="L96" s="72" t="s">
        <v>303</v>
      </c>
      <c r="M96" s="72" t="s">
        <v>67</v>
      </c>
      <c r="N96" s="72" t="s">
        <v>375</v>
      </c>
      <c r="O96" s="73">
        <v>45394</v>
      </c>
      <c r="P96" s="72">
        <v>0</v>
      </c>
      <c r="Q96" s="72">
        <v>8</v>
      </c>
      <c r="R96" s="72">
        <v>5.7</v>
      </c>
      <c r="S96" s="72">
        <v>6.4</v>
      </c>
      <c r="T96" s="72">
        <v>0.08</v>
      </c>
      <c r="U96" s="72" t="s">
        <v>41</v>
      </c>
      <c r="V96" s="72">
        <v>3.5</v>
      </c>
      <c r="W96" s="72">
        <v>116</v>
      </c>
      <c r="X96" s="72">
        <v>6.7</v>
      </c>
      <c r="Y96" s="72">
        <v>1.27</v>
      </c>
      <c r="Z96" s="72">
        <v>73.5</v>
      </c>
      <c r="AA96" s="72">
        <v>16</v>
      </c>
      <c r="AB96" s="72">
        <v>1</v>
      </c>
      <c r="AC96" s="72">
        <v>2343</v>
      </c>
      <c r="AD96" s="72">
        <v>329</v>
      </c>
      <c r="AE96" s="72">
        <v>14</v>
      </c>
      <c r="AF96" s="72">
        <v>21.2</v>
      </c>
      <c r="AG96" s="72">
        <v>30</v>
      </c>
      <c r="AH96" s="72">
        <v>1</v>
      </c>
      <c r="AI96" s="72">
        <v>55</v>
      </c>
      <c r="AJ96" s="72">
        <v>13</v>
      </c>
      <c r="AK96" s="72">
        <v>0</v>
      </c>
      <c r="AL96" s="72">
        <v>23</v>
      </c>
      <c r="AM96" s="72">
        <v>2.84</v>
      </c>
      <c r="AN96" s="72">
        <v>191</v>
      </c>
      <c r="AO96" s="72">
        <v>12.3</v>
      </c>
      <c r="AP96" s="72">
        <v>15.53</v>
      </c>
      <c r="AQ96" s="72">
        <v>29</v>
      </c>
      <c r="AR96" s="72">
        <v>36</v>
      </c>
      <c r="AS96" s="72">
        <v>0.7</v>
      </c>
      <c r="AT96" s="72">
        <v>59</v>
      </c>
      <c r="AU96" s="72">
        <v>50</v>
      </c>
      <c r="AV96" s="72">
        <v>15.9</v>
      </c>
      <c r="AW96" s="72">
        <v>11.49</v>
      </c>
      <c r="AX96" s="72">
        <v>30.8</v>
      </c>
      <c r="AY96" s="72">
        <v>12.3</v>
      </c>
      <c r="AZ96" s="72">
        <v>0</v>
      </c>
      <c r="BA96" s="72">
        <v>2.7</v>
      </c>
      <c r="BB96" s="72">
        <v>2.9</v>
      </c>
      <c r="BD96" s="72">
        <v>13</v>
      </c>
      <c r="BE96" s="72">
        <v>4.8</v>
      </c>
      <c r="BF96" s="72">
        <v>8.1999999999999993</v>
      </c>
      <c r="BG96" s="72">
        <v>47</v>
      </c>
      <c r="BH96" s="72">
        <v>561</v>
      </c>
      <c r="BI96" s="72">
        <v>156</v>
      </c>
      <c r="BJ96" s="72">
        <v>92</v>
      </c>
      <c r="BK96" s="72">
        <v>6.5</v>
      </c>
      <c r="BL96" s="72">
        <v>0.63</v>
      </c>
      <c r="BM96" s="72">
        <v>4.8</v>
      </c>
      <c r="BN96" s="72">
        <v>0.12</v>
      </c>
      <c r="BO96" s="72">
        <v>102</v>
      </c>
      <c r="BP96" s="72">
        <v>19</v>
      </c>
      <c r="BQ96" s="72">
        <v>2589.7629700000002</v>
      </c>
      <c r="BR96" s="72">
        <v>1.657028642</v>
      </c>
      <c r="BS96" s="72">
        <v>38.15</v>
      </c>
      <c r="BT96" s="72">
        <v>987.90663930000005</v>
      </c>
      <c r="BU96" s="72">
        <v>7.79</v>
      </c>
      <c r="BV96" s="72">
        <v>201.80795739999999</v>
      </c>
      <c r="BW96" s="72">
        <v>22.68</v>
      </c>
      <c r="BX96" s="72">
        <v>587.34429799999998</v>
      </c>
      <c r="BY96" s="72">
        <v>0</v>
      </c>
      <c r="BZ96" s="72">
        <v>0</v>
      </c>
      <c r="CA96" s="72">
        <v>7.17</v>
      </c>
      <c r="CB96" s="72">
        <v>185.69355419999999</v>
      </c>
      <c r="CC96" s="72">
        <v>1.86</v>
      </c>
      <c r="CD96" s="72">
        <v>48.192042569999998</v>
      </c>
      <c r="CE96" s="72">
        <v>5.31</v>
      </c>
      <c r="CF96" s="72">
        <v>137.50151170000001</v>
      </c>
      <c r="CG96" s="72">
        <v>1.26</v>
      </c>
      <c r="CH96" s="72">
        <v>32.561373809999999</v>
      </c>
      <c r="CI96" s="72">
        <v>400.56234130000001</v>
      </c>
      <c r="CJ96" s="72">
        <v>15.47</v>
      </c>
      <c r="CK96" s="72">
        <v>45.63</v>
      </c>
      <c r="CL96" s="72">
        <v>1181.793445</v>
      </c>
      <c r="CM96" s="72">
        <v>0.18796670300000001</v>
      </c>
      <c r="CN96" s="72">
        <v>3.2959970999999998E-2</v>
      </c>
      <c r="CO96" s="72">
        <v>0.68198898399999996</v>
      </c>
      <c r="CP96" s="72">
        <v>2.3020370790000002</v>
      </c>
      <c r="CQ96" s="72">
        <v>8.8356596130000007</v>
      </c>
      <c r="CR96" s="72">
        <v>2.3258426970000001</v>
      </c>
      <c r="CS96" s="72">
        <v>0.54901960800000005</v>
      </c>
      <c r="CT96" s="72">
        <v>2.94</v>
      </c>
      <c r="CU96" s="72">
        <v>2.35</v>
      </c>
      <c r="CV96" s="72">
        <v>12</v>
      </c>
      <c r="CW96" s="72">
        <v>52</v>
      </c>
      <c r="CX96" s="72">
        <v>36</v>
      </c>
      <c r="CY96" s="72" t="s">
        <v>333</v>
      </c>
      <c r="CZ96" s="72">
        <v>5.21</v>
      </c>
      <c r="DA96" s="72" t="s">
        <v>367</v>
      </c>
      <c r="DB96" s="72">
        <v>2.10308268</v>
      </c>
      <c r="DC96" s="72">
        <v>-15.260327090000001</v>
      </c>
      <c r="DD96" s="72">
        <v>0.21936594500000001</v>
      </c>
      <c r="DE96" s="72">
        <v>6.4849160509999999</v>
      </c>
      <c r="DF96" s="72">
        <v>9.5870974039999997</v>
      </c>
      <c r="DG96" s="72">
        <v>1.848447715</v>
      </c>
      <c r="DH96" s="72">
        <v>-15.76706879</v>
      </c>
      <c r="DI96" s="72">
        <v>0.28821849999999999</v>
      </c>
      <c r="DJ96" s="72">
        <v>6.3962872439999998</v>
      </c>
      <c r="DK96" s="72">
        <v>6.4133555360000001</v>
      </c>
    </row>
    <row r="97" spans="1:115" x14ac:dyDescent="0.25">
      <c r="A97" s="72">
        <v>54214</v>
      </c>
      <c r="B97" s="72" t="s">
        <v>174</v>
      </c>
      <c r="D97" s="72" t="s">
        <v>172</v>
      </c>
      <c r="F97" s="72" t="s">
        <v>166</v>
      </c>
      <c r="G97" s="72" t="s">
        <v>365</v>
      </c>
      <c r="J97" s="72">
        <v>-95.668700000000001</v>
      </c>
      <c r="K97" s="72">
        <v>39.389499999999998</v>
      </c>
      <c r="L97" s="72" t="s">
        <v>305</v>
      </c>
      <c r="M97" s="72" t="s">
        <v>80</v>
      </c>
      <c r="N97" s="72" t="s">
        <v>375</v>
      </c>
      <c r="O97" s="73">
        <v>45394</v>
      </c>
      <c r="P97" s="72">
        <v>0</v>
      </c>
      <c r="Q97" s="72">
        <v>8</v>
      </c>
      <c r="R97" s="72">
        <v>5.9</v>
      </c>
      <c r="S97" s="72">
        <v>6.4</v>
      </c>
      <c r="T97" s="72">
        <v>0.11</v>
      </c>
      <c r="U97" s="72" t="s">
        <v>41</v>
      </c>
      <c r="V97" s="72">
        <v>4.7</v>
      </c>
      <c r="W97" s="72">
        <v>137</v>
      </c>
      <c r="X97" s="72">
        <v>8.5</v>
      </c>
      <c r="Y97" s="72">
        <v>1.64</v>
      </c>
      <c r="Z97" s="72">
        <v>130.6</v>
      </c>
      <c r="AA97" s="72">
        <v>10.5</v>
      </c>
      <c r="AB97" s="72">
        <v>1.0900000000000001</v>
      </c>
      <c r="AC97" s="72">
        <v>2376</v>
      </c>
      <c r="AD97" s="72">
        <v>344</v>
      </c>
      <c r="AE97" s="72">
        <v>22</v>
      </c>
      <c r="AF97" s="72">
        <v>20.9</v>
      </c>
      <c r="AG97" s="72">
        <v>27</v>
      </c>
      <c r="AH97" s="72">
        <v>2</v>
      </c>
      <c r="AI97" s="72">
        <v>57</v>
      </c>
      <c r="AJ97" s="72">
        <v>14</v>
      </c>
      <c r="AK97" s="72">
        <v>0</v>
      </c>
      <c r="AL97" s="72">
        <v>11</v>
      </c>
      <c r="AM97" s="72">
        <v>3.63</v>
      </c>
      <c r="AN97" s="72">
        <v>295</v>
      </c>
      <c r="AO97" s="72">
        <v>26.4</v>
      </c>
      <c r="AP97" s="72">
        <v>11.17</v>
      </c>
      <c r="AQ97" s="72">
        <v>35</v>
      </c>
      <c r="AR97" s="72">
        <v>41</v>
      </c>
      <c r="AS97" s="72">
        <v>0.6</v>
      </c>
      <c r="AT97" s="72">
        <v>243</v>
      </c>
      <c r="AU97" s="72">
        <v>55</v>
      </c>
      <c r="AV97" s="72">
        <v>30.6</v>
      </c>
      <c r="AW97" s="72">
        <v>27.44</v>
      </c>
      <c r="AX97" s="72">
        <v>82.4</v>
      </c>
      <c r="AY97" s="72">
        <v>26.4</v>
      </c>
      <c r="AZ97" s="72">
        <v>0</v>
      </c>
      <c r="BA97" s="72">
        <v>4</v>
      </c>
      <c r="BB97" s="72">
        <v>2.8</v>
      </c>
      <c r="BD97" s="72">
        <v>10</v>
      </c>
      <c r="BE97" s="72">
        <v>1.5</v>
      </c>
      <c r="BF97" s="72">
        <v>8.5</v>
      </c>
      <c r="BG97" s="72">
        <v>60</v>
      </c>
      <c r="BH97" s="72">
        <v>693</v>
      </c>
      <c r="BI97" s="72">
        <v>135</v>
      </c>
      <c r="BJ97" s="72">
        <v>126</v>
      </c>
      <c r="BK97" s="72">
        <v>8.3000000000000007</v>
      </c>
      <c r="BL97" s="72">
        <v>0.69</v>
      </c>
      <c r="BM97" s="72">
        <v>3.9</v>
      </c>
      <c r="BN97" s="72">
        <v>0.12</v>
      </c>
      <c r="BO97" s="72">
        <v>129</v>
      </c>
      <c r="BP97" s="72">
        <v>27</v>
      </c>
      <c r="BQ97" s="72">
        <v>2685.2502690000001</v>
      </c>
      <c r="BR97" s="72">
        <v>1.695197997</v>
      </c>
      <c r="BS97" s="72">
        <v>36.44</v>
      </c>
      <c r="BT97" s="72">
        <v>978.62932939999996</v>
      </c>
      <c r="BU97" s="72">
        <v>7.45</v>
      </c>
      <c r="BV97" s="72">
        <v>200.04534889999999</v>
      </c>
      <c r="BW97" s="72">
        <v>22.34</v>
      </c>
      <c r="BX97" s="72">
        <v>599.76758689999997</v>
      </c>
      <c r="BY97" s="72">
        <v>0</v>
      </c>
      <c r="BZ97" s="72">
        <v>0</v>
      </c>
      <c r="CA97" s="72">
        <v>8.98</v>
      </c>
      <c r="CB97" s="72">
        <v>241.25616460000001</v>
      </c>
      <c r="CC97" s="72">
        <v>1.86</v>
      </c>
      <c r="CD97" s="72">
        <v>49.912136500000003</v>
      </c>
      <c r="CE97" s="72">
        <v>7.13</v>
      </c>
      <c r="CF97" s="72">
        <v>191.3440281</v>
      </c>
      <c r="CG97" s="72">
        <v>1.21</v>
      </c>
      <c r="CH97" s="72">
        <v>32.396122669999997</v>
      </c>
      <c r="CI97" s="72">
        <v>378.86174249999999</v>
      </c>
      <c r="CJ97" s="72">
        <v>14.11</v>
      </c>
      <c r="CK97" s="72">
        <v>45.91</v>
      </c>
      <c r="CL97" s="72">
        <v>1232.9233039999999</v>
      </c>
      <c r="CM97" s="72">
        <v>0.24652456</v>
      </c>
      <c r="CN97" s="72">
        <v>3.3103568E-2</v>
      </c>
      <c r="CO97" s="72">
        <v>0.63168092200000003</v>
      </c>
      <c r="CP97" s="72">
        <v>2.1105092939999999</v>
      </c>
      <c r="CQ97" s="72">
        <v>4.5692274309999998</v>
      </c>
      <c r="CR97" s="72">
        <v>2.1568725099999999</v>
      </c>
      <c r="CS97" s="72">
        <v>0.81986272599999999</v>
      </c>
      <c r="CT97" s="72">
        <v>4.16</v>
      </c>
      <c r="CU97" s="72">
        <v>1.9</v>
      </c>
      <c r="CV97" s="72">
        <v>10</v>
      </c>
      <c r="CW97" s="72">
        <v>56</v>
      </c>
      <c r="CX97" s="72">
        <v>34</v>
      </c>
      <c r="CY97" s="72" t="s">
        <v>333</v>
      </c>
      <c r="CZ97" s="72">
        <v>6.74</v>
      </c>
      <c r="DA97" s="72" t="s">
        <v>370</v>
      </c>
      <c r="DB97" s="72">
        <v>2.9852707999999999</v>
      </c>
      <c r="DC97" s="72">
        <v>-25.486307679999999</v>
      </c>
      <c r="DD97" s="72">
        <v>0.27121100199999998</v>
      </c>
      <c r="DE97" s="72">
        <v>4.9869109590000003</v>
      </c>
      <c r="DF97" s="72">
        <v>11.00718917</v>
      </c>
      <c r="DG97" s="72">
        <v>3.271480822</v>
      </c>
      <c r="DH97" s="72">
        <v>-25.484608609999999</v>
      </c>
      <c r="DI97" s="72">
        <v>0.39199153799999997</v>
      </c>
      <c r="DJ97" s="72">
        <v>4.5553425809999997</v>
      </c>
      <c r="DK97" s="72">
        <v>8.3457944929999996</v>
      </c>
    </row>
    <row r="98" spans="1:115" x14ac:dyDescent="0.25">
      <c r="A98" s="72">
        <v>54215</v>
      </c>
      <c r="B98" s="72" t="s">
        <v>174</v>
      </c>
      <c r="D98" s="72" t="s">
        <v>172</v>
      </c>
      <c r="F98" s="72" t="s">
        <v>166</v>
      </c>
      <c r="G98" s="72" t="s">
        <v>365</v>
      </c>
      <c r="J98" s="72">
        <v>-95.667699999999996</v>
      </c>
      <c r="K98" s="72">
        <v>39.389499999999998</v>
      </c>
      <c r="L98" s="72" t="s">
        <v>305</v>
      </c>
      <c r="M98" s="72" t="s">
        <v>81</v>
      </c>
      <c r="N98" s="72" t="s">
        <v>375</v>
      </c>
      <c r="O98" s="73">
        <v>45394</v>
      </c>
      <c r="P98" s="72">
        <v>0</v>
      </c>
      <c r="Q98" s="72">
        <v>8</v>
      </c>
      <c r="R98" s="72">
        <v>6.3</v>
      </c>
      <c r="S98" s="72">
        <v>6.8</v>
      </c>
      <c r="T98" s="72">
        <v>0.1</v>
      </c>
      <c r="U98" s="72" t="s">
        <v>41</v>
      </c>
      <c r="V98" s="72">
        <v>3.4</v>
      </c>
      <c r="W98" s="72">
        <v>141</v>
      </c>
      <c r="X98" s="72">
        <v>7.8</v>
      </c>
      <c r="Y98" s="72">
        <v>0.96</v>
      </c>
      <c r="Z98" s="72">
        <v>52.2</v>
      </c>
      <c r="AA98" s="72">
        <v>6.8</v>
      </c>
      <c r="AB98" s="72">
        <v>0.98</v>
      </c>
      <c r="AC98" s="72">
        <v>2917</v>
      </c>
      <c r="AD98" s="72">
        <v>490</v>
      </c>
      <c r="AE98" s="72">
        <v>25</v>
      </c>
      <c r="AF98" s="72">
        <v>21.4</v>
      </c>
      <c r="AG98" s="72">
        <v>11</v>
      </c>
      <c r="AH98" s="72">
        <v>2</v>
      </c>
      <c r="AI98" s="72">
        <v>67</v>
      </c>
      <c r="AJ98" s="72">
        <v>19</v>
      </c>
      <c r="AK98" s="72">
        <v>1</v>
      </c>
      <c r="AL98" s="72">
        <v>9</v>
      </c>
      <c r="AM98" s="72">
        <v>1.2</v>
      </c>
      <c r="AN98" s="72">
        <v>287</v>
      </c>
      <c r="AO98" s="72">
        <v>26</v>
      </c>
      <c r="AP98" s="72">
        <v>11.04</v>
      </c>
      <c r="AQ98" s="72">
        <v>43</v>
      </c>
      <c r="AR98" s="72">
        <v>47</v>
      </c>
      <c r="AS98" s="72">
        <v>0.1</v>
      </c>
      <c r="AT98" s="72">
        <v>99</v>
      </c>
      <c r="AU98" s="72">
        <v>59</v>
      </c>
      <c r="AV98" s="72">
        <v>27.3</v>
      </c>
      <c r="AW98" s="72">
        <v>18.25</v>
      </c>
      <c r="AX98" s="72">
        <v>34.5</v>
      </c>
      <c r="AY98" s="72">
        <v>26</v>
      </c>
      <c r="AZ98" s="72">
        <v>0</v>
      </c>
      <c r="BA98" s="72">
        <v>1.5</v>
      </c>
      <c r="BB98" s="72">
        <v>3.1</v>
      </c>
      <c r="BD98" s="72">
        <v>8</v>
      </c>
      <c r="BE98" s="72">
        <v>1.5</v>
      </c>
      <c r="BF98" s="72">
        <v>6.5</v>
      </c>
      <c r="BG98" s="72">
        <v>53</v>
      </c>
      <c r="BH98" s="72">
        <v>659</v>
      </c>
      <c r="BI98" s="72">
        <v>176</v>
      </c>
      <c r="BJ98" s="72">
        <v>81</v>
      </c>
      <c r="BK98" s="72">
        <v>7.5</v>
      </c>
      <c r="BL98" s="72">
        <v>0.46</v>
      </c>
      <c r="BM98" s="72">
        <v>2.2999999999999998</v>
      </c>
      <c r="BN98" s="72">
        <v>0.13</v>
      </c>
      <c r="BO98" s="72">
        <v>146</v>
      </c>
      <c r="BP98" s="72">
        <v>28</v>
      </c>
      <c r="BQ98" s="72">
        <v>3373.742655</v>
      </c>
      <c r="BR98" s="72">
        <v>1.8886896390000001</v>
      </c>
      <c r="BS98" s="72">
        <v>33.520000000000003</v>
      </c>
      <c r="BT98" s="72">
        <v>1130.913256</v>
      </c>
      <c r="BU98" s="72">
        <v>7.65</v>
      </c>
      <c r="BV98" s="72">
        <v>258.01712980000002</v>
      </c>
      <c r="BW98" s="72">
        <v>19.600000000000001</v>
      </c>
      <c r="BX98" s="72">
        <v>661.08953289999999</v>
      </c>
      <c r="BY98" s="72">
        <v>0</v>
      </c>
      <c r="BZ98" s="72">
        <v>0</v>
      </c>
      <c r="CA98" s="72">
        <v>13.46</v>
      </c>
      <c r="CB98" s="72">
        <v>454.11313610000002</v>
      </c>
      <c r="CC98" s="72">
        <v>1.66</v>
      </c>
      <c r="CD98" s="72">
        <v>55.92072503</v>
      </c>
      <c r="CE98" s="72">
        <v>11.8</v>
      </c>
      <c r="CF98" s="72">
        <v>398.19241110000002</v>
      </c>
      <c r="CG98" s="72">
        <v>4.58</v>
      </c>
      <c r="CH98" s="72">
        <v>154.54138029999999</v>
      </c>
      <c r="CI98" s="72">
        <v>469.82372270000002</v>
      </c>
      <c r="CJ98" s="72">
        <v>13.93</v>
      </c>
      <c r="CK98" s="72">
        <v>40.79</v>
      </c>
      <c r="CL98" s="72">
        <v>1376.157753</v>
      </c>
      <c r="CM98" s="72">
        <v>0.40154550700000002</v>
      </c>
      <c r="CN98" s="72">
        <v>0.136651843</v>
      </c>
      <c r="CO98" s="72">
        <v>0.71068092800000005</v>
      </c>
      <c r="CP98" s="72">
        <v>1.8029861110000001</v>
      </c>
      <c r="CQ98" s="72">
        <v>3.0612954779999999</v>
      </c>
      <c r="CR98" s="72">
        <v>2.5732546709999999</v>
      </c>
      <c r="CS98" s="72">
        <v>0.94059734500000003</v>
      </c>
      <c r="CT98" s="72">
        <v>2.34</v>
      </c>
      <c r="CU98" s="72">
        <v>4.46</v>
      </c>
      <c r="CV98" s="72">
        <v>10</v>
      </c>
      <c r="CW98" s="72">
        <v>48</v>
      </c>
      <c r="CX98" s="72">
        <v>42</v>
      </c>
      <c r="CY98" s="72" t="s">
        <v>330</v>
      </c>
      <c r="CZ98" s="72">
        <v>3.66</v>
      </c>
      <c r="DA98" s="72" t="s">
        <v>368</v>
      </c>
      <c r="DB98" s="72">
        <v>10.87108778</v>
      </c>
      <c r="DC98" s="72">
        <v>-24.542408810000001</v>
      </c>
      <c r="DD98" s="72">
        <v>0.87838741399999998</v>
      </c>
      <c r="DE98" s="72">
        <v>7.5042447719999998</v>
      </c>
      <c r="DF98" s="72">
        <v>12.376188000000001</v>
      </c>
      <c r="DG98" s="72">
        <v>12.194634349999999</v>
      </c>
      <c r="DH98" s="72">
        <v>-25.509947289999999</v>
      </c>
      <c r="DI98" s="72">
        <v>1.085737808</v>
      </c>
      <c r="DJ98" s="72">
        <v>7.3198599079999997</v>
      </c>
      <c r="DK98" s="72">
        <v>11.23165672</v>
      </c>
    </row>
    <row r="99" spans="1:115" x14ac:dyDescent="0.25">
      <c r="A99" s="72">
        <v>54216</v>
      </c>
      <c r="B99" s="72" t="s">
        <v>174</v>
      </c>
      <c r="D99" s="72" t="s">
        <v>172</v>
      </c>
      <c r="F99" s="72" t="s">
        <v>166</v>
      </c>
      <c r="G99" s="72" t="s">
        <v>365</v>
      </c>
      <c r="J99" s="72">
        <v>-95.666700000000006</v>
      </c>
      <c r="K99" s="72">
        <v>39.389499999999998</v>
      </c>
      <c r="L99" s="72" t="s">
        <v>305</v>
      </c>
      <c r="M99" s="72" t="s">
        <v>83</v>
      </c>
      <c r="N99" s="72" t="s">
        <v>375</v>
      </c>
      <c r="O99" s="73">
        <v>45394</v>
      </c>
      <c r="P99" s="72">
        <v>0</v>
      </c>
      <c r="Q99" s="72">
        <v>8</v>
      </c>
      <c r="R99" s="72">
        <v>6</v>
      </c>
      <c r="S99" s="72">
        <v>6.4</v>
      </c>
      <c r="T99" s="72">
        <v>0.11</v>
      </c>
      <c r="U99" s="72" t="s">
        <v>41</v>
      </c>
      <c r="V99" s="72">
        <v>3.9</v>
      </c>
      <c r="W99" s="72">
        <v>128</v>
      </c>
      <c r="X99" s="72">
        <v>7</v>
      </c>
      <c r="Y99" s="72">
        <v>0.88</v>
      </c>
      <c r="Z99" s="72">
        <v>65</v>
      </c>
      <c r="AA99" s="72">
        <v>11.7</v>
      </c>
      <c r="AB99" s="72">
        <v>1.07</v>
      </c>
      <c r="AC99" s="72">
        <v>2767</v>
      </c>
      <c r="AD99" s="72">
        <v>502</v>
      </c>
      <c r="AE99" s="72">
        <v>27</v>
      </c>
      <c r="AF99" s="72">
        <v>24</v>
      </c>
      <c r="AG99" s="72">
        <v>23</v>
      </c>
      <c r="AH99" s="72">
        <v>1</v>
      </c>
      <c r="AI99" s="72">
        <v>58</v>
      </c>
      <c r="AJ99" s="72">
        <v>17</v>
      </c>
      <c r="AK99" s="72">
        <v>0</v>
      </c>
      <c r="AL99" s="72">
        <v>10</v>
      </c>
      <c r="AM99" s="72">
        <v>1.24</v>
      </c>
      <c r="AN99" s="72">
        <v>297</v>
      </c>
      <c r="AO99" s="72">
        <v>26.3</v>
      </c>
      <c r="AP99" s="72">
        <v>11.29</v>
      </c>
      <c r="AQ99" s="72">
        <v>53</v>
      </c>
      <c r="AR99" s="72">
        <v>54</v>
      </c>
      <c r="AS99" s="72">
        <v>0.2</v>
      </c>
      <c r="AT99" s="72">
        <v>171</v>
      </c>
      <c r="AU99" s="72">
        <v>62</v>
      </c>
      <c r="AV99" s="72">
        <v>27.7</v>
      </c>
      <c r="AW99" s="72">
        <v>23.54</v>
      </c>
      <c r="AX99" s="72">
        <v>57.5</v>
      </c>
      <c r="AY99" s="72">
        <v>26.3</v>
      </c>
      <c r="AZ99" s="72">
        <v>0</v>
      </c>
      <c r="BA99" s="72">
        <v>2</v>
      </c>
      <c r="BB99" s="72">
        <v>3.2</v>
      </c>
      <c r="BD99" s="72">
        <v>9</v>
      </c>
      <c r="BE99" s="72">
        <v>1.4</v>
      </c>
      <c r="BF99" s="72">
        <v>7.6</v>
      </c>
      <c r="BG99" s="72">
        <v>52</v>
      </c>
      <c r="BH99" s="72">
        <v>657</v>
      </c>
      <c r="BI99" s="72">
        <v>178</v>
      </c>
      <c r="BJ99" s="72">
        <v>93</v>
      </c>
      <c r="BK99" s="72">
        <v>7.1</v>
      </c>
      <c r="BL99" s="72">
        <v>0.4</v>
      </c>
      <c r="BM99" s="72">
        <v>3</v>
      </c>
      <c r="BN99" s="72">
        <v>0.11</v>
      </c>
      <c r="BO99" s="72">
        <v>148</v>
      </c>
      <c r="BP99" s="72">
        <v>35</v>
      </c>
      <c r="BQ99" s="72">
        <v>4346.5039829999996</v>
      </c>
      <c r="BR99" s="72">
        <v>1.798188176</v>
      </c>
      <c r="BS99" s="72">
        <v>39.61</v>
      </c>
      <c r="BT99" s="72">
        <v>1721.5197880000001</v>
      </c>
      <c r="BU99" s="72">
        <v>8.98</v>
      </c>
      <c r="BV99" s="72">
        <v>390.5044886</v>
      </c>
      <c r="BW99" s="72">
        <v>23.7</v>
      </c>
      <c r="BX99" s="72">
        <v>1030.1555189999999</v>
      </c>
      <c r="BY99" s="72">
        <v>0</v>
      </c>
      <c r="BZ99" s="72">
        <v>0</v>
      </c>
      <c r="CA99" s="72">
        <v>9.94</v>
      </c>
      <c r="CB99" s="72">
        <v>431.94462010000001</v>
      </c>
      <c r="CC99" s="72">
        <v>2.08</v>
      </c>
      <c r="CD99" s="72">
        <v>90.498166650000002</v>
      </c>
      <c r="CE99" s="72">
        <v>7.86</v>
      </c>
      <c r="CF99" s="72">
        <v>341.4464534</v>
      </c>
      <c r="CG99" s="72">
        <v>1.74</v>
      </c>
      <c r="CH99" s="72">
        <v>75.578454919999999</v>
      </c>
      <c r="CI99" s="72">
        <v>691.36426859999995</v>
      </c>
      <c r="CJ99" s="72">
        <v>15.91</v>
      </c>
      <c r="CK99" s="72">
        <v>39.729999999999997</v>
      </c>
      <c r="CL99" s="72">
        <v>1726.9566319999999</v>
      </c>
      <c r="CM99" s="72">
        <v>0.25090889100000002</v>
      </c>
      <c r="CN99" s="72">
        <v>4.3902169999999997E-2</v>
      </c>
      <c r="CO99" s="72">
        <v>0.67112611200000005</v>
      </c>
      <c r="CP99" s="72">
        <v>1.9710872779999999</v>
      </c>
      <c r="CQ99" s="72">
        <v>11.06426954</v>
      </c>
      <c r="CR99" s="72">
        <v>2.5226293100000001</v>
      </c>
      <c r="CS99" s="72">
        <v>0.88396373299999997</v>
      </c>
      <c r="CT99" s="72">
        <v>2.02</v>
      </c>
      <c r="CU99" s="72">
        <v>4.3099999999999996</v>
      </c>
      <c r="CV99" s="72">
        <v>2</v>
      </c>
      <c r="CW99" s="72">
        <v>54</v>
      </c>
      <c r="CX99" s="72">
        <v>44</v>
      </c>
      <c r="CY99" s="72" t="s">
        <v>330</v>
      </c>
      <c r="CZ99" s="72">
        <v>3.66</v>
      </c>
      <c r="DA99" s="72" t="s">
        <v>370</v>
      </c>
      <c r="DB99" s="72">
        <v>0.89643569999999995</v>
      </c>
      <c r="DC99" s="72">
        <v>-11.160603999999999</v>
      </c>
      <c r="DD99" s="72">
        <v>8.3287425999999998E-2</v>
      </c>
      <c r="DE99" s="72">
        <v>5.2309202959999999</v>
      </c>
      <c r="DF99" s="72">
        <v>10.76315775</v>
      </c>
      <c r="DG99" s="72">
        <v>0.81545151800000004</v>
      </c>
      <c r="DH99" s="72">
        <v>-11.45743506</v>
      </c>
      <c r="DI99" s="72">
        <v>0.163023474</v>
      </c>
      <c r="DJ99" s="72">
        <v>5.7371640819999996</v>
      </c>
      <c r="DK99" s="72">
        <v>5.0020496919999999</v>
      </c>
    </row>
    <row r="100" spans="1:115" x14ac:dyDescent="0.25">
      <c r="A100" s="72">
        <v>54217</v>
      </c>
      <c r="B100" s="72" t="s">
        <v>174</v>
      </c>
      <c r="D100" s="72" t="s">
        <v>172</v>
      </c>
      <c r="F100" s="72" t="s">
        <v>166</v>
      </c>
      <c r="G100" s="72" t="s">
        <v>365</v>
      </c>
      <c r="J100" s="72">
        <v>-95.668700000000001</v>
      </c>
      <c r="K100" s="72">
        <v>39.388500000000001</v>
      </c>
      <c r="L100" s="72" t="s">
        <v>305</v>
      </c>
      <c r="M100" s="72" t="s">
        <v>84</v>
      </c>
      <c r="N100" s="72" t="s">
        <v>375</v>
      </c>
      <c r="O100" s="73">
        <v>45394</v>
      </c>
      <c r="P100" s="72">
        <v>0</v>
      </c>
      <c r="Q100" s="72">
        <v>8</v>
      </c>
      <c r="R100" s="72">
        <v>6.1</v>
      </c>
      <c r="S100" s="72">
        <v>6.7</v>
      </c>
      <c r="T100" s="72">
        <v>0.13</v>
      </c>
      <c r="U100" s="72" t="s">
        <v>41</v>
      </c>
      <c r="V100" s="72">
        <v>4.0999999999999996</v>
      </c>
      <c r="W100" s="72">
        <v>120</v>
      </c>
      <c r="X100" s="72">
        <v>8.3000000000000007</v>
      </c>
      <c r="Y100" s="72">
        <v>1.2</v>
      </c>
      <c r="Z100" s="72">
        <v>97.8</v>
      </c>
      <c r="AA100" s="72">
        <v>9.1999999999999993</v>
      </c>
      <c r="AB100" s="72">
        <v>1.08</v>
      </c>
      <c r="AC100" s="72">
        <v>2280</v>
      </c>
      <c r="AD100" s="72">
        <v>340</v>
      </c>
      <c r="AE100" s="72">
        <v>29</v>
      </c>
      <c r="AF100" s="72">
        <v>17.7</v>
      </c>
      <c r="AG100" s="72">
        <v>17</v>
      </c>
      <c r="AH100" s="72">
        <v>2</v>
      </c>
      <c r="AI100" s="72">
        <v>64</v>
      </c>
      <c r="AJ100" s="72">
        <v>16</v>
      </c>
      <c r="AK100" s="72">
        <v>1</v>
      </c>
      <c r="AL100" s="72">
        <v>10</v>
      </c>
      <c r="AM100" s="72">
        <v>1.88</v>
      </c>
      <c r="AN100" s="72">
        <v>288</v>
      </c>
      <c r="AO100" s="72">
        <v>24.7</v>
      </c>
      <c r="AP100" s="72">
        <v>11.66</v>
      </c>
      <c r="AQ100" s="72">
        <v>32</v>
      </c>
      <c r="AR100" s="72">
        <v>38</v>
      </c>
      <c r="AS100" s="72">
        <v>0.7</v>
      </c>
      <c r="AT100" s="72">
        <v>101</v>
      </c>
      <c r="AU100" s="72">
        <v>53</v>
      </c>
      <c r="AV100" s="72">
        <v>27.3</v>
      </c>
      <c r="AW100" s="72">
        <v>18.309999999999999</v>
      </c>
      <c r="AX100" s="72">
        <v>35</v>
      </c>
      <c r="AY100" s="72">
        <v>24.7</v>
      </c>
      <c r="AZ100" s="72">
        <v>0</v>
      </c>
      <c r="BA100" s="72">
        <v>2.4</v>
      </c>
      <c r="BB100" s="72">
        <v>3.3</v>
      </c>
      <c r="BD100" s="72">
        <v>9</v>
      </c>
      <c r="BE100" s="72">
        <v>1.5</v>
      </c>
      <c r="BF100" s="72">
        <v>7.5</v>
      </c>
      <c r="BG100" s="72">
        <v>56</v>
      </c>
      <c r="BH100" s="72">
        <v>692</v>
      </c>
      <c r="BI100" s="72">
        <v>147</v>
      </c>
      <c r="BJ100" s="72">
        <v>96</v>
      </c>
      <c r="BK100" s="72">
        <v>8.1</v>
      </c>
      <c r="BL100" s="72">
        <v>0.54</v>
      </c>
      <c r="BM100" s="72">
        <v>3.2</v>
      </c>
      <c r="BN100" s="72">
        <v>0.14000000000000001</v>
      </c>
      <c r="BO100" s="72">
        <v>134</v>
      </c>
      <c r="BP100" s="72">
        <v>35</v>
      </c>
      <c r="BQ100" s="72">
        <v>5247.0403560000004</v>
      </c>
      <c r="BR100" s="72">
        <v>1.792208649</v>
      </c>
      <c r="BS100" s="72">
        <v>41</v>
      </c>
      <c r="BT100" s="72">
        <v>2151.2198309999999</v>
      </c>
      <c r="BU100" s="72">
        <v>10.039999999999999</v>
      </c>
      <c r="BV100" s="72">
        <v>526.75125909999997</v>
      </c>
      <c r="BW100" s="72">
        <v>23.85</v>
      </c>
      <c r="BX100" s="72">
        <v>1251.455295</v>
      </c>
      <c r="BY100" s="72">
        <v>0</v>
      </c>
      <c r="BZ100" s="72">
        <v>0</v>
      </c>
      <c r="CA100" s="72">
        <v>9.1</v>
      </c>
      <c r="CB100" s="72">
        <v>477.27124079999999</v>
      </c>
      <c r="CC100" s="72">
        <v>2.31</v>
      </c>
      <c r="CD100" s="72">
        <v>121.3617634</v>
      </c>
      <c r="CE100" s="72">
        <v>6.78</v>
      </c>
      <c r="CF100" s="72">
        <v>355.90947740000001</v>
      </c>
      <c r="CG100" s="72">
        <v>1.47</v>
      </c>
      <c r="CH100" s="72">
        <v>77.081561910000005</v>
      </c>
      <c r="CI100" s="72">
        <v>899.76453660000004</v>
      </c>
      <c r="CJ100" s="72">
        <v>17.149999999999999</v>
      </c>
      <c r="CK100" s="72">
        <v>38.4</v>
      </c>
      <c r="CL100" s="72">
        <v>2014.716463</v>
      </c>
      <c r="CM100" s="72">
        <v>0.221860748</v>
      </c>
      <c r="CN100" s="72">
        <v>3.5831559999999998E-2</v>
      </c>
      <c r="CO100" s="72">
        <v>0.71897457300000001</v>
      </c>
      <c r="CP100" s="72">
        <v>2.129337606</v>
      </c>
      <c r="CQ100" s="72">
        <v>15.286553749999999</v>
      </c>
      <c r="CR100" s="72">
        <v>2.4025851199999999</v>
      </c>
      <c r="CS100" s="72">
        <v>0.72387490499999996</v>
      </c>
      <c r="CT100" s="72">
        <v>2.94</v>
      </c>
      <c r="CU100" s="72">
        <v>2.97</v>
      </c>
      <c r="CV100" s="72">
        <v>12</v>
      </c>
      <c r="CW100" s="72">
        <v>52</v>
      </c>
      <c r="CX100" s="72">
        <v>36</v>
      </c>
      <c r="CY100" s="72" t="s">
        <v>333</v>
      </c>
      <c r="CZ100" s="72">
        <v>5.04</v>
      </c>
      <c r="DA100" s="72" t="s">
        <v>368</v>
      </c>
      <c r="DB100" s="72">
        <v>2.9760832399999999</v>
      </c>
      <c r="DC100" s="72">
        <v>-25.123980929999998</v>
      </c>
      <c r="DD100" s="72">
        <v>0.26394685200000001</v>
      </c>
      <c r="DE100" s="72">
        <v>4.7920179569999997</v>
      </c>
      <c r="DF100" s="72">
        <v>11.2753125</v>
      </c>
      <c r="DG100" s="72">
        <v>2.8678130820000001</v>
      </c>
      <c r="DH100" s="72">
        <v>-25.75518344</v>
      </c>
      <c r="DI100" s="72">
        <v>0.33502389999999999</v>
      </c>
      <c r="DJ100" s="72">
        <v>4.4930012340000003</v>
      </c>
      <c r="DK100" s="72">
        <v>8.5600253599999991</v>
      </c>
    </row>
    <row r="101" spans="1:115" x14ac:dyDescent="0.25">
      <c r="A101" s="72">
        <v>54218</v>
      </c>
      <c r="B101" s="72" t="s">
        <v>174</v>
      </c>
      <c r="D101" s="72" t="s">
        <v>172</v>
      </c>
      <c r="F101" s="72" t="s">
        <v>166</v>
      </c>
      <c r="G101" s="72" t="s">
        <v>365</v>
      </c>
      <c r="J101" s="72">
        <v>-95.667699999999996</v>
      </c>
      <c r="K101" s="72">
        <v>39.388500000000001</v>
      </c>
      <c r="L101" s="72" t="s">
        <v>305</v>
      </c>
      <c r="M101" s="72" t="s">
        <v>85</v>
      </c>
      <c r="N101" s="72" t="s">
        <v>375</v>
      </c>
      <c r="O101" s="73">
        <v>45394</v>
      </c>
      <c r="P101" s="72">
        <v>0</v>
      </c>
      <c r="Q101" s="72">
        <v>8</v>
      </c>
      <c r="R101" s="72">
        <v>6.4</v>
      </c>
      <c r="S101" s="72">
        <v>6.7</v>
      </c>
      <c r="T101" s="72">
        <v>0.1</v>
      </c>
      <c r="U101" s="72" t="s">
        <v>41</v>
      </c>
      <c r="V101" s="72">
        <v>3.6</v>
      </c>
      <c r="W101" s="72">
        <v>117</v>
      </c>
      <c r="X101" s="72">
        <v>7.3</v>
      </c>
      <c r="Y101" s="72">
        <v>0.64</v>
      </c>
      <c r="Z101" s="72">
        <v>57.2</v>
      </c>
      <c r="AA101" s="72">
        <v>6.6</v>
      </c>
      <c r="AB101" s="72">
        <v>0.92</v>
      </c>
      <c r="AC101" s="72">
        <v>2507</v>
      </c>
      <c r="AD101" s="72">
        <v>393</v>
      </c>
      <c r="AE101" s="72">
        <v>25</v>
      </c>
      <c r="AF101" s="72">
        <v>19</v>
      </c>
      <c r="AG101" s="72">
        <v>15</v>
      </c>
      <c r="AH101" s="72">
        <v>2</v>
      </c>
      <c r="AI101" s="72">
        <v>65</v>
      </c>
      <c r="AJ101" s="72">
        <v>17</v>
      </c>
      <c r="AK101" s="72">
        <v>1</v>
      </c>
      <c r="AL101" s="72">
        <v>8</v>
      </c>
      <c r="AM101" s="72">
        <v>2.33</v>
      </c>
      <c r="AN101" s="72">
        <v>255</v>
      </c>
      <c r="AO101" s="72">
        <v>23.1</v>
      </c>
      <c r="AP101" s="72">
        <v>11.04</v>
      </c>
      <c r="AQ101" s="72">
        <v>45</v>
      </c>
      <c r="AR101" s="72">
        <v>48</v>
      </c>
      <c r="AS101" s="72">
        <v>0.4</v>
      </c>
      <c r="AT101" s="72">
        <v>165</v>
      </c>
      <c r="AU101" s="72">
        <v>57</v>
      </c>
      <c r="AV101" s="72">
        <v>25.9</v>
      </c>
      <c r="AW101" s="72">
        <v>22</v>
      </c>
      <c r="AX101" s="72">
        <v>64.8</v>
      </c>
      <c r="AY101" s="72">
        <v>23.1</v>
      </c>
      <c r="AZ101" s="72">
        <v>0</v>
      </c>
      <c r="BA101" s="72">
        <v>2.8</v>
      </c>
      <c r="BB101" s="72">
        <v>2.7</v>
      </c>
      <c r="BD101" s="72">
        <v>8</v>
      </c>
      <c r="BE101" s="72">
        <v>1.4</v>
      </c>
      <c r="BF101" s="72">
        <v>6.6</v>
      </c>
      <c r="BG101" s="72">
        <v>51</v>
      </c>
      <c r="BH101" s="72">
        <v>702</v>
      </c>
      <c r="BI101" s="72">
        <v>162</v>
      </c>
      <c r="BJ101" s="72">
        <v>83</v>
      </c>
      <c r="BK101" s="72">
        <v>7.7</v>
      </c>
      <c r="BL101" s="72">
        <v>0.34</v>
      </c>
      <c r="BM101" s="72">
        <v>2.6</v>
      </c>
      <c r="BN101" s="72">
        <v>0.13</v>
      </c>
      <c r="BO101" s="72">
        <v>140</v>
      </c>
      <c r="BP101" s="72">
        <v>32</v>
      </c>
      <c r="BQ101" s="72">
        <v>4347.6628179999998</v>
      </c>
      <c r="BR101" s="72">
        <v>1.8080913940000001</v>
      </c>
      <c r="BS101" s="72">
        <v>39.69</v>
      </c>
      <c r="BT101" s="72">
        <v>1725.4511829999999</v>
      </c>
      <c r="BU101" s="72">
        <v>9.68</v>
      </c>
      <c r="BV101" s="72">
        <v>420.74879499999997</v>
      </c>
      <c r="BW101" s="72">
        <v>22.46</v>
      </c>
      <c r="BX101" s="72">
        <v>976.57213320000005</v>
      </c>
      <c r="BY101" s="72">
        <v>0</v>
      </c>
      <c r="BZ101" s="72">
        <v>0</v>
      </c>
      <c r="CA101" s="72">
        <v>9.3699999999999992</v>
      </c>
      <c r="CB101" s="72">
        <v>407.49355450000002</v>
      </c>
      <c r="CC101" s="72">
        <v>2.23</v>
      </c>
      <c r="CD101" s="72">
        <v>97.158390310000001</v>
      </c>
      <c r="CE101" s="72">
        <v>7.14</v>
      </c>
      <c r="CF101" s="72">
        <v>310.33516420000001</v>
      </c>
      <c r="CG101" s="72">
        <v>2.08</v>
      </c>
      <c r="CH101" s="72">
        <v>90.516758210000006</v>
      </c>
      <c r="CI101" s="72">
        <v>748.87904939999999</v>
      </c>
      <c r="CJ101" s="72">
        <v>17.22</v>
      </c>
      <c r="CK101" s="72">
        <v>39.18</v>
      </c>
      <c r="CL101" s="72">
        <v>1703.452528</v>
      </c>
      <c r="CM101" s="72">
        <v>0.23616637700000001</v>
      </c>
      <c r="CN101" s="72">
        <v>5.2459762E-2</v>
      </c>
      <c r="CO101" s="72">
        <v>0.76684458200000005</v>
      </c>
      <c r="CP101" s="72">
        <v>2.0963240519999999</v>
      </c>
      <c r="CQ101" s="72">
        <v>11.28167152</v>
      </c>
      <c r="CR101" s="72">
        <v>2.5779175400000001</v>
      </c>
      <c r="CS101" s="72">
        <v>0.77413142899999998</v>
      </c>
      <c r="CT101" s="72">
        <v>2.77</v>
      </c>
      <c r="CU101" s="72">
        <v>3.53</v>
      </c>
      <c r="CV101" s="72">
        <v>8</v>
      </c>
      <c r="CW101" s="72">
        <v>52</v>
      </c>
      <c r="CX101" s="72">
        <v>40</v>
      </c>
      <c r="CY101" s="72" t="s">
        <v>330</v>
      </c>
      <c r="CZ101" s="72">
        <v>4.22</v>
      </c>
      <c r="DA101" s="72" t="s">
        <v>370</v>
      </c>
      <c r="DB101" s="72">
        <v>1.9832345600000001</v>
      </c>
      <c r="DC101" s="72">
        <v>-19.20970088</v>
      </c>
      <c r="DD101" s="72">
        <v>0.180792113</v>
      </c>
      <c r="DE101" s="72">
        <v>5.7683385060000001</v>
      </c>
      <c r="DF101" s="72">
        <v>10.969696239999999</v>
      </c>
      <c r="DG101" s="72">
        <v>1.819860874</v>
      </c>
      <c r="DH101" s="72">
        <v>-18.987913509999998</v>
      </c>
      <c r="DI101" s="72">
        <v>0.25721107399999998</v>
      </c>
      <c r="DJ101" s="72">
        <v>5.2744406430000002</v>
      </c>
      <c r="DK101" s="72">
        <v>7.0753597189999997</v>
      </c>
    </row>
    <row r="102" spans="1:115" x14ac:dyDescent="0.25">
      <c r="A102" s="72">
        <v>54219</v>
      </c>
      <c r="B102" s="72" t="s">
        <v>174</v>
      </c>
      <c r="D102" s="72" t="s">
        <v>172</v>
      </c>
      <c r="F102" s="72" t="s">
        <v>166</v>
      </c>
      <c r="G102" s="72" t="s">
        <v>365</v>
      </c>
      <c r="J102" s="72">
        <v>-95.666700000000006</v>
      </c>
      <c r="K102" s="72">
        <v>39.388500000000001</v>
      </c>
      <c r="L102" s="72" t="s">
        <v>305</v>
      </c>
      <c r="M102" s="72" t="s">
        <v>86</v>
      </c>
      <c r="N102" s="72" t="s">
        <v>375</v>
      </c>
      <c r="O102" s="73">
        <v>45394</v>
      </c>
      <c r="P102" s="72">
        <v>0</v>
      </c>
      <c r="Q102" s="72">
        <v>8</v>
      </c>
      <c r="R102" s="72">
        <v>5.9</v>
      </c>
      <c r="S102" s="72">
        <v>6.6</v>
      </c>
      <c r="T102" s="72">
        <v>0.11</v>
      </c>
      <c r="U102" s="72" t="s">
        <v>41</v>
      </c>
      <c r="V102" s="72">
        <v>3.7</v>
      </c>
      <c r="W102" s="72">
        <v>136</v>
      </c>
      <c r="X102" s="72">
        <v>6.7</v>
      </c>
      <c r="Y102" s="72">
        <v>0.6</v>
      </c>
      <c r="Z102" s="72">
        <v>66.5</v>
      </c>
      <c r="AA102" s="72">
        <v>11.5</v>
      </c>
      <c r="AB102" s="72">
        <v>0.98</v>
      </c>
      <c r="AC102" s="72">
        <v>2903</v>
      </c>
      <c r="AD102" s="72">
        <v>520</v>
      </c>
      <c r="AE102" s="72">
        <v>31</v>
      </c>
      <c r="AF102" s="72">
        <v>23.2</v>
      </c>
      <c r="AG102" s="72">
        <v>17</v>
      </c>
      <c r="AH102" s="72">
        <v>2</v>
      </c>
      <c r="AI102" s="72">
        <v>61</v>
      </c>
      <c r="AJ102" s="72">
        <v>19</v>
      </c>
      <c r="AK102" s="72">
        <v>1</v>
      </c>
      <c r="AL102" s="72">
        <v>11</v>
      </c>
      <c r="AM102" s="72">
        <v>1.88</v>
      </c>
      <c r="AN102" s="72">
        <v>251</v>
      </c>
      <c r="AO102" s="72">
        <v>21.7</v>
      </c>
      <c r="AP102" s="72">
        <v>11.57</v>
      </c>
      <c r="AQ102" s="72">
        <v>52</v>
      </c>
      <c r="AR102" s="72">
        <v>54</v>
      </c>
      <c r="AS102" s="72">
        <v>0.9</v>
      </c>
      <c r="AT102" s="72">
        <v>109</v>
      </c>
      <c r="AU102" s="72">
        <v>62</v>
      </c>
      <c r="AV102" s="72">
        <v>24.5</v>
      </c>
      <c r="AW102" s="72">
        <v>17.89</v>
      </c>
      <c r="AX102" s="72">
        <v>43.5</v>
      </c>
      <c r="AY102" s="72">
        <v>21.7</v>
      </c>
      <c r="AZ102" s="72">
        <v>0</v>
      </c>
      <c r="BA102" s="72">
        <v>2.4</v>
      </c>
      <c r="BB102" s="72">
        <v>3.2</v>
      </c>
      <c r="BD102" s="72">
        <v>8</v>
      </c>
      <c r="BE102" s="72">
        <v>1.3</v>
      </c>
      <c r="BF102" s="72">
        <v>6.7</v>
      </c>
      <c r="BG102" s="72">
        <v>52</v>
      </c>
      <c r="BH102" s="72">
        <v>611</v>
      </c>
      <c r="BI102" s="72">
        <v>192</v>
      </c>
      <c r="BJ102" s="72">
        <v>101</v>
      </c>
      <c r="BK102" s="72">
        <v>6.7</v>
      </c>
      <c r="BL102" s="72">
        <v>0.37</v>
      </c>
      <c r="BM102" s="72">
        <v>3.1</v>
      </c>
      <c r="BN102" s="72">
        <v>0.37</v>
      </c>
      <c r="BO102" s="72">
        <v>142</v>
      </c>
      <c r="BP102" s="72">
        <v>33</v>
      </c>
      <c r="BQ102" s="72">
        <v>4480.3649349999996</v>
      </c>
      <c r="BR102" s="72">
        <v>1.7573976600000001</v>
      </c>
      <c r="BS102" s="72">
        <v>39.18</v>
      </c>
      <c r="BT102" s="72">
        <v>1755.5533519999999</v>
      </c>
      <c r="BU102" s="72">
        <v>8.32</v>
      </c>
      <c r="BV102" s="72">
        <v>372.83485389999998</v>
      </c>
      <c r="BW102" s="72">
        <v>22.22</v>
      </c>
      <c r="BX102" s="72">
        <v>995.47137380000004</v>
      </c>
      <c r="BY102" s="72">
        <v>0</v>
      </c>
      <c r="BZ102" s="72">
        <v>0</v>
      </c>
      <c r="CA102" s="72">
        <v>9.17</v>
      </c>
      <c r="CB102" s="72">
        <v>410.88192520000001</v>
      </c>
      <c r="CC102" s="72">
        <v>1.87</v>
      </c>
      <c r="CD102" s="72">
        <v>83.763056989999995</v>
      </c>
      <c r="CE102" s="72">
        <v>7.3</v>
      </c>
      <c r="CF102" s="72">
        <v>327.11886820000001</v>
      </c>
      <c r="CG102" s="72">
        <v>1.57</v>
      </c>
      <c r="CH102" s="72">
        <v>70.144122699999997</v>
      </c>
      <c r="CI102" s="72">
        <v>760.08197810000001</v>
      </c>
      <c r="CJ102" s="72">
        <v>16.96</v>
      </c>
      <c r="CK102" s="72">
        <v>41.76</v>
      </c>
      <c r="CL102" s="72">
        <v>1870.950681</v>
      </c>
      <c r="CM102" s="72">
        <v>0.23404696</v>
      </c>
      <c r="CN102" s="72">
        <v>3.9955562999999999E-2</v>
      </c>
      <c r="CO102" s="72">
        <v>0.76353976400000001</v>
      </c>
      <c r="CP102" s="72">
        <v>2.190431281</v>
      </c>
      <c r="CQ102" s="72">
        <v>13.68263473</v>
      </c>
      <c r="CR102" s="72">
        <v>2.1898454749999998</v>
      </c>
      <c r="CS102" s="72">
        <v>0.73736832699999999</v>
      </c>
      <c r="CT102" s="72">
        <v>2.08</v>
      </c>
      <c r="CU102" s="72">
        <v>3.83</v>
      </c>
      <c r="CV102" s="72">
        <v>6</v>
      </c>
      <c r="CW102" s="72">
        <v>50</v>
      </c>
      <c r="CX102" s="72">
        <v>44</v>
      </c>
      <c r="CY102" s="72" t="s">
        <v>330</v>
      </c>
      <c r="CZ102" s="72">
        <v>3.93</v>
      </c>
      <c r="DA102" s="72" t="s">
        <v>368</v>
      </c>
      <c r="DB102" s="72">
        <v>0.86577572000000003</v>
      </c>
      <c r="DC102" s="72">
        <v>-9.7273724030000004</v>
      </c>
      <c r="DD102" s="72">
        <v>6.4962055000000005E-2</v>
      </c>
      <c r="DE102" s="72">
        <v>5.6267481259999998</v>
      </c>
      <c r="DF102" s="72">
        <v>13.327406549999999</v>
      </c>
      <c r="DG102" s="72">
        <v>0.63177772499999996</v>
      </c>
      <c r="DH102" s="72">
        <v>-11.19380829</v>
      </c>
      <c r="DI102" s="72">
        <v>0.15060426299999999</v>
      </c>
      <c r="DJ102" s="72">
        <v>6.0700864819999998</v>
      </c>
      <c r="DK102" s="72">
        <v>4.1949524760000001</v>
      </c>
    </row>
    <row r="103" spans="1:115" x14ac:dyDescent="0.25">
      <c r="A103" s="72">
        <v>54220</v>
      </c>
      <c r="B103" s="72" t="s">
        <v>174</v>
      </c>
      <c r="D103" s="72" t="s">
        <v>172</v>
      </c>
      <c r="F103" s="72" t="s">
        <v>166</v>
      </c>
      <c r="G103" s="72" t="s">
        <v>365</v>
      </c>
      <c r="J103" s="72">
        <v>-95.668400000000005</v>
      </c>
      <c r="K103" s="72">
        <v>39.387500000000003</v>
      </c>
      <c r="L103" s="72" t="s">
        <v>305</v>
      </c>
      <c r="M103" s="72" t="s">
        <v>87</v>
      </c>
      <c r="N103" s="72" t="s">
        <v>375</v>
      </c>
      <c r="O103" s="73">
        <v>45394</v>
      </c>
      <c r="P103" s="72">
        <v>0</v>
      </c>
      <c r="Q103" s="72">
        <v>8</v>
      </c>
      <c r="R103" s="72">
        <v>5.8</v>
      </c>
      <c r="S103" s="72">
        <v>6.3</v>
      </c>
      <c r="T103" s="72">
        <v>0.1</v>
      </c>
      <c r="U103" s="72" t="s">
        <v>41</v>
      </c>
      <c r="V103" s="72">
        <v>3.8</v>
      </c>
      <c r="W103" s="72">
        <v>158</v>
      </c>
      <c r="X103" s="72">
        <v>7.6</v>
      </c>
      <c r="Y103" s="72">
        <v>0.97</v>
      </c>
      <c r="Z103" s="72">
        <v>78.8</v>
      </c>
      <c r="AA103" s="72">
        <v>13.3</v>
      </c>
      <c r="AB103" s="72">
        <v>1.1000000000000001</v>
      </c>
      <c r="AC103" s="72">
        <v>2597</v>
      </c>
      <c r="AD103" s="72">
        <v>404</v>
      </c>
      <c r="AE103" s="72">
        <v>17</v>
      </c>
      <c r="AF103" s="72">
        <v>23.3</v>
      </c>
      <c r="AG103" s="72">
        <v>28</v>
      </c>
      <c r="AH103" s="72">
        <v>2</v>
      </c>
      <c r="AI103" s="72">
        <v>56</v>
      </c>
      <c r="AJ103" s="72">
        <v>14</v>
      </c>
      <c r="AK103" s="72">
        <v>0</v>
      </c>
      <c r="AL103" s="72">
        <v>17</v>
      </c>
      <c r="AM103" s="72">
        <v>1.1299999999999999</v>
      </c>
      <c r="AN103" s="72">
        <v>221</v>
      </c>
      <c r="AO103" s="72">
        <v>20</v>
      </c>
      <c r="AP103" s="72">
        <v>11.05</v>
      </c>
      <c r="AQ103" s="72">
        <v>48</v>
      </c>
      <c r="AR103" s="72">
        <v>50</v>
      </c>
      <c r="AS103" s="72">
        <v>0.5</v>
      </c>
      <c r="AT103" s="72">
        <v>181</v>
      </c>
      <c r="AU103" s="72">
        <v>59</v>
      </c>
      <c r="AV103" s="72">
        <v>21.6</v>
      </c>
      <c r="AW103" s="72">
        <v>22</v>
      </c>
      <c r="AX103" s="72">
        <v>81.900000000000006</v>
      </c>
      <c r="AY103" s="72">
        <v>20</v>
      </c>
      <c r="AZ103" s="72">
        <v>0</v>
      </c>
      <c r="BA103" s="72">
        <v>1.8</v>
      </c>
      <c r="BB103" s="72">
        <v>2.7</v>
      </c>
      <c r="BD103" s="72">
        <v>12</v>
      </c>
      <c r="BE103" s="72">
        <v>2.8</v>
      </c>
      <c r="BF103" s="72">
        <v>9.1999999999999993</v>
      </c>
      <c r="BG103" s="72">
        <v>65</v>
      </c>
      <c r="BH103" s="72">
        <v>617</v>
      </c>
      <c r="BI103" s="72">
        <v>137</v>
      </c>
      <c r="BJ103" s="72">
        <v>86</v>
      </c>
      <c r="BK103" s="72">
        <v>7.3</v>
      </c>
      <c r="BL103" s="72">
        <v>0.46</v>
      </c>
      <c r="BM103" s="72">
        <v>3.6</v>
      </c>
      <c r="BN103" s="72">
        <v>0.14000000000000001</v>
      </c>
      <c r="BO103" s="72">
        <v>125</v>
      </c>
      <c r="BP103" s="72">
        <v>24</v>
      </c>
      <c r="BQ103" s="72">
        <v>4105.8681370000004</v>
      </c>
      <c r="BR103" s="72">
        <v>1.7760383790000001</v>
      </c>
      <c r="BS103" s="72">
        <v>38.01</v>
      </c>
      <c r="BT103" s="72">
        <v>1560.8191850000001</v>
      </c>
      <c r="BU103" s="72">
        <v>7.92</v>
      </c>
      <c r="BV103" s="72">
        <v>325.19519150000002</v>
      </c>
      <c r="BW103" s="72">
        <v>21.74</v>
      </c>
      <c r="BX103" s="72">
        <v>892.76862059999996</v>
      </c>
      <c r="BY103" s="72">
        <v>0</v>
      </c>
      <c r="BZ103" s="72">
        <v>0</v>
      </c>
      <c r="CA103" s="72">
        <v>10.02</v>
      </c>
      <c r="CB103" s="72">
        <v>411.42025030000002</v>
      </c>
      <c r="CC103" s="72">
        <v>1.93</v>
      </c>
      <c r="CD103" s="72">
        <v>79.068038169999994</v>
      </c>
      <c r="CE103" s="72">
        <v>8.09</v>
      </c>
      <c r="CF103" s="72">
        <v>332.3522122</v>
      </c>
      <c r="CG103" s="72">
        <v>1.82</v>
      </c>
      <c r="CH103" s="72">
        <v>74.637501549999996</v>
      </c>
      <c r="CI103" s="72">
        <v>668.05056390000004</v>
      </c>
      <c r="CJ103" s="72">
        <v>16.27</v>
      </c>
      <c r="CK103" s="72">
        <v>42.23</v>
      </c>
      <c r="CL103" s="72">
        <v>1733.7960089999999</v>
      </c>
      <c r="CM103" s="72">
        <v>0.263592512</v>
      </c>
      <c r="CN103" s="72">
        <v>4.7819440999999997E-2</v>
      </c>
      <c r="CO103" s="72">
        <v>0.74829082099999999</v>
      </c>
      <c r="CP103" s="72">
        <v>2.1289924079999998</v>
      </c>
      <c r="CQ103" s="72">
        <v>4.5746054520000001</v>
      </c>
      <c r="CR103" s="72">
        <v>2.3408998780000001</v>
      </c>
      <c r="CS103" s="72">
        <v>0.73449084899999995</v>
      </c>
      <c r="CT103" s="72">
        <v>1.94</v>
      </c>
      <c r="CU103" s="72">
        <v>2.5499999999999998</v>
      </c>
      <c r="CV103" s="72">
        <v>6</v>
      </c>
      <c r="CW103" s="72">
        <v>50</v>
      </c>
      <c r="CX103" s="72">
        <v>44</v>
      </c>
      <c r="CY103" s="72" t="s">
        <v>330</v>
      </c>
      <c r="CZ103" s="72">
        <v>4.8</v>
      </c>
      <c r="DA103" s="72" t="s">
        <v>370</v>
      </c>
      <c r="DB103" s="72">
        <v>1.7348546</v>
      </c>
      <c r="DC103" s="72">
        <v>-16.93810418</v>
      </c>
      <c r="DD103" s="72">
        <v>0.16584162999999999</v>
      </c>
      <c r="DE103" s="72">
        <v>5.5107905400000003</v>
      </c>
      <c r="DF103" s="72">
        <v>10.46091144</v>
      </c>
      <c r="DG103" s="72">
        <v>1.7304287629999999</v>
      </c>
      <c r="DH103" s="72">
        <v>-17.154230089999999</v>
      </c>
      <c r="DI103" s="72">
        <v>0.23399589700000001</v>
      </c>
      <c r="DJ103" s="72">
        <v>6.0369665760000002</v>
      </c>
      <c r="DK103" s="72">
        <v>7.3951243739999999</v>
      </c>
    </row>
    <row r="104" spans="1:115" x14ac:dyDescent="0.25">
      <c r="A104" s="72">
        <v>54221</v>
      </c>
      <c r="B104" s="72" t="s">
        <v>174</v>
      </c>
      <c r="D104" s="72" t="s">
        <v>172</v>
      </c>
      <c r="F104" s="72" t="s">
        <v>166</v>
      </c>
      <c r="G104" s="72" t="s">
        <v>365</v>
      </c>
      <c r="J104" s="72">
        <v>-95.667400000000001</v>
      </c>
      <c r="K104" s="72">
        <v>39.387500000000003</v>
      </c>
      <c r="L104" s="72" t="s">
        <v>305</v>
      </c>
      <c r="M104" s="72" t="s">
        <v>88</v>
      </c>
      <c r="N104" s="72" t="s">
        <v>375</v>
      </c>
      <c r="O104" s="73">
        <v>45394</v>
      </c>
      <c r="P104" s="72">
        <v>0</v>
      </c>
      <c r="Q104" s="72">
        <v>8</v>
      </c>
      <c r="R104" s="72">
        <v>6</v>
      </c>
      <c r="S104" s="72">
        <v>6.6</v>
      </c>
      <c r="T104" s="72">
        <v>0.1</v>
      </c>
      <c r="U104" s="72" t="s">
        <v>41</v>
      </c>
      <c r="V104" s="72">
        <v>4.0999999999999996</v>
      </c>
      <c r="W104" s="72">
        <v>124</v>
      </c>
      <c r="X104" s="72">
        <v>7.7</v>
      </c>
      <c r="Y104" s="72">
        <v>0.75</v>
      </c>
      <c r="Z104" s="72">
        <v>69.8</v>
      </c>
      <c r="AA104" s="72">
        <v>9.8000000000000007</v>
      </c>
      <c r="AB104" s="72">
        <v>1</v>
      </c>
      <c r="AC104" s="72">
        <v>2729</v>
      </c>
      <c r="AD104" s="72">
        <v>444</v>
      </c>
      <c r="AE104" s="72">
        <v>25</v>
      </c>
      <c r="AF104" s="72">
        <v>22.2</v>
      </c>
      <c r="AG104" s="72">
        <v>20</v>
      </c>
      <c r="AH104" s="72">
        <v>1</v>
      </c>
      <c r="AI104" s="72">
        <v>62</v>
      </c>
      <c r="AJ104" s="72">
        <v>17</v>
      </c>
      <c r="AK104" s="72">
        <v>0</v>
      </c>
      <c r="AL104" s="72">
        <v>13</v>
      </c>
      <c r="AM104" s="72">
        <v>1.42</v>
      </c>
      <c r="AN104" s="72">
        <v>252</v>
      </c>
      <c r="AO104" s="72">
        <v>24.8</v>
      </c>
      <c r="AP104" s="72">
        <v>10.16</v>
      </c>
      <c r="AQ104" s="72">
        <v>50</v>
      </c>
      <c r="AR104" s="72">
        <v>52</v>
      </c>
      <c r="AS104" s="72">
        <v>0.2</v>
      </c>
      <c r="AT104" s="72">
        <v>149</v>
      </c>
      <c r="AU104" s="72">
        <v>60</v>
      </c>
      <c r="AV104" s="72">
        <v>26.5</v>
      </c>
      <c r="AW104" s="72">
        <v>21.1</v>
      </c>
      <c r="AX104" s="72">
        <v>59</v>
      </c>
      <c r="AY104" s="72">
        <v>24.8</v>
      </c>
      <c r="AZ104" s="72">
        <v>0</v>
      </c>
      <c r="BA104" s="72">
        <v>2.2000000000000002</v>
      </c>
      <c r="BB104" s="72">
        <v>2.8</v>
      </c>
      <c r="BD104" s="72">
        <v>11</v>
      </c>
      <c r="BE104" s="72">
        <v>2.2000000000000002</v>
      </c>
      <c r="BF104" s="72">
        <v>8.8000000000000007</v>
      </c>
      <c r="BG104" s="72">
        <v>54</v>
      </c>
      <c r="BH104" s="72">
        <v>641</v>
      </c>
      <c r="BI104" s="72">
        <v>171</v>
      </c>
      <c r="BJ104" s="72">
        <v>93</v>
      </c>
      <c r="BK104" s="72">
        <v>7.5</v>
      </c>
      <c r="BL104" s="72">
        <v>0.46</v>
      </c>
      <c r="BM104" s="72">
        <v>3.2</v>
      </c>
      <c r="BN104" s="72">
        <v>0.11</v>
      </c>
      <c r="BO104" s="72">
        <v>136</v>
      </c>
      <c r="BP104" s="72">
        <v>32</v>
      </c>
      <c r="BQ104" s="72">
        <v>4421.0798640000003</v>
      </c>
      <c r="BR104" s="72">
        <v>1.8255032950000001</v>
      </c>
      <c r="BS104" s="72">
        <v>41.56</v>
      </c>
      <c r="BT104" s="72">
        <v>1837.503044</v>
      </c>
      <c r="BU104" s="72">
        <v>8.9700000000000006</v>
      </c>
      <c r="BV104" s="72">
        <v>396.57901140000001</v>
      </c>
      <c r="BW104" s="72">
        <v>24.03</v>
      </c>
      <c r="BX104" s="72">
        <v>1062.2108599999999</v>
      </c>
      <c r="BY104" s="72">
        <v>0</v>
      </c>
      <c r="BZ104" s="72">
        <v>0</v>
      </c>
      <c r="CA104" s="72">
        <v>10.44</v>
      </c>
      <c r="CB104" s="72">
        <v>461.6204042</v>
      </c>
      <c r="CC104" s="72">
        <v>2.12</v>
      </c>
      <c r="CD104" s="72">
        <v>93.65108352</v>
      </c>
      <c r="CE104" s="72">
        <v>8.32</v>
      </c>
      <c r="CF104" s="72">
        <v>367.96932070000003</v>
      </c>
      <c r="CG104" s="72">
        <v>1.66</v>
      </c>
      <c r="CH104" s="72">
        <v>73.228634040000003</v>
      </c>
      <c r="CI104" s="72">
        <v>775.29218409999999</v>
      </c>
      <c r="CJ104" s="72">
        <v>17.54</v>
      </c>
      <c r="CK104" s="72">
        <v>37.369999999999997</v>
      </c>
      <c r="CL104" s="72">
        <v>1652.14877</v>
      </c>
      <c r="CM104" s="72">
        <v>0.25122157299999998</v>
      </c>
      <c r="CN104" s="72">
        <v>3.9852251999999998E-2</v>
      </c>
      <c r="CO104" s="72">
        <v>0.72988538700000005</v>
      </c>
      <c r="CP104" s="72">
        <v>2.0566537550000001</v>
      </c>
      <c r="CQ104" s="72">
        <v>6.1898207430000003</v>
      </c>
      <c r="CR104" s="72">
        <v>2.2688851909999999</v>
      </c>
      <c r="CS104" s="72">
        <v>0.75099693300000003</v>
      </c>
      <c r="CT104" s="72">
        <v>2</v>
      </c>
      <c r="CU104" s="72">
        <v>2.75</v>
      </c>
      <c r="CV104" s="72">
        <v>4</v>
      </c>
      <c r="CW104" s="72">
        <v>52</v>
      </c>
      <c r="CX104" s="72">
        <v>44</v>
      </c>
      <c r="CY104" s="72" t="s">
        <v>330</v>
      </c>
      <c r="CZ104" s="72">
        <v>4.7699999999999996</v>
      </c>
      <c r="DA104" s="72" t="s">
        <v>370</v>
      </c>
      <c r="DB104" s="72">
        <v>1.6009760399999999</v>
      </c>
      <c r="DC104" s="72">
        <v>-16.272183590000001</v>
      </c>
      <c r="DD104" s="72">
        <v>0.14022884599999999</v>
      </c>
      <c r="DE104" s="72">
        <v>6.0954369770000003</v>
      </c>
      <c r="DF104" s="72">
        <v>11.41688091</v>
      </c>
      <c r="DG104" s="72">
        <v>1.6784547940000001</v>
      </c>
      <c r="DH104" s="72">
        <v>-16.65655628</v>
      </c>
      <c r="DI104" s="72">
        <v>0.246085269</v>
      </c>
      <c r="DJ104" s="72">
        <v>5.5216338269999996</v>
      </c>
      <c r="DK104" s="72">
        <v>6.8206227869999996</v>
      </c>
    </row>
    <row r="105" spans="1:115" x14ac:dyDescent="0.25">
      <c r="A105" s="72">
        <v>54222</v>
      </c>
      <c r="B105" s="72" t="s">
        <v>174</v>
      </c>
      <c r="D105" s="72" t="s">
        <v>172</v>
      </c>
      <c r="F105" s="72" t="s">
        <v>166</v>
      </c>
      <c r="G105" s="72" t="s">
        <v>365</v>
      </c>
      <c r="J105" s="72">
        <v>-95.666399999999996</v>
      </c>
      <c r="K105" s="72">
        <v>39.387500000000003</v>
      </c>
      <c r="L105" s="72" t="s">
        <v>305</v>
      </c>
      <c r="M105" s="72" t="s">
        <v>89</v>
      </c>
      <c r="N105" s="72" t="s">
        <v>375</v>
      </c>
      <c r="O105" s="73">
        <v>45394</v>
      </c>
      <c r="P105" s="72">
        <v>0</v>
      </c>
      <c r="Q105" s="72">
        <v>8</v>
      </c>
      <c r="R105" s="72">
        <v>6.2</v>
      </c>
      <c r="S105" s="72">
        <v>6.6</v>
      </c>
      <c r="T105" s="72">
        <v>0.11</v>
      </c>
      <c r="U105" s="72" t="s">
        <v>41</v>
      </c>
      <c r="V105" s="72">
        <v>3.4</v>
      </c>
      <c r="W105" s="72">
        <v>123</v>
      </c>
      <c r="X105" s="72">
        <v>6.1</v>
      </c>
      <c r="Y105" s="72">
        <v>0.68</v>
      </c>
      <c r="Z105" s="72">
        <v>60.5</v>
      </c>
      <c r="AA105" s="72">
        <v>9.5</v>
      </c>
      <c r="AB105" s="72">
        <v>0.96</v>
      </c>
      <c r="AC105" s="72">
        <v>2854</v>
      </c>
      <c r="AD105" s="72">
        <v>519</v>
      </c>
      <c r="AE105" s="72">
        <v>58</v>
      </c>
      <c r="AF105" s="72">
        <v>23.1</v>
      </c>
      <c r="AG105" s="72">
        <v>17</v>
      </c>
      <c r="AH105" s="72">
        <v>1</v>
      </c>
      <c r="AI105" s="72">
        <v>62</v>
      </c>
      <c r="AJ105" s="72">
        <v>19</v>
      </c>
      <c r="AK105" s="72">
        <v>1</v>
      </c>
      <c r="AL105" s="72">
        <v>8</v>
      </c>
      <c r="AM105" s="72">
        <v>1.98</v>
      </c>
      <c r="AN105" s="72">
        <v>251</v>
      </c>
      <c r="AO105" s="72">
        <v>20.399999999999999</v>
      </c>
      <c r="AP105" s="72">
        <v>12.3</v>
      </c>
      <c r="AQ105" s="72">
        <v>34</v>
      </c>
      <c r="AR105" s="72">
        <v>40</v>
      </c>
      <c r="AS105" s="72">
        <v>0.01</v>
      </c>
      <c r="AT105" s="72">
        <v>87</v>
      </c>
      <c r="AU105" s="72">
        <v>55</v>
      </c>
      <c r="AV105" s="72">
        <v>22.4</v>
      </c>
      <c r="AW105" s="72">
        <v>15.98</v>
      </c>
      <c r="AX105" s="72">
        <v>34.700000000000003</v>
      </c>
      <c r="AY105" s="72">
        <v>20.399999999999999</v>
      </c>
      <c r="AZ105" s="72">
        <v>0</v>
      </c>
      <c r="BA105" s="72">
        <v>1.9</v>
      </c>
      <c r="BB105" s="72">
        <v>2.6</v>
      </c>
      <c r="BD105" s="72">
        <v>7</v>
      </c>
      <c r="BE105" s="72">
        <v>1.2</v>
      </c>
      <c r="BF105" s="72">
        <v>5.8</v>
      </c>
      <c r="BG105" s="72">
        <v>45</v>
      </c>
      <c r="BH105" s="72">
        <v>608</v>
      </c>
      <c r="BI105" s="72">
        <v>189</v>
      </c>
      <c r="BJ105" s="72">
        <v>98</v>
      </c>
      <c r="BK105" s="72">
        <v>6.8</v>
      </c>
      <c r="BL105" s="72">
        <v>0.37</v>
      </c>
      <c r="BM105" s="72">
        <v>2.7</v>
      </c>
      <c r="BN105" s="72">
        <v>0.15</v>
      </c>
      <c r="BO105" s="72">
        <v>143</v>
      </c>
      <c r="BP105" s="72">
        <v>62</v>
      </c>
      <c r="BQ105" s="72">
        <v>4153.9645410000003</v>
      </c>
      <c r="BR105" s="72">
        <v>1.7898228789999999</v>
      </c>
      <c r="BS105" s="72">
        <v>37.65</v>
      </c>
      <c r="BT105" s="72">
        <v>1563.7773950000001</v>
      </c>
      <c r="BU105" s="72">
        <v>8.19</v>
      </c>
      <c r="BV105" s="72">
        <v>340.03324300000003</v>
      </c>
      <c r="BW105" s="72">
        <v>21.95</v>
      </c>
      <c r="BX105" s="72">
        <v>911.7828121</v>
      </c>
      <c r="BY105" s="72">
        <v>0</v>
      </c>
      <c r="BZ105" s="72">
        <v>0</v>
      </c>
      <c r="CA105" s="72">
        <v>10.85</v>
      </c>
      <c r="CB105" s="72">
        <v>450.87416889999997</v>
      </c>
      <c r="CC105" s="72">
        <v>1.97</v>
      </c>
      <c r="CD105" s="72">
        <v>81.630140359999999</v>
      </c>
      <c r="CE105" s="72">
        <v>8.89</v>
      </c>
      <c r="CF105" s="72">
        <v>369.24402859999998</v>
      </c>
      <c r="CG105" s="72">
        <v>1.48</v>
      </c>
      <c r="CH105" s="72">
        <v>61.622753019999998</v>
      </c>
      <c r="CI105" s="72">
        <v>651.99458259999994</v>
      </c>
      <c r="CJ105" s="72">
        <v>15.7</v>
      </c>
      <c r="CK105" s="72">
        <v>41.83</v>
      </c>
      <c r="CL105" s="72">
        <v>1737.6569810000001</v>
      </c>
      <c r="CM105" s="72">
        <v>0.28832375399999999</v>
      </c>
      <c r="CN105" s="72">
        <v>3.9406346000000002E-2</v>
      </c>
      <c r="CO105" s="72">
        <v>0.71507663200000005</v>
      </c>
      <c r="CP105" s="72">
        <v>2.009846214</v>
      </c>
      <c r="CQ105" s="72">
        <v>4.5394896720000002</v>
      </c>
      <c r="CR105" s="72">
        <v>2.3627684960000002</v>
      </c>
      <c r="CS105" s="72">
        <v>0.71577903899999995</v>
      </c>
      <c r="CT105" s="72">
        <v>2.09</v>
      </c>
      <c r="CU105" s="72">
        <v>3.17</v>
      </c>
      <c r="CV105" s="72">
        <v>10</v>
      </c>
      <c r="CW105" s="72">
        <v>48</v>
      </c>
      <c r="CX105" s="72">
        <v>42</v>
      </c>
      <c r="CY105" s="72" t="s">
        <v>330</v>
      </c>
      <c r="CZ105" s="72">
        <v>3.03</v>
      </c>
      <c r="DA105" s="72" t="s">
        <v>368</v>
      </c>
      <c r="DB105" s="72">
        <v>1.69722828</v>
      </c>
      <c r="DC105" s="72">
        <v>-15.976440950000001</v>
      </c>
      <c r="DD105" s="72">
        <v>0.15171052800000001</v>
      </c>
      <c r="DE105" s="72">
        <v>6.1495885440000002</v>
      </c>
      <c r="DF105" s="72">
        <v>11.18728082</v>
      </c>
      <c r="DG105" s="72">
        <v>1.4758364719999999</v>
      </c>
      <c r="DH105" s="72">
        <v>-17.140011080000001</v>
      </c>
      <c r="DI105" s="72">
        <v>0.22915797199999999</v>
      </c>
      <c r="DJ105" s="72">
        <v>5.4253729340000003</v>
      </c>
      <c r="DK105" s="72">
        <v>6.4402580450000002</v>
      </c>
    </row>
    <row r="106" spans="1:115" x14ac:dyDescent="0.25">
      <c r="A106" s="72">
        <v>54223</v>
      </c>
      <c r="B106" s="72" t="s">
        <v>174</v>
      </c>
      <c r="D106" s="72" t="s">
        <v>172</v>
      </c>
      <c r="F106" s="72" t="s">
        <v>166</v>
      </c>
      <c r="G106" s="72" t="s">
        <v>365</v>
      </c>
      <c r="J106" s="72">
        <v>-95.668099999999995</v>
      </c>
      <c r="K106" s="72">
        <v>39.386499999999998</v>
      </c>
      <c r="L106" s="72" t="s">
        <v>305</v>
      </c>
      <c r="M106" s="72" t="s">
        <v>90</v>
      </c>
      <c r="N106" s="72" t="s">
        <v>375</v>
      </c>
      <c r="O106" s="73">
        <v>45394</v>
      </c>
      <c r="P106" s="72">
        <v>0</v>
      </c>
      <c r="Q106" s="72">
        <v>8</v>
      </c>
      <c r="R106" s="72">
        <v>5.9</v>
      </c>
      <c r="S106" s="72">
        <v>6.4</v>
      </c>
      <c r="T106" s="72">
        <v>0.11</v>
      </c>
      <c r="U106" s="72" t="s">
        <v>41</v>
      </c>
      <c r="V106" s="72">
        <v>4.0999999999999996</v>
      </c>
      <c r="W106" s="72">
        <v>152</v>
      </c>
      <c r="X106" s="72">
        <v>7.2</v>
      </c>
      <c r="Y106" s="72">
        <v>0.8</v>
      </c>
      <c r="Z106" s="72">
        <v>87.8</v>
      </c>
      <c r="AA106" s="72">
        <v>12.8</v>
      </c>
      <c r="AB106" s="72">
        <v>1.3</v>
      </c>
      <c r="AC106" s="72">
        <v>3022</v>
      </c>
      <c r="AD106" s="72">
        <v>496</v>
      </c>
      <c r="AE106" s="72">
        <v>18</v>
      </c>
      <c r="AF106" s="72">
        <v>25.6</v>
      </c>
      <c r="AG106" s="72">
        <v>23</v>
      </c>
      <c r="AH106" s="72">
        <v>2</v>
      </c>
      <c r="AI106" s="72">
        <v>59</v>
      </c>
      <c r="AJ106" s="72">
        <v>16</v>
      </c>
      <c r="AK106" s="72">
        <v>0</v>
      </c>
      <c r="AL106" s="72">
        <v>13</v>
      </c>
      <c r="AM106" s="72">
        <v>1.53</v>
      </c>
      <c r="AN106" s="72">
        <v>232</v>
      </c>
      <c r="AO106" s="72">
        <v>19.2</v>
      </c>
      <c r="AP106" s="72">
        <v>12.08</v>
      </c>
      <c r="AQ106" s="72">
        <v>59</v>
      </c>
      <c r="AR106" s="72">
        <v>60</v>
      </c>
      <c r="AS106" s="72">
        <v>0.4</v>
      </c>
      <c r="AT106" s="72">
        <v>168</v>
      </c>
      <c r="AU106" s="72">
        <v>66</v>
      </c>
      <c r="AV106" s="72">
        <v>21.1</v>
      </c>
      <c r="AW106" s="72">
        <v>21.35</v>
      </c>
      <c r="AX106" s="72">
        <v>72.400000000000006</v>
      </c>
      <c r="AY106" s="72">
        <v>19.2</v>
      </c>
      <c r="AZ106" s="72">
        <v>0</v>
      </c>
      <c r="BA106" s="72">
        <v>1.9</v>
      </c>
      <c r="BB106" s="72">
        <v>2.9</v>
      </c>
      <c r="BD106" s="72">
        <v>10</v>
      </c>
      <c r="BE106" s="72">
        <v>1.5</v>
      </c>
      <c r="BF106" s="72">
        <v>8.5</v>
      </c>
      <c r="BG106" s="72">
        <v>59</v>
      </c>
      <c r="BH106" s="72">
        <v>606</v>
      </c>
      <c r="BI106" s="72">
        <v>185</v>
      </c>
      <c r="BJ106" s="72">
        <v>118</v>
      </c>
      <c r="BK106" s="72">
        <v>6.7</v>
      </c>
      <c r="BL106" s="72">
        <v>0.42</v>
      </c>
      <c r="BM106" s="72">
        <v>3.2</v>
      </c>
      <c r="BN106" s="72">
        <v>0.12</v>
      </c>
      <c r="BO106" s="72">
        <v>130</v>
      </c>
      <c r="BP106" s="72">
        <v>22</v>
      </c>
      <c r="BQ106" s="72">
        <v>4298.0585529999998</v>
      </c>
      <c r="BR106" s="72">
        <v>1.825743224</v>
      </c>
      <c r="BS106" s="72">
        <v>41.26</v>
      </c>
      <c r="BT106" s="72">
        <v>1773.170858</v>
      </c>
      <c r="BU106" s="72">
        <v>9.14</v>
      </c>
      <c r="BV106" s="72">
        <v>392.70408429999998</v>
      </c>
      <c r="BW106" s="72">
        <v>24.97</v>
      </c>
      <c r="BX106" s="72">
        <v>1073.036609</v>
      </c>
      <c r="BY106" s="72">
        <v>0</v>
      </c>
      <c r="BZ106" s="72">
        <v>0</v>
      </c>
      <c r="CA106" s="72">
        <v>10.47</v>
      </c>
      <c r="CB106" s="72">
        <v>450.14715749999999</v>
      </c>
      <c r="CC106" s="72">
        <v>2.2599999999999998</v>
      </c>
      <c r="CD106" s="72">
        <v>97.020705320000005</v>
      </c>
      <c r="CE106" s="72">
        <v>8.2200000000000006</v>
      </c>
      <c r="CF106" s="72">
        <v>353.12645220000002</v>
      </c>
      <c r="CG106" s="72">
        <v>1.69</v>
      </c>
      <c r="CH106" s="72">
        <v>72.64935199</v>
      </c>
      <c r="CI106" s="72">
        <v>700.13424899999995</v>
      </c>
      <c r="CJ106" s="72">
        <v>16.29</v>
      </c>
      <c r="CK106" s="72">
        <v>37.44</v>
      </c>
      <c r="CL106" s="72">
        <v>1609.3871019999999</v>
      </c>
      <c r="CM106" s="72">
        <v>0.253865642</v>
      </c>
      <c r="CN106" s="72">
        <v>4.0971434000000001E-2</v>
      </c>
      <c r="CO106" s="72">
        <v>0.65247936900000003</v>
      </c>
      <c r="CP106" s="72">
        <v>1.963402723</v>
      </c>
      <c r="CQ106" s="72">
        <v>14.344402000000001</v>
      </c>
      <c r="CR106" s="72">
        <v>2.2960638900000001</v>
      </c>
      <c r="CS106" s="72">
        <v>0.70111317299999998</v>
      </c>
      <c r="CT106" s="72">
        <v>2.0299999999999998</v>
      </c>
      <c r="CU106" s="72">
        <v>3.46</v>
      </c>
      <c r="CV106" s="72">
        <v>2</v>
      </c>
      <c r="CW106" s="72">
        <v>52</v>
      </c>
      <c r="CX106" s="72">
        <v>46</v>
      </c>
      <c r="CY106" s="72" t="s">
        <v>330</v>
      </c>
      <c r="CZ106" s="72">
        <v>4.6500000000000004</v>
      </c>
      <c r="DA106" s="72" t="s">
        <v>370</v>
      </c>
      <c r="DB106" s="72">
        <v>3.3306125739999999</v>
      </c>
      <c r="DC106" s="72">
        <v>-21.695485340000001</v>
      </c>
      <c r="DD106" s="72">
        <v>0.239466701</v>
      </c>
      <c r="DE106" s="72">
        <v>4.9793756140000003</v>
      </c>
      <c r="DF106" s="72">
        <v>13.908458100000001</v>
      </c>
      <c r="DG106" s="72">
        <v>2.6778363360000004</v>
      </c>
      <c r="DH106" s="72">
        <v>-21.382700307390841</v>
      </c>
      <c r="DI106" s="72">
        <v>8.2453213188461605E-2</v>
      </c>
      <c r="DJ106" s="72">
        <v>5.0405958927379686</v>
      </c>
      <c r="DK106" s="72">
        <v>32.477040402043826</v>
      </c>
    </row>
    <row r="107" spans="1:115" x14ac:dyDescent="0.25">
      <c r="A107" s="72">
        <v>54224</v>
      </c>
      <c r="B107" s="72" t="s">
        <v>175</v>
      </c>
      <c r="D107" s="72" t="s">
        <v>172</v>
      </c>
      <c r="F107" s="72" t="s">
        <v>166</v>
      </c>
      <c r="G107" s="72" t="s">
        <v>371</v>
      </c>
      <c r="J107" s="72">
        <v>-95.67</v>
      </c>
      <c r="K107" s="72">
        <v>39.386499999999998</v>
      </c>
      <c r="L107" s="72" t="s">
        <v>306</v>
      </c>
      <c r="M107" s="72" t="s">
        <v>91</v>
      </c>
      <c r="N107" s="72" t="s">
        <v>375</v>
      </c>
      <c r="O107" s="73">
        <v>45394</v>
      </c>
      <c r="P107" s="72">
        <v>0</v>
      </c>
      <c r="Q107" s="72">
        <v>8</v>
      </c>
      <c r="R107" s="72">
        <v>6.2</v>
      </c>
      <c r="S107" s="72">
        <v>6.7</v>
      </c>
      <c r="T107" s="72">
        <v>0.13</v>
      </c>
      <c r="U107" s="72" t="s">
        <v>41</v>
      </c>
      <c r="V107" s="72">
        <v>3.9</v>
      </c>
      <c r="W107" s="72">
        <v>163</v>
      </c>
      <c r="X107" s="72">
        <v>7.1</v>
      </c>
      <c r="Y107" s="72">
        <v>0.97</v>
      </c>
      <c r="Z107" s="72">
        <v>59.4</v>
      </c>
      <c r="AA107" s="72">
        <v>9.8000000000000007</v>
      </c>
      <c r="AB107" s="72">
        <v>1.07</v>
      </c>
      <c r="AC107" s="72">
        <v>3248</v>
      </c>
      <c r="AD107" s="72">
        <v>467</v>
      </c>
      <c r="AE107" s="72">
        <v>14</v>
      </c>
      <c r="AF107" s="72">
        <v>23.8</v>
      </c>
      <c r="AG107" s="72">
        <v>13</v>
      </c>
      <c r="AH107" s="72">
        <v>2</v>
      </c>
      <c r="AI107" s="72">
        <v>68</v>
      </c>
      <c r="AJ107" s="72">
        <v>16</v>
      </c>
      <c r="AK107" s="72">
        <v>0</v>
      </c>
      <c r="AL107" s="72">
        <v>14</v>
      </c>
      <c r="AM107" s="72">
        <v>1.32</v>
      </c>
      <c r="AN107" s="72">
        <v>244</v>
      </c>
      <c r="AO107" s="72">
        <v>22.6</v>
      </c>
      <c r="AP107" s="72">
        <v>10.8</v>
      </c>
      <c r="AQ107" s="72">
        <v>54</v>
      </c>
      <c r="AR107" s="72">
        <v>55</v>
      </c>
      <c r="AS107" s="72">
        <v>0.3</v>
      </c>
      <c r="AT107" s="72">
        <v>223</v>
      </c>
      <c r="AU107" s="72">
        <v>61</v>
      </c>
      <c r="AV107" s="72">
        <v>24.2</v>
      </c>
      <c r="AW107" s="72">
        <v>25.04</v>
      </c>
      <c r="AX107" s="72">
        <v>91.4</v>
      </c>
      <c r="AY107" s="72">
        <v>22.6</v>
      </c>
      <c r="AZ107" s="72">
        <v>0</v>
      </c>
      <c r="BA107" s="72">
        <v>1.9</v>
      </c>
      <c r="BB107" s="72">
        <v>3.1</v>
      </c>
      <c r="BD107" s="72">
        <v>12</v>
      </c>
      <c r="BE107" s="72">
        <v>2.7</v>
      </c>
      <c r="BF107" s="72">
        <v>9.3000000000000007</v>
      </c>
      <c r="BG107" s="72">
        <v>62</v>
      </c>
      <c r="BH107" s="72">
        <v>750</v>
      </c>
      <c r="BI107" s="72">
        <v>171</v>
      </c>
      <c r="BJ107" s="72">
        <v>92</v>
      </c>
      <c r="BK107" s="72">
        <v>8.1</v>
      </c>
      <c r="BL107" s="72">
        <v>0.51</v>
      </c>
      <c r="BM107" s="72">
        <v>3.1</v>
      </c>
      <c r="BN107" s="72">
        <v>0.13</v>
      </c>
      <c r="BO107" s="72">
        <v>139</v>
      </c>
      <c r="BP107" s="72">
        <v>18</v>
      </c>
      <c r="BQ107" s="72">
        <v>5297.3434880000004</v>
      </c>
      <c r="BR107" s="72">
        <v>1.9238137740000001</v>
      </c>
      <c r="BS107" s="72">
        <v>37.86</v>
      </c>
      <c r="BT107" s="72">
        <v>2005.6068600000001</v>
      </c>
      <c r="BU107" s="72">
        <v>8.99</v>
      </c>
      <c r="BV107" s="72">
        <v>475.98344930000002</v>
      </c>
      <c r="BW107" s="72">
        <v>23.38</v>
      </c>
      <c r="BX107" s="72">
        <v>1238.336532</v>
      </c>
      <c r="BY107" s="72">
        <v>0</v>
      </c>
      <c r="BZ107" s="72">
        <v>0</v>
      </c>
      <c r="CA107" s="72">
        <v>15.32</v>
      </c>
      <c r="CB107" s="72">
        <v>811.67546170000003</v>
      </c>
      <c r="CC107" s="72">
        <v>2.4</v>
      </c>
      <c r="CD107" s="72">
        <v>127.03885820000001</v>
      </c>
      <c r="CE107" s="72">
        <v>12.92</v>
      </c>
      <c r="CF107" s="72">
        <v>684.63660349999998</v>
      </c>
      <c r="CG107" s="72">
        <v>1.98</v>
      </c>
      <c r="CH107" s="72">
        <v>104.7313504</v>
      </c>
      <c r="CI107" s="72">
        <v>767.27032859999997</v>
      </c>
      <c r="CJ107" s="72">
        <v>14.48</v>
      </c>
      <c r="CK107" s="72">
        <v>35.85</v>
      </c>
      <c r="CL107" s="72">
        <v>1899.346366</v>
      </c>
      <c r="CM107" s="72">
        <v>0.404703174</v>
      </c>
      <c r="CN107" s="72">
        <v>5.2219281999999999E-2</v>
      </c>
      <c r="CO107" s="72">
        <v>0.61959758799999998</v>
      </c>
      <c r="CP107" s="72">
        <v>1.565300538</v>
      </c>
      <c r="CQ107" s="72">
        <v>2.9235039349999998</v>
      </c>
      <c r="CR107" s="72">
        <v>2.8169014080000001</v>
      </c>
      <c r="CS107" s="72">
        <v>0.96232596199999998</v>
      </c>
      <c r="CT107" s="72">
        <v>2.2200000000000002</v>
      </c>
      <c r="CU107" s="72">
        <v>3.63</v>
      </c>
      <c r="CV107" s="72">
        <v>2</v>
      </c>
      <c r="CW107" s="72">
        <v>54</v>
      </c>
      <c r="CX107" s="72">
        <v>44</v>
      </c>
      <c r="CY107" s="72" t="s">
        <v>330</v>
      </c>
      <c r="CZ107" s="72">
        <v>3.56</v>
      </c>
      <c r="DA107" s="72" t="s">
        <v>370</v>
      </c>
      <c r="DB107" s="72">
        <v>2.3938775880000001</v>
      </c>
      <c r="DC107" s="72">
        <v>-18.56551035</v>
      </c>
      <c r="DD107" s="72">
        <v>0.19358945299999999</v>
      </c>
      <c r="DE107" s="72">
        <v>5.5884710609999999</v>
      </c>
      <c r="DF107" s="72">
        <v>12.365743869999999</v>
      </c>
      <c r="DG107" s="72">
        <v>2.3028533440000003</v>
      </c>
      <c r="DH107" s="72">
        <v>-18.854743802502323</v>
      </c>
      <c r="DI107" s="72">
        <v>8.7236146778226303E-2</v>
      </c>
      <c r="DJ107" s="72">
        <v>5.518271137616205</v>
      </c>
      <c r="DK107" s="72">
        <v>26.397925963584406</v>
      </c>
    </row>
    <row r="108" spans="1:115" x14ac:dyDescent="0.25">
      <c r="A108" s="72">
        <v>54225</v>
      </c>
      <c r="B108" s="72" t="s">
        <v>175</v>
      </c>
      <c r="D108" s="72" t="s">
        <v>172</v>
      </c>
      <c r="F108" s="72" t="s">
        <v>166</v>
      </c>
      <c r="G108" s="72" t="s">
        <v>371</v>
      </c>
      <c r="J108" s="72">
        <v>-95.67</v>
      </c>
      <c r="K108" s="72">
        <v>39.3855</v>
      </c>
      <c r="L108" s="72" t="s">
        <v>306</v>
      </c>
      <c r="M108" s="72" t="s">
        <v>92</v>
      </c>
      <c r="N108" s="72" t="s">
        <v>375</v>
      </c>
      <c r="O108" s="73">
        <v>45394</v>
      </c>
      <c r="P108" s="72">
        <v>0</v>
      </c>
      <c r="Q108" s="72">
        <v>8</v>
      </c>
      <c r="R108" s="72">
        <v>7</v>
      </c>
      <c r="S108" s="72">
        <v>7.2</v>
      </c>
      <c r="T108" s="72">
        <v>0.19</v>
      </c>
      <c r="U108" s="72" t="s">
        <v>77</v>
      </c>
      <c r="V108" s="72">
        <v>4.8</v>
      </c>
      <c r="W108" s="72">
        <v>232</v>
      </c>
      <c r="X108" s="72">
        <v>9</v>
      </c>
      <c r="Y108" s="72">
        <v>1.93</v>
      </c>
      <c r="Z108" s="72">
        <v>48.4</v>
      </c>
      <c r="AA108" s="72">
        <v>5.7</v>
      </c>
      <c r="AB108" s="72">
        <v>1.1200000000000001</v>
      </c>
      <c r="AC108" s="72">
        <v>4498</v>
      </c>
      <c r="AD108" s="72">
        <v>697</v>
      </c>
      <c r="AE108" s="72">
        <v>21</v>
      </c>
      <c r="AF108" s="72">
        <v>29</v>
      </c>
      <c r="AG108" s="72">
        <v>0</v>
      </c>
      <c r="AH108" s="72">
        <v>2</v>
      </c>
      <c r="AI108" s="72">
        <v>78</v>
      </c>
      <c r="AJ108" s="72">
        <v>20</v>
      </c>
      <c r="AK108" s="72">
        <v>0</v>
      </c>
      <c r="AL108" s="72">
        <v>31</v>
      </c>
      <c r="AM108" s="72">
        <v>2.02</v>
      </c>
      <c r="AN108" s="72">
        <v>272</v>
      </c>
      <c r="AO108" s="72">
        <v>26</v>
      </c>
      <c r="AP108" s="72">
        <v>10.46</v>
      </c>
      <c r="AQ108" s="72">
        <v>63</v>
      </c>
      <c r="AR108" s="72">
        <v>64</v>
      </c>
      <c r="AS108" s="72">
        <v>0.6</v>
      </c>
      <c r="AT108" s="72">
        <v>168</v>
      </c>
      <c r="AU108" s="72">
        <v>72</v>
      </c>
      <c r="AV108" s="72">
        <v>28.6</v>
      </c>
      <c r="AW108" s="72">
        <v>22.82</v>
      </c>
      <c r="AX108" s="72">
        <v>61.8</v>
      </c>
      <c r="AY108" s="72">
        <v>26</v>
      </c>
      <c r="AZ108" s="72">
        <v>0</v>
      </c>
      <c r="BA108" s="72">
        <v>3.2</v>
      </c>
      <c r="BB108" s="72">
        <v>4</v>
      </c>
      <c r="BD108" s="72">
        <v>29</v>
      </c>
      <c r="BE108" s="72">
        <v>13.1</v>
      </c>
      <c r="BF108" s="72">
        <v>15.9</v>
      </c>
      <c r="BG108" s="72">
        <v>74</v>
      </c>
      <c r="BH108" s="72">
        <v>1077</v>
      </c>
      <c r="BI108" s="72">
        <v>161</v>
      </c>
      <c r="BJ108" s="72">
        <v>86</v>
      </c>
      <c r="BK108" s="72">
        <v>11.9</v>
      </c>
      <c r="BL108" s="72">
        <v>0.89</v>
      </c>
      <c r="BM108" s="72">
        <v>3.5</v>
      </c>
      <c r="BN108" s="72">
        <v>0.2</v>
      </c>
      <c r="BO108" s="72">
        <v>201</v>
      </c>
      <c r="BP108" s="72">
        <v>25</v>
      </c>
      <c r="BQ108" s="72">
        <v>6690.1422359999997</v>
      </c>
      <c r="BR108" s="72">
        <v>1.905068384</v>
      </c>
      <c r="BS108" s="72">
        <v>37.26</v>
      </c>
      <c r="BT108" s="72">
        <v>2493.0528119999999</v>
      </c>
      <c r="BU108" s="72">
        <v>8.02</v>
      </c>
      <c r="BV108" s="72">
        <v>536.41511920000005</v>
      </c>
      <c r="BW108" s="72">
        <v>22.25</v>
      </c>
      <c r="BX108" s="72">
        <v>1488.476228</v>
      </c>
      <c r="BY108" s="72">
        <v>0</v>
      </c>
      <c r="BZ108" s="72">
        <v>0</v>
      </c>
      <c r="CA108" s="72">
        <v>13.32</v>
      </c>
      <c r="CB108" s="72">
        <v>891.01804289999995</v>
      </c>
      <c r="CC108" s="72">
        <v>2.2400000000000002</v>
      </c>
      <c r="CD108" s="72">
        <v>150.006585</v>
      </c>
      <c r="CE108" s="72">
        <v>11.08</v>
      </c>
      <c r="CF108" s="72">
        <v>741.01145789999998</v>
      </c>
      <c r="CG108" s="72">
        <v>3.51</v>
      </c>
      <c r="CH108" s="72">
        <v>234.98617150000001</v>
      </c>
      <c r="CI108" s="72">
        <v>1004.576584</v>
      </c>
      <c r="CJ108" s="72">
        <v>15.02</v>
      </c>
      <c r="CK108" s="72">
        <v>37.89</v>
      </c>
      <c r="CL108" s="72">
        <v>2534.670091</v>
      </c>
      <c r="CM108" s="72">
        <v>0.35740038800000001</v>
      </c>
      <c r="CN108" s="72">
        <v>9.4256395000000007E-2</v>
      </c>
      <c r="CO108" s="72">
        <v>0.67490267199999998</v>
      </c>
      <c r="CP108" s="72">
        <v>1.5804431670000001</v>
      </c>
      <c r="CQ108" s="72">
        <v>3.5591361899999998</v>
      </c>
      <c r="CR108" s="72">
        <v>2.9112097669999999</v>
      </c>
      <c r="CS108" s="72">
        <v>1.0857754479999999</v>
      </c>
      <c r="CT108" s="72">
        <v>3.09</v>
      </c>
      <c r="CU108" s="72">
        <v>4.71</v>
      </c>
      <c r="CV108" s="72">
        <v>2</v>
      </c>
      <c r="CW108" s="72">
        <v>48</v>
      </c>
      <c r="CX108" s="72">
        <v>50</v>
      </c>
      <c r="CY108" s="72" t="s">
        <v>330</v>
      </c>
      <c r="CZ108" s="72">
        <v>5.61</v>
      </c>
      <c r="DA108" s="72" t="s">
        <v>370</v>
      </c>
      <c r="DB108" s="72">
        <v>1.8432691699999999</v>
      </c>
      <c r="DC108" s="72">
        <v>-16.819255779999999</v>
      </c>
      <c r="DD108" s="72">
        <v>0.17922078699999999</v>
      </c>
      <c r="DE108" s="72">
        <v>6.0990379829999997</v>
      </c>
      <c r="DF108" s="72">
        <v>10.28490723</v>
      </c>
      <c r="DG108" s="72">
        <v>1.686624224</v>
      </c>
      <c r="DH108" s="72">
        <v>-17.248277171530944</v>
      </c>
      <c r="DI108" s="72">
        <v>3.7555013311086405E-2</v>
      </c>
      <c r="DJ108" s="72">
        <v>6.5254729270325988</v>
      </c>
      <c r="DK108" s="72">
        <v>44.910760915696471</v>
      </c>
    </row>
    <row r="109" spans="1:115" x14ac:dyDescent="0.25">
      <c r="A109" s="72">
        <v>54226</v>
      </c>
      <c r="B109" s="72" t="s">
        <v>175</v>
      </c>
      <c r="D109" s="72" t="s">
        <v>172</v>
      </c>
      <c r="F109" s="72" t="s">
        <v>166</v>
      </c>
      <c r="G109" s="72" t="s">
        <v>371</v>
      </c>
      <c r="J109" s="72">
        <v>-95.671000000000006</v>
      </c>
      <c r="K109" s="72">
        <v>39.384500000000003</v>
      </c>
      <c r="L109" s="72" t="s">
        <v>306</v>
      </c>
      <c r="M109" s="72" t="s">
        <v>93</v>
      </c>
      <c r="N109" s="72" t="s">
        <v>375</v>
      </c>
      <c r="O109" s="73">
        <v>45394</v>
      </c>
      <c r="P109" s="72">
        <v>0</v>
      </c>
      <c r="Q109" s="72">
        <v>8</v>
      </c>
      <c r="R109" s="72">
        <v>7.1</v>
      </c>
      <c r="S109" s="72">
        <v>7.2</v>
      </c>
      <c r="T109" s="72">
        <v>0.19</v>
      </c>
      <c r="U109" s="72" t="s">
        <v>77</v>
      </c>
      <c r="V109" s="72">
        <v>4.4000000000000004</v>
      </c>
      <c r="W109" s="72">
        <v>214</v>
      </c>
      <c r="X109" s="72">
        <v>6.6</v>
      </c>
      <c r="Y109" s="72">
        <v>1.32</v>
      </c>
      <c r="Z109" s="72">
        <v>33.799999999999997</v>
      </c>
      <c r="AA109" s="72">
        <v>4.7</v>
      </c>
      <c r="AB109" s="72">
        <v>0.93</v>
      </c>
      <c r="AC109" s="72">
        <v>4353</v>
      </c>
      <c r="AD109" s="72">
        <v>604</v>
      </c>
      <c r="AE109" s="72">
        <v>25</v>
      </c>
      <c r="AF109" s="72">
        <v>27.5</v>
      </c>
      <c r="AG109" s="72">
        <v>0</v>
      </c>
      <c r="AH109" s="72">
        <v>2</v>
      </c>
      <c r="AI109" s="72">
        <v>79</v>
      </c>
      <c r="AJ109" s="72">
        <v>18</v>
      </c>
      <c r="AK109" s="72">
        <v>0</v>
      </c>
      <c r="AL109" s="72">
        <v>39</v>
      </c>
      <c r="AM109" s="72">
        <v>1.76</v>
      </c>
      <c r="AN109" s="72">
        <v>299</v>
      </c>
      <c r="AO109" s="72">
        <v>31.3</v>
      </c>
      <c r="AP109" s="72">
        <v>9.5500000000000007</v>
      </c>
      <c r="AQ109" s="72">
        <v>55</v>
      </c>
      <c r="AR109" s="72">
        <v>56</v>
      </c>
      <c r="AS109" s="72">
        <v>0.2</v>
      </c>
      <c r="AT109" s="72">
        <v>248</v>
      </c>
      <c r="AU109" s="72">
        <v>63</v>
      </c>
      <c r="AV109" s="72">
        <v>33.200000000000003</v>
      </c>
      <c r="AW109" s="72">
        <v>28.24</v>
      </c>
      <c r="AX109" s="72">
        <v>82.9</v>
      </c>
      <c r="AY109" s="72">
        <v>31.3</v>
      </c>
      <c r="AZ109" s="72">
        <v>0</v>
      </c>
      <c r="BA109" s="72">
        <v>2.7</v>
      </c>
      <c r="BB109" s="72">
        <v>3.2</v>
      </c>
      <c r="BD109" s="72">
        <v>30</v>
      </c>
      <c r="BE109" s="72">
        <v>16.2</v>
      </c>
      <c r="BF109" s="72">
        <v>13.8</v>
      </c>
      <c r="BG109" s="72">
        <v>67</v>
      </c>
      <c r="BH109" s="72">
        <v>1073</v>
      </c>
      <c r="BI109" s="72">
        <v>152</v>
      </c>
      <c r="BJ109" s="72">
        <v>76</v>
      </c>
      <c r="BK109" s="72">
        <v>11.3</v>
      </c>
      <c r="BL109" s="72">
        <v>0.7</v>
      </c>
      <c r="BM109" s="72">
        <v>3.2</v>
      </c>
      <c r="BN109" s="72">
        <v>0.2</v>
      </c>
      <c r="BO109" s="72">
        <v>181</v>
      </c>
      <c r="BP109" s="72">
        <v>28</v>
      </c>
      <c r="BQ109" s="72">
        <v>4987.1043749999999</v>
      </c>
      <c r="BR109" s="72">
        <v>1.856257746</v>
      </c>
      <c r="BS109" s="72">
        <v>39.72</v>
      </c>
      <c r="BT109" s="72">
        <v>1980.768006</v>
      </c>
      <c r="BU109" s="72">
        <v>10.07</v>
      </c>
      <c r="BV109" s="72">
        <v>502.4199198</v>
      </c>
      <c r="BW109" s="72">
        <v>24.97</v>
      </c>
      <c r="BX109" s="72">
        <v>1245.0805580000001</v>
      </c>
      <c r="BY109" s="72">
        <v>0</v>
      </c>
      <c r="BZ109" s="72">
        <v>0</v>
      </c>
      <c r="CA109" s="72">
        <v>11.34</v>
      </c>
      <c r="CB109" s="72">
        <v>565.65624400000002</v>
      </c>
      <c r="CC109" s="72">
        <v>2.73</v>
      </c>
      <c r="CD109" s="72">
        <v>135.99312230000001</v>
      </c>
      <c r="CE109" s="72">
        <v>8.6199999999999992</v>
      </c>
      <c r="CF109" s="72">
        <v>429.66312169999998</v>
      </c>
      <c r="CG109" s="72">
        <v>1.76</v>
      </c>
      <c r="CH109" s="72">
        <v>87.626568169999999</v>
      </c>
      <c r="CI109" s="72">
        <v>735.68744830000003</v>
      </c>
      <c r="CJ109" s="72">
        <v>14.75</v>
      </c>
      <c r="CK109" s="72">
        <v>37.11</v>
      </c>
      <c r="CL109" s="72">
        <v>1850.6336369999999</v>
      </c>
      <c r="CM109" s="72">
        <v>0.28557420300000003</v>
      </c>
      <c r="CN109" s="72">
        <v>4.4238683000000001E-2</v>
      </c>
      <c r="CO109" s="72">
        <v>0.59087537999999995</v>
      </c>
      <c r="CP109" s="72">
        <v>1.814051984</v>
      </c>
      <c r="CQ109" s="72">
        <v>5.8054751250000001</v>
      </c>
      <c r="CR109" s="72">
        <v>2.9220038050000001</v>
      </c>
      <c r="CS109" s="72">
        <v>1.085677308</v>
      </c>
      <c r="CT109" s="72">
        <v>2.25</v>
      </c>
      <c r="CU109" s="72">
        <v>3.16</v>
      </c>
      <c r="CV109" s="72">
        <v>2</v>
      </c>
      <c r="CW109" s="72">
        <v>50</v>
      </c>
      <c r="CX109" s="72">
        <v>48</v>
      </c>
      <c r="CY109" s="72" t="s">
        <v>330</v>
      </c>
      <c r="CZ109" s="72">
        <v>3.63</v>
      </c>
      <c r="DA109" s="72" t="s">
        <v>370</v>
      </c>
      <c r="DB109" s="72">
        <v>1.8635376379999999</v>
      </c>
      <c r="DC109" s="72">
        <v>-16.971056600000001</v>
      </c>
      <c r="DD109" s="72">
        <v>0.16841502699999999</v>
      </c>
      <c r="DE109" s="72">
        <v>5.93465753</v>
      </c>
      <c r="DF109" s="72">
        <v>11.06515059</v>
      </c>
      <c r="DG109" s="72">
        <v>1.924192224</v>
      </c>
      <c r="DH109" s="72">
        <v>-16.998367010448625</v>
      </c>
      <c r="DI109" s="72">
        <v>5.2967370165510619E-2</v>
      </c>
      <c r="DJ109" s="72">
        <v>5.8087358200502059</v>
      </c>
      <c r="DK109" s="72">
        <v>36.327879182737412</v>
      </c>
    </row>
    <row r="110" spans="1:115" x14ac:dyDescent="0.25">
      <c r="A110" s="72">
        <v>54227</v>
      </c>
      <c r="B110" s="72" t="s">
        <v>175</v>
      </c>
      <c r="D110" s="72" t="s">
        <v>172</v>
      </c>
      <c r="F110" s="72" t="s">
        <v>166</v>
      </c>
      <c r="G110" s="72" t="s">
        <v>371</v>
      </c>
      <c r="J110" s="72">
        <v>-95.67</v>
      </c>
      <c r="K110" s="72">
        <v>39.384500000000003</v>
      </c>
      <c r="L110" s="72" t="s">
        <v>306</v>
      </c>
      <c r="M110" s="72" t="s">
        <v>94</v>
      </c>
      <c r="N110" s="72" t="s">
        <v>375</v>
      </c>
      <c r="O110" s="73">
        <v>45394</v>
      </c>
      <c r="P110" s="72">
        <v>0</v>
      </c>
      <c r="Q110" s="72">
        <v>8</v>
      </c>
      <c r="R110" s="72">
        <v>7</v>
      </c>
      <c r="S110" s="72">
        <v>7.2</v>
      </c>
      <c r="T110" s="72">
        <v>0.21</v>
      </c>
      <c r="U110" s="72" t="s">
        <v>77</v>
      </c>
      <c r="V110" s="72">
        <v>5.2</v>
      </c>
      <c r="W110" s="72">
        <v>248</v>
      </c>
      <c r="X110" s="72">
        <v>8.3000000000000007</v>
      </c>
      <c r="Y110" s="72">
        <v>1.78</v>
      </c>
      <c r="Z110" s="72">
        <v>42.1</v>
      </c>
      <c r="AA110" s="72">
        <v>4.7</v>
      </c>
      <c r="AB110" s="72">
        <v>1.05</v>
      </c>
      <c r="AC110" s="72">
        <v>4329</v>
      </c>
      <c r="AD110" s="72">
        <v>648</v>
      </c>
      <c r="AE110" s="72">
        <v>24</v>
      </c>
      <c r="AF110" s="72">
        <v>27.8</v>
      </c>
      <c r="AG110" s="72">
        <v>0</v>
      </c>
      <c r="AH110" s="72">
        <v>2</v>
      </c>
      <c r="AI110" s="72">
        <v>78</v>
      </c>
      <c r="AJ110" s="72">
        <v>19</v>
      </c>
      <c r="AK110" s="72">
        <v>0</v>
      </c>
      <c r="AL110" s="72">
        <v>41</v>
      </c>
      <c r="AM110" s="72">
        <v>2.0699999999999998</v>
      </c>
      <c r="AN110" s="72">
        <v>307</v>
      </c>
      <c r="AO110" s="72">
        <v>30.8</v>
      </c>
      <c r="AP110" s="72">
        <v>9.9700000000000006</v>
      </c>
      <c r="AQ110" s="72">
        <v>66</v>
      </c>
      <c r="AR110" s="72">
        <v>67</v>
      </c>
      <c r="AS110" s="72">
        <v>1</v>
      </c>
      <c r="AT110" s="72">
        <v>363</v>
      </c>
      <c r="AU110" s="72">
        <v>75</v>
      </c>
      <c r="AV110" s="72">
        <v>33.9</v>
      </c>
      <c r="AW110" s="72">
        <v>33.01</v>
      </c>
      <c r="AX110" s="72">
        <v>118.2</v>
      </c>
      <c r="AY110" s="72">
        <v>30.8</v>
      </c>
      <c r="AZ110" s="72">
        <v>0</v>
      </c>
      <c r="BA110" s="72">
        <v>3.6</v>
      </c>
      <c r="BB110" s="72">
        <v>5</v>
      </c>
      <c r="BD110" s="72">
        <v>34</v>
      </c>
      <c r="BE110" s="72">
        <v>18.7</v>
      </c>
      <c r="BF110" s="72">
        <v>15.3</v>
      </c>
      <c r="BG110" s="72">
        <v>85</v>
      </c>
      <c r="BH110" s="72">
        <v>1085</v>
      </c>
      <c r="BI110" s="72">
        <v>158</v>
      </c>
      <c r="BJ110" s="72">
        <v>83</v>
      </c>
      <c r="BK110" s="72">
        <v>12.1</v>
      </c>
      <c r="BL110" s="72">
        <v>0.83</v>
      </c>
      <c r="BM110" s="72">
        <v>3.3</v>
      </c>
      <c r="BN110" s="72">
        <v>0.22</v>
      </c>
      <c r="BO110" s="72">
        <v>200</v>
      </c>
      <c r="BP110" s="72">
        <v>28</v>
      </c>
      <c r="BQ110" s="72">
        <v>4873.7606640000004</v>
      </c>
      <c r="BR110" s="72">
        <v>1.875804193</v>
      </c>
      <c r="BS110" s="72">
        <v>45.37</v>
      </c>
      <c r="BT110" s="72">
        <v>2211.3211900000001</v>
      </c>
      <c r="BU110" s="72">
        <v>10.46</v>
      </c>
      <c r="BV110" s="72">
        <v>510.0299746</v>
      </c>
      <c r="BW110" s="72">
        <v>30.18</v>
      </c>
      <c r="BX110" s="72">
        <v>1471.0629469999999</v>
      </c>
      <c r="BY110" s="72">
        <v>0</v>
      </c>
      <c r="BZ110" s="72">
        <v>0</v>
      </c>
      <c r="CA110" s="72">
        <v>11.28</v>
      </c>
      <c r="CB110" s="72">
        <v>549.71754669999996</v>
      </c>
      <c r="CC110" s="72">
        <v>2.95</v>
      </c>
      <c r="CD110" s="72">
        <v>143.96472220000001</v>
      </c>
      <c r="CE110" s="72">
        <v>8.33</v>
      </c>
      <c r="CF110" s="72">
        <v>405.75282449999997</v>
      </c>
      <c r="CG110" s="72">
        <v>1.74</v>
      </c>
      <c r="CH110" s="72">
        <v>84.563062020000004</v>
      </c>
      <c r="CI110" s="72">
        <v>740.25824299999999</v>
      </c>
      <c r="CJ110" s="72">
        <v>15.19</v>
      </c>
      <c r="CK110" s="72">
        <v>31.15</v>
      </c>
      <c r="CL110" s="72">
        <v>1518.1288910000001</v>
      </c>
      <c r="CM110" s="72">
        <v>0.24859235700000001</v>
      </c>
      <c r="CN110" s="72">
        <v>3.8240968E-2</v>
      </c>
      <c r="CO110" s="72">
        <v>0.50321316599999999</v>
      </c>
      <c r="CP110" s="72">
        <v>1.6635773709999999</v>
      </c>
      <c r="CQ110" s="72">
        <v>19.85173824</v>
      </c>
      <c r="CR110" s="72">
        <v>2.7531972790000001</v>
      </c>
      <c r="CS110" s="72">
        <v>1.170497841</v>
      </c>
      <c r="CT110" s="72">
        <v>3.36</v>
      </c>
      <c r="CU110" s="72">
        <v>3.15</v>
      </c>
      <c r="CV110" s="72">
        <v>4</v>
      </c>
      <c r="CW110" s="72">
        <v>48</v>
      </c>
      <c r="CX110" s="72">
        <v>48</v>
      </c>
      <c r="CY110" s="72" t="s">
        <v>330</v>
      </c>
      <c r="CZ110" s="72">
        <v>3.99</v>
      </c>
      <c r="DA110" s="72" t="s">
        <v>370</v>
      </c>
      <c r="DB110" s="72">
        <v>1.401690015</v>
      </c>
      <c r="DC110" s="72">
        <v>-17.104508719999998</v>
      </c>
      <c r="DD110" s="72">
        <v>0.13001748499999999</v>
      </c>
      <c r="DE110" s="72">
        <v>6.4407456290000002</v>
      </c>
      <c r="DF110" s="72">
        <v>10.780780890000001</v>
      </c>
      <c r="DG110" s="72">
        <v>1.428692192</v>
      </c>
      <c r="DH110" s="72">
        <v>-17.329870563553413</v>
      </c>
      <c r="DI110" s="72">
        <v>2.9912841144562247E-2</v>
      </c>
      <c r="DJ110" s="72">
        <v>5.7252088272642556</v>
      </c>
      <c r="DK110" s="72">
        <v>47.761835296601944</v>
      </c>
    </row>
    <row r="111" spans="1:115" x14ac:dyDescent="0.25">
      <c r="A111" s="72">
        <v>54228</v>
      </c>
      <c r="B111" s="72" t="s">
        <v>175</v>
      </c>
      <c r="D111" s="72" t="s">
        <v>172</v>
      </c>
      <c r="F111" s="72" t="s">
        <v>166</v>
      </c>
      <c r="G111" s="72" t="s">
        <v>371</v>
      </c>
      <c r="J111" s="72">
        <v>-95.670299999999997</v>
      </c>
      <c r="K111" s="72">
        <v>39.383800000000001</v>
      </c>
      <c r="L111" s="72" t="s">
        <v>306</v>
      </c>
      <c r="M111" s="72" t="s">
        <v>95</v>
      </c>
      <c r="N111" s="72" t="s">
        <v>375</v>
      </c>
      <c r="O111" s="73">
        <v>45394</v>
      </c>
      <c r="P111" s="72">
        <v>0</v>
      </c>
      <c r="Q111" s="72">
        <v>8</v>
      </c>
      <c r="R111" s="72">
        <v>6.7</v>
      </c>
      <c r="S111" s="72">
        <v>7.2</v>
      </c>
      <c r="T111" s="72">
        <v>0.16</v>
      </c>
      <c r="U111" s="72" t="s">
        <v>41</v>
      </c>
      <c r="V111" s="72">
        <v>4.8</v>
      </c>
      <c r="W111" s="72">
        <v>198</v>
      </c>
      <c r="X111" s="72">
        <v>7.7</v>
      </c>
      <c r="Y111" s="72">
        <v>1.38</v>
      </c>
      <c r="Z111" s="72">
        <v>50.7</v>
      </c>
      <c r="AA111" s="72">
        <v>7.5</v>
      </c>
      <c r="AB111" s="72">
        <v>1.0900000000000001</v>
      </c>
      <c r="AC111" s="72">
        <v>4235</v>
      </c>
      <c r="AD111" s="72">
        <v>617</v>
      </c>
      <c r="AE111" s="72">
        <v>28</v>
      </c>
      <c r="AF111" s="72">
        <v>26.9</v>
      </c>
      <c r="AG111" s="72">
        <v>0</v>
      </c>
      <c r="AH111" s="72">
        <v>2</v>
      </c>
      <c r="AI111" s="72">
        <v>79</v>
      </c>
      <c r="AJ111" s="72">
        <v>19</v>
      </c>
      <c r="AK111" s="72">
        <v>0</v>
      </c>
      <c r="AL111" s="72">
        <v>29</v>
      </c>
      <c r="AM111" s="72">
        <v>2.65</v>
      </c>
      <c r="AN111" s="72">
        <v>290</v>
      </c>
      <c r="AO111" s="72">
        <v>27.5</v>
      </c>
      <c r="AP111" s="72">
        <v>10.55</v>
      </c>
      <c r="AQ111" s="72">
        <v>60</v>
      </c>
      <c r="AR111" s="72">
        <v>60</v>
      </c>
      <c r="AS111" s="72">
        <v>0.7</v>
      </c>
      <c r="AT111" s="72">
        <v>231</v>
      </c>
      <c r="AU111" s="72">
        <v>68</v>
      </c>
      <c r="AV111" s="72">
        <v>30.9</v>
      </c>
      <c r="AW111" s="72">
        <v>26.85</v>
      </c>
      <c r="AX111" s="72">
        <v>79.7</v>
      </c>
      <c r="AY111" s="72">
        <v>27.5</v>
      </c>
      <c r="AZ111" s="72">
        <v>0</v>
      </c>
      <c r="BA111" s="72">
        <v>3.3</v>
      </c>
      <c r="BB111" s="72">
        <v>3.6</v>
      </c>
      <c r="BD111" s="72">
        <v>27</v>
      </c>
      <c r="BE111" s="72">
        <v>13.5</v>
      </c>
      <c r="BF111" s="72">
        <v>13.5</v>
      </c>
      <c r="BG111" s="72">
        <v>66</v>
      </c>
      <c r="BH111" s="72">
        <v>915</v>
      </c>
      <c r="BI111" s="72">
        <v>148</v>
      </c>
      <c r="BJ111" s="72">
        <v>78</v>
      </c>
      <c r="BK111" s="72">
        <v>10.7</v>
      </c>
      <c r="BL111" s="72">
        <v>0.67</v>
      </c>
      <c r="BM111" s="72">
        <v>3.3</v>
      </c>
      <c r="BN111" s="72">
        <v>0.17</v>
      </c>
      <c r="BO111" s="72">
        <v>170</v>
      </c>
      <c r="BP111" s="72">
        <v>29</v>
      </c>
      <c r="BQ111" s="72">
        <v>6360.8634739999998</v>
      </c>
      <c r="BR111" s="72">
        <v>1.8949830110000001</v>
      </c>
      <c r="BS111" s="72">
        <v>43.38</v>
      </c>
      <c r="BT111" s="72">
        <v>2759.0422819999999</v>
      </c>
      <c r="BU111" s="72">
        <v>10.98</v>
      </c>
      <c r="BV111" s="72">
        <v>698.35710649999999</v>
      </c>
      <c r="BW111" s="72">
        <v>27.99</v>
      </c>
      <c r="BX111" s="72">
        <v>1780.151554</v>
      </c>
      <c r="BY111" s="72">
        <v>0</v>
      </c>
      <c r="BZ111" s="72">
        <v>0</v>
      </c>
      <c r="CA111" s="72">
        <v>11.87</v>
      </c>
      <c r="CB111" s="72">
        <v>755.28527759999997</v>
      </c>
      <c r="CC111" s="72">
        <v>2.93</v>
      </c>
      <c r="CD111" s="72">
        <v>186.41747330000001</v>
      </c>
      <c r="CE111" s="72">
        <v>8.94</v>
      </c>
      <c r="CF111" s="72">
        <v>568.86780439999995</v>
      </c>
      <c r="CG111" s="72">
        <v>1.76</v>
      </c>
      <c r="CH111" s="72">
        <v>112.2325522</v>
      </c>
      <c r="CI111" s="72">
        <v>978.89072850000002</v>
      </c>
      <c r="CJ111" s="72">
        <v>15.39</v>
      </c>
      <c r="CK111" s="72">
        <v>32.01</v>
      </c>
      <c r="CL111" s="72">
        <v>2035.9462559999999</v>
      </c>
      <c r="CM111" s="72">
        <v>0.27374907700000001</v>
      </c>
      <c r="CN111" s="72">
        <v>4.0678082999999997E-2</v>
      </c>
      <c r="CO111" s="72">
        <v>0.54989179200000005</v>
      </c>
      <c r="CP111" s="72">
        <v>1.6887884820000001</v>
      </c>
      <c r="CQ111" s="72">
        <v>15.58978067</v>
      </c>
      <c r="CR111" s="72">
        <v>2.0320636969999999</v>
      </c>
      <c r="CS111" s="72">
        <v>0.91901144800000001</v>
      </c>
      <c r="CT111" s="72">
        <v>4.26</v>
      </c>
      <c r="CU111" s="72">
        <v>4.05</v>
      </c>
      <c r="CV111" s="72">
        <v>0</v>
      </c>
      <c r="CW111" s="72">
        <v>52</v>
      </c>
      <c r="CX111" s="72">
        <v>48</v>
      </c>
      <c r="CY111" s="72" t="s">
        <v>330</v>
      </c>
      <c r="CZ111" s="72">
        <v>4.24</v>
      </c>
      <c r="DA111" s="72" t="s">
        <v>370</v>
      </c>
      <c r="DB111" s="72">
        <v>1.9402089</v>
      </c>
      <c r="DC111" s="72">
        <v>-17.297714630000002</v>
      </c>
      <c r="DD111" s="72">
        <v>0.19564922900000001</v>
      </c>
      <c r="DE111" s="72">
        <v>5.4787084930000001</v>
      </c>
      <c r="DF111" s="72">
        <v>9.9167725430000004</v>
      </c>
      <c r="DG111" s="72">
        <v>1.891660256</v>
      </c>
      <c r="DH111" s="72">
        <v>-17.84567464926187</v>
      </c>
      <c r="DI111" s="72">
        <v>6.0353517289282954E-2</v>
      </c>
      <c r="DJ111" s="72">
        <v>5.7301103161696822</v>
      </c>
      <c r="DK111" s="72">
        <v>31.34299939692006</v>
      </c>
    </row>
    <row r="112" spans="1:115" x14ac:dyDescent="0.25">
      <c r="A112" s="72">
        <v>54229</v>
      </c>
      <c r="B112" s="72" t="s">
        <v>175</v>
      </c>
      <c r="D112" s="72" t="s">
        <v>172</v>
      </c>
      <c r="F112" s="72" t="s">
        <v>166</v>
      </c>
      <c r="G112" s="72" t="s">
        <v>371</v>
      </c>
      <c r="J112" s="72">
        <v>-95.670299999999997</v>
      </c>
      <c r="K112" s="72">
        <v>39.383499999999998</v>
      </c>
      <c r="L112" s="72" t="s">
        <v>306</v>
      </c>
      <c r="M112" s="72" t="s">
        <v>96</v>
      </c>
      <c r="N112" s="72" t="s">
        <v>375</v>
      </c>
      <c r="O112" s="73">
        <v>45394</v>
      </c>
      <c r="P112" s="72">
        <v>0</v>
      </c>
      <c r="Q112" s="72">
        <v>8</v>
      </c>
      <c r="R112" s="72">
        <v>7</v>
      </c>
      <c r="S112" s="72">
        <v>7.2</v>
      </c>
      <c r="T112" s="72">
        <v>0.1</v>
      </c>
      <c r="U112" s="72" t="s">
        <v>77</v>
      </c>
      <c r="V112" s="72">
        <v>3.9</v>
      </c>
      <c r="W112" s="72">
        <v>322</v>
      </c>
      <c r="X112" s="72">
        <v>6.8</v>
      </c>
      <c r="Y112" s="72">
        <v>1.1599999999999999</v>
      </c>
      <c r="Z112" s="72">
        <v>39.5</v>
      </c>
      <c r="AA112" s="72">
        <v>6</v>
      </c>
      <c r="AB112" s="72">
        <v>0.98</v>
      </c>
      <c r="AC112" s="72">
        <v>3731</v>
      </c>
      <c r="AD112" s="72">
        <v>519</v>
      </c>
      <c r="AE112" s="72">
        <v>22</v>
      </c>
      <c r="AF112" s="72">
        <v>23.9</v>
      </c>
      <c r="AG112" s="72">
        <v>0</v>
      </c>
      <c r="AH112" s="72">
        <v>3</v>
      </c>
      <c r="AI112" s="72">
        <v>78</v>
      </c>
      <c r="AJ112" s="72">
        <v>18</v>
      </c>
      <c r="AK112" s="72">
        <v>0</v>
      </c>
      <c r="AL112" s="72">
        <v>30</v>
      </c>
      <c r="AM112" s="72">
        <v>1.66</v>
      </c>
      <c r="AN112" s="72">
        <v>297</v>
      </c>
      <c r="AO112" s="72">
        <v>28.9</v>
      </c>
      <c r="AP112" s="72">
        <v>10.28</v>
      </c>
      <c r="AQ112" s="72">
        <v>55</v>
      </c>
      <c r="AR112" s="72">
        <v>56</v>
      </c>
      <c r="AS112" s="72">
        <v>0.6</v>
      </c>
      <c r="AT112" s="72">
        <v>280</v>
      </c>
      <c r="AU112" s="72">
        <v>63</v>
      </c>
      <c r="AV112" s="72">
        <v>31.2</v>
      </c>
      <c r="AW112" s="72">
        <v>29.41</v>
      </c>
      <c r="AX112" s="72">
        <v>94.3</v>
      </c>
      <c r="AY112" s="72">
        <v>28.9</v>
      </c>
      <c r="AZ112" s="72">
        <v>0</v>
      </c>
      <c r="BA112" s="72">
        <v>2.2000000000000002</v>
      </c>
      <c r="BB112" s="72">
        <v>2.8</v>
      </c>
      <c r="BD112" s="72">
        <v>26</v>
      </c>
      <c r="BE112" s="72">
        <v>13.7</v>
      </c>
      <c r="BF112" s="72">
        <v>12.3</v>
      </c>
      <c r="BG112" s="72">
        <v>129</v>
      </c>
      <c r="BH112" s="72">
        <v>940</v>
      </c>
      <c r="BI112" s="72">
        <v>157</v>
      </c>
      <c r="BJ112" s="72">
        <v>80</v>
      </c>
      <c r="BK112" s="72">
        <v>10</v>
      </c>
      <c r="BL112" s="72">
        <v>0.61</v>
      </c>
      <c r="BM112" s="72">
        <v>2.9</v>
      </c>
      <c r="BN112" s="72">
        <v>0.18</v>
      </c>
      <c r="BO112" s="72">
        <v>162</v>
      </c>
      <c r="BP112" s="72">
        <v>26</v>
      </c>
      <c r="BQ112" s="72">
        <v>5056.9952670000002</v>
      </c>
      <c r="BR112" s="72">
        <v>1.890772404</v>
      </c>
      <c r="BS112" s="72">
        <v>38.26</v>
      </c>
      <c r="BT112" s="72">
        <v>1934.6358070000001</v>
      </c>
      <c r="BU112" s="72">
        <v>8.82</v>
      </c>
      <c r="BV112" s="72">
        <v>445.7751356</v>
      </c>
      <c r="BW112" s="72">
        <v>23.68</v>
      </c>
      <c r="BX112" s="72">
        <v>1197.6509289999999</v>
      </c>
      <c r="BY112" s="72">
        <v>0</v>
      </c>
      <c r="BZ112" s="72">
        <v>0</v>
      </c>
      <c r="CA112" s="72">
        <v>13.94</v>
      </c>
      <c r="CB112" s="72">
        <v>705.15410369999995</v>
      </c>
      <c r="CC112" s="72">
        <v>2.31</v>
      </c>
      <c r="CD112" s="72">
        <v>116.9052291</v>
      </c>
      <c r="CE112" s="72">
        <v>11.63</v>
      </c>
      <c r="CF112" s="72">
        <v>588.24887450000006</v>
      </c>
      <c r="CG112" s="72">
        <v>1.86</v>
      </c>
      <c r="CH112" s="72">
        <v>94.107122239999995</v>
      </c>
      <c r="CI112" s="72">
        <v>736.98487820000003</v>
      </c>
      <c r="CJ112" s="72">
        <v>14.57</v>
      </c>
      <c r="CK112" s="72">
        <v>37.119999999999997</v>
      </c>
      <c r="CL112" s="72">
        <v>1877.3230980000001</v>
      </c>
      <c r="CM112" s="72">
        <v>0.36448932699999997</v>
      </c>
      <c r="CN112" s="72">
        <v>4.8643327E-2</v>
      </c>
      <c r="CO112" s="72">
        <v>0.615358666</v>
      </c>
      <c r="CP112" s="72">
        <v>1.574379118</v>
      </c>
      <c r="CQ112" s="72">
        <v>3.3926807210000001</v>
      </c>
      <c r="CR112" s="72">
        <v>2.9457510189999998</v>
      </c>
      <c r="CS112" s="72">
        <v>1.1876249169999999</v>
      </c>
      <c r="CT112" s="72">
        <v>2.23</v>
      </c>
      <c r="CU112" s="72">
        <v>2.97</v>
      </c>
      <c r="CV112" s="72">
        <v>8</v>
      </c>
      <c r="CW112" s="72">
        <v>50</v>
      </c>
      <c r="CX112" s="72">
        <v>42</v>
      </c>
      <c r="CY112" s="72" t="s">
        <v>330</v>
      </c>
      <c r="CZ112" s="72">
        <v>3.42</v>
      </c>
      <c r="DA112" s="72" t="s">
        <v>370</v>
      </c>
      <c r="DB112" s="72">
        <v>2.9339891360000001</v>
      </c>
      <c r="DC112" s="72">
        <v>-17.486662949999999</v>
      </c>
      <c r="DD112" s="72">
        <v>0.228847104</v>
      </c>
      <c r="DE112" s="72">
        <v>6.1963430539999997</v>
      </c>
      <c r="DF112" s="72">
        <v>12.82073963</v>
      </c>
      <c r="DG112" s="72">
        <v>2.6504218239999999</v>
      </c>
      <c r="DH112" s="72">
        <v>-17.867552573962094</v>
      </c>
      <c r="DI112" s="72">
        <v>8.1456293758294301E-2</v>
      </c>
      <c r="DJ112" s="72">
        <v>5.9167536295787571</v>
      </c>
      <c r="DK112" s="72">
        <v>32.537962405515415</v>
      </c>
    </row>
    <row r="113" spans="1:115" x14ac:dyDescent="0.25">
      <c r="A113" s="72">
        <v>54230</v>
      </c>
      <c r="B113" s="72" t="s">
        <v>175</v>
      </c>
      <c r="D113" s="72" t="s">
        <v>172</v>
      </c>
      <c r="F113" s="72" t="s">
        <v>166</v>
      </c>
      <c r="G113" s="72" t="s">
        <v>371</v>
      </c>
      <c r="J113" s="72">
        <v>-95.665400000000005</v>
      </c>
      <c r="K113" s="72">
        <v>39.386499999999998</v>
      </c>
      <c r="L113" s="72" t="s">
        <v>307</v>
      </c>
      <c r="M113" s="72" t="s">
        <v>98</v>
      </c>
      <c r="N113" s="72" t="s">
        <v>375</v>
      </c>
      <c r="O113" s="73">
        <v>45394</v>
      </c>
      <c r="P113" s="72">
        <v>0</v>
      </c>
      <c r="Q113" s="72">
        <v>8</v>
      </c>
      <c r="R113" s="72">
        <v>6.1</v>
      </c>
      <c r="S113" s="72">
        <v>6.6</v>
      </c>
      <c r="T113" s="72">
        <v>0.09</v>
      </c>
      <c r="U113" s="72" t="s">
        <v>41</v>
      </c>
      <c r="V113" s="72">
        <v>3.7</v>
      </c>
      <c r="W113" s="72">
        <v>88</v>
      </c>
      <c r="X113" s="72">
        <v>7.3</v>
      </c>
      <c r="Y113" s="72">
        <v>0.85</v>
      </c>
      <c r="Z113" s="72">
        <v>71.2</v>
      </c>
      <c r="AA113" s="72">
        <v>6.9</v>
      </c>
      <c r="AB113" s="72">
        <v>0.65</v>
      </c>
      <c r="AC113" s="72">
        <v>2406</v>
      </c>
      <c r="AD113" s="72">
        <v>351</v>
      </c>
      <c r="AE113" s="72">
        <v>30</v>
      </c>
      <c r="AF113" s="72">
        <v>19</v>
      </c>
      <c r="AG113" s="72">
        <v>19</v>
      </c>
      <c r="AH113" s="72">
        <v>1</v>
      </c>
      <c r="AI113" s="72">
        <v>63</v>
      </c>
      <c r="AJ113" s="72">
        <v>15</v>
      </c>
      <c r="AK113" s="72">
        <v>1</v>
      </c>
      <c r="AL113" s="72">
        <v>9</v>
      </c>
      <c r="AM113" s="72">
        <v>1.18</v>
      </c>
      <c r="AN113" s="72">
        <v>256</v>
      </c>
      <c r="AO113" s="72">
        <v>22.8</v>
      </c>
      <c r="AP113" s="72">
        <v>11.23</v>
      </c>
      <c r="AQ113" s="72">
        <v>38</v>
      </c>
      <c r="AR113" s="72">
        <v>45</v>
      </c>
      <c r="AS113" s="72">
        <v>0.7</v>
      </c>
      <c r="AT113" s="72">
        <v>103</v>
      </c>
      <c r="AU113" s="72">
        <v>62</v>
      </c>
      <c r="AV113" s="72">
        <v>24.6</v>
      </c>
      <c r="AW113" s="72">
        <v>17.64</v>
      </c>
      <c r="AX113" s="72">
        <v>40.200000000000003</v>
      </c>
      <c r="AY113" s="72">
        <v>22.8</v>
      </c>
      <c r="AZ113" s="72">
        <v>0</v>
      </c>
      <c r="BA113" s="72">
        <v>2</v>
      </c>
      <c r="BB113" s="72">
        <v>2.5</v>
      </c>
      <c r="BD113" s="72">
        <v>7</v>
      </c>
      <c r="BE113" s="72">
        <v>1</v>
      </c>
      <c r="BF113" s="72">
        <v>6</v>
      </c>
      <c r="BG113" s="72">
        <v>42</v>
      </c>
      <c r="BH113" s="72">
        <v>650</v>
      </c>
      <c r="BI113" s="72">
        <v>139</v>
      </c>
      <c r="BJ113" s="72">
        <v>86</v>
      </c>
      <c r="BK113" s="72">
        <v>7.3</v>
      </c>
      <c r="BL113" s="72">
        <v>0.5</v>
      </c>
      <c r="BM113" s="72">
        <v>2.7</v>
      </c>
      <c r="BN113" s="72">
        <v>0.09</v>
      </c>
      <c r="BO113" s="72">
        <v>123</v>
      </c>
      <c r="BP113" s="72">
        <v>33</v>
      </c>
      <c r="BQ113" s="72">
        <v>5805.2800470000002</v>
      </c>
      <c r="BR113" s="72">
        <v>1.8791994519999999</v>
      </c>
      <c r="BS113" s="72">
        <v>42.29</v>
      </c>
      <c r="BT113" s="72">
        <v>2455.1050180000002</v>
      </c>
      <c r="BU113" s="72">
        <v>8.86</v>
      </c>
      <c r="BV113" s="72">
        <v>514.11901980000005</v>
      </c>
      <c r="BW113" s="72">
        <v>25.11</v>
      </c>
      <c r="BX113" s="72">
        <v>1457.847141</v>
      </c>
      <c r="BY113" s="72">
        <v>0</v>
      </c>
      <c r="BZ113" s="72">
        <v>0</v>
      </c>
      <c r="CA113" s="72">
        <v>12.43</v>
      </c>
      <c r="CB113" s="72">
        <v>721.61610270000006</v>
      </c>
      <c r="CC113" s="72">
        <v>2.5</v>
      </c>
      <c r="CD113" s="72">
        <v>145.3033839</v>
      </c>
      <c r="CE113" s="72">
        <v>9.93</v>
      </c>
      <c r="CF113" s="72">
        <v>576.31271879999997</v>
      </c>
      <c r="CG113" s="72">
        <v>1.59</v>
      </c>
      <c r="CH113" s="72">
        <v>92.357059509999999</v>
      </c>
      <c r="CI113" s="72">
        <v>997.25787630000002</v>
      </c>
      <c r="CJ113" s="72">
        <v>17.18</v>
      </c>
      <c r="CK113" s="72">
        <v>34.83</v>
      </c>
      <c r="CL113" s="72">
        <v>2022.0828469999999</v>
      </c>
      <c r="CM113" s="72">
        <v>0.29392473899999999</v>
      </c>
      <c r="CN113" s="72">
        <v>3.7618374000000003E-2</v>
      </c>
      <c r="CO113" s="72">
        <v>0.68406203099999996</v>
      </c>
      <c r="CP113" s="72">
        <v>1.8381957980000001</v>
      </c>
      <c r="CQ113" s="72">
        <v>4.8302612739999997</v>
      </c>
      <c r="CR113" s="72">
        <v>2.6525862070000001</v>
      </c>
      <c r="CS113" s="72">
        <v>0.68065384200000001</v>
      </c>
      <c r="CT113" s="72">
        <v>1.88</v>
      </c>
      <c r="CU113" s="72">
        <v>1.1599999999999999</v>
      </c>
      <c r="CV113" s="72">
        <v>20</v>
      </c>
      <c r="CW113" s="72">
        <v>44</v>
      </c>
      <c r="CX113" s="72">
        <v>36</v>
      </c>
      <c r="CY113" s="72" t="s">
        <v>333</v>
      </c>
      <c r="CZ113" s="72">
        <v>4.6900000000000004</v>
      </c>
      <c r="DA113" s="72" t="s">
        <v>370</v>
      </c>
      <c r="DB113" s="72">
        <v>2.6335188989999998</v>
      </c>
      <c r="DC113" s="72">
        <v>-16.412096500000001</v>
      </c>
      <c r="DD113" s="72">
        <v>0.195107328</v>
      </c>
      <c r="DE113" s="72">
        <v>6.9227820659999999</v>
      </c>
      <c r="DF113" s="72">
        <v>13.49779594</v>
      </c>
      <c r="DG113" s="72">
        <v>2.4163570239999999</v>
      </c>
      <c r="DH113" s="72">
        <v>-16.808731314115196</v>
      </c>
      <c r="DI113" s="72">
        <v>7.0576983037524271E-2</v>
      </c>
      <c r="DJ113" s="72">
        <v>6.2705564184854499</v>
      </c>
      <c r="DK113" s="72">
        <v>34.237182152080294</v>
      </c>
    </row>
    <row r="114" spans="1:115" x14ac:dyDescent="0.25">
      <c r="A114" s="72">
        <v>54232</v>
      </c>
      <c r="B114" s="72" t="s">
        <v>175</v>
      </c>
      <c r="D114" s="72" t="s">
        <v>172</v>
      </c>
      <c r="F114" s="72" t="s">
        <v>166</v>
      </c>
      <c r="G114" s="72" t="s">
        <v>371</v>
      </c>
      <c r="J114" s="72">
        <v>-95.664299999999997</v>
      </c>
      <c r="K114" s="72">
        <v>39.386499999999998</v>
      </c>
      <c r="L114" s="72" t="s">
        <v>307</v>
      </c>
      <c r="M114" s="72" t="s">
        <v>99</v>
      </c>
      <c r="N114" s="72" t="s">
        <v>375</v>
      </c>
      <c r="O114" s="73">
        <v>45394</v>
      </c>
      <c r="P114" s="72">
        <v>0</v>
      </c>
      <c r="Q114" s="72">
        <v>8</v>
      </c>
      <c r="R114" s="72">
        <v>6.9</v>
      </c>
      <c r="S114" s="72">
        <v>7.2</v>
      </c>
      <c r="T114" s="72">
        <v>0.1</v>
      </c>
      <c r="U114" s="72" t="s">
        <v>77</v>
      </c>
      <c r="V114" s="72">
        <v>4.2</v>
      </c>
      <c r="W114" s="72">
        <v>95</v>
      </c>
      <c r="X114" s="72">
        <v>8.1</v>
      </c>
      <c r="Y114" s="72">
        <v>1.02</v>
      </c>
      <c r="Z114" s="72">
        <v>45.9</v>
      </c>
      <c r="AA114" s="72">
        <v>3.7</v>
      </c>
      <c r="AB114" s="72">
        <v>0.55000000000000004</v>
      </c>
      <c r="AC114" s="72">
        <v>2972</v>
      </c>
      <c r="AD114" s="72">
        <v>401</v>
      </c>
      <c r="AE114" s="72">
        <v>46</v>
      </c>
      <c r="AF114" s="72">
        <v>18.600000000000001</v>
      </c>
      <c r="AG114" s="72">
        <v>0</v>
      </c>
      <c r="AH114" s="72">
        <v>1</v>
      </c>
      <c r="AI114" s="72">
        <v>80</v>
      </c>
      <c r="AJ114" s="72">
        <v>18</v>
      </c>
      <c r="AK114" s="72">
        <v>1</v>
      </c>
      <c r="AL114" s="72">
        <v>10</v>
      </c>
      <c r="AM114" s="72">
        <v>2.12</v>
      </c>
      <c r="AN114" s="72">
        <v>265</v>
      </c>
      <c r="AO114" s="72">
        <v>26</v>
      </c>
      <c r="AP114" s="72">
        <v>10.19</v>
      </c>
      <c r="AQ114" s="72">
        <v>37</v>
      </c>
      <c r="AR114" s="72">
        <v>44</v>
      </c>
      <c r="AS114" s="72">
        <v>0.9</v>
      </c>
      <c r="AT114" s="72">
        <v>85</v>
      </c>
      <c r="AU114" s="72">
        <v>60</v>
      </c>
      <c r="AV114" s="72">
        <v>29</v>
      </c>
      <c r="AW114" s="72">
        <v>16.670000000000002</v>
      </c>
      <c r="AX114" s="72">
        <v>32.1</v>
      </c>
      <c r="AY114" s="72">
        <v>26</v>
      </c>
      <c r="AZ114" s="72">
        <v>0</v>
      </c>
      <c r="BA114" s="72">
        <v>2.5</v>
      </c>
      <c r="BB114" s="72">
        <v>2.6</v>
      </c>
      <c r="BD114" s="72">
        <v>9</v>
      </c>
      <c r="BE114" s="72">
        <v>1.7</v>
      </c>
      <c r="BF114" s="72">
        <v>7.3</v>
      </c>
      <c r="BG114" s="72">
        <v>42</v>
      </c>
      <c r="BH114" s="72">
        <v>908</v>
      </c>
      <c r="BI114" s="72">
        <v>136</v>
      </c>
      <c r="BJ114" s="72">
        <v>75</v>
      </c>
      <c r="BK114" s="72">
        <v>9.6999999999999993</v>
      </c>
      <c r="BL114" s="72">
        <v>0.46</v>
      </c>
      <c r="BM114" s="72">
        <v>2.2999999999999998</v>
      </c>
      <c r="BN114" s="72">
        <v>0.14000000000000001</v>
      </c>
      <c r="BO114" s="72">
        <v>159</v>
      </c>
      <c r="BP114" s="72">
        <v>51</v>
      </c>
      <c r="BQ114" s="72">
        <v>7565.3182589999997</v>
      </c>
      <c r="BR114" s="72">
        <v>1.9174578179999999</v>
      </c>
      <c r="BS114" s="72">
        <v>42.61</v>
      </c>
      <c r="BT114" s="72">
        <v>3223.826951</v>
      </c>
      <c r="BU114" s="72">
        <v>10.73</v>
      </c>
      <c r="BV114" s="72">
        <v>811.59325579999995</v>
      </c>
      <c r="BW114" s="72">
        <v>26.76</v>
      </c>
      <c r="BX114" s="72">
        <v>2024.6046269999999</v>
      </c>
      <c r="BY114" s="72">
        <v>0</v>
      </c>
      <c r="BZ114" s="72">
        <v>0</v>
      </c>
      <c r="CA114" s="72">
        <v>13.31</v>
      </c>
      <c r="CB114" s="72">
        <v>1006.731146</v>
      </c>
      <c r="CC114" s="72">
        <v>3.02</v>
      </c>
      <c r="CD114" s="72">
        <v>228.66291989999999</v>
      </c>
      <c r="CE114" s="72">
        <v>10.28</v>
      </c>
      <c r="CF114" s="72">
        <v>778.06822639999996</v>
      </c>
      <c r="CG114" s="72">
        <v>1.43</v>
      </c>
      <c r="CH114" s="72">
        <v>108.3845249</v>
      </c>
      <c r="CI114" s="72">
        <v>1199.2223240000001</v>
      </c>
      <c r="CJ114" s="72">
        <v>15.85</v>
      </c>
      <c r="CK114" s="72">
        <v>31.92</v>
      </c>
      <c r="CL114" s="72">
        <v>2414.782381</v>
      </c>
      <c r="CM114" s="72">
        <v>0.31227828299999999</v>
      </c>
      <c r="CN114" s="72">
        <v>3.3619833000000002E-2</v>
      </c>
      <c r="CO114" s="72">
        <v>0.59232420399999997</v>
      </c>
      <c r="CP114" s="72">
        <v>1.644428277</v>
      </c>
      <c r="CQ114" s="72">
        <v>4.608677911</v>
      </c>
      <c r="CR114" s="72">
        <v>3.0894039740000001</v>
      </c>
      <c r="CS114" s="72">
        <v>0.954086455</v>
      </c>
      <c r="CT114" s="72">
        <v>3.08</v>
      </c>
      <c r="CU114" s="72">
        <v>1.9</v>
      </c>
      <c r="CV114" s="72">
        <v>24</v>
      </c>
      <c r="CW114" s="72">
        <v>42</v>
      </c>
      <c r="CX114" s="72">
        <v>34</v>
      </c>
      <c r="CY114" s="72" t="s">
        <v>329</v>
      </c>
      <c r="CZ114" s="72">
        <v>3.71</v>
      </c>
      <c r="DA114" s="72" t="s">
        <v>370</v>
      </c>
      <c r="DB114" s="72">
        <v>2.3097605059999999</v>
      </c>
      <c r="DC114" s="72">
        <v>-17.2085416</v>
      </c>
      <c r="DD114" s="72">
        <v>0.17991659500000001</v>
      </c>
      <c r="DE114" s="72">
        <v>6.6382577129999998</v>
      </c>
      <c r="DF114" s="72">
        <v>12.8379514</v>
      </c>
      <c r="DG114" s="72">
        <v>2.2451215360000001</v>
      </c>
      <c r="DH114" s="72">
        <v>-17.223647677629721</v>
      </c>
      <c r="DI114" s="72">
        <v>7.5182803412782578E-2</v>
      </c>
      <c r="DJ114" s="72">
        <v>5.1619233059019809</v>
      </c>
      <c r="DK114" s="72">
        <v>29.862168396054841</v>
      </c>
    </row>
    <row r="115" spans="1:115" x14ac:dyDescent="0.25">
      <c r="A115" s="72">
        <v>54233</v>
      </c>
      <c r="B115" s="72" t="s">
        <v>175</v>
      </c>
      <c r="D115" s="72" t="s">
        <v>172</v>
      </c>
      <c r="F115" s="72" t="s">
        <v>166</v>
      </c>
      <c r="G115" s="72" t="s">
        <v>371</v>
      </c>
      <c r="J115" s="72">
        <v>-95.666600000000003</v>
      </c>
      <c r="K115" s="72">
        <v>39.3855</v>
      </c>
      <c r="L115" s="72" t="s">
        <v>307</v>
      </c>
      <c r="M115" s="72" t="s">
        <v>100</v>
      </c>
      <c r="N115" s="72" t="s">
        <v>375</v>
      </c>
      <c r="O115" s="73">
        <v>45394</v>
      </c>
      <c r="P115" s="72">
        <v>0</v>
      </c>
      <c r="Q115" s="72">
        <v>8</v>
      </c>
      <c r="R115" s="72">
        <v>6.6</v>
      </c>
      <c r="S115" s="72">
        <v>7.2</v>
      </c>
      <c r="T115" s="72">
        <v>0.09</v>
      </c>
      <c r="U115" s="72" t="s">
        <v>41</v>
      </c>
      <c r="V115" s="72">
        <v>4.5</v>
      </c>
      <c r="W115" s="72">
        <v>183</v>
      </c>
      <c r="X115" s="72">
        <v>7.9</v>
      </c>
      <c r="Y115" s="72">
        <v>0.94</v>
      </c>
      <c r="Z115" s="72">
        <v>78.099999999999994</v>
      </c>
      <c r="AA115" s="72">
        <v>7.6</v>
      </c>
      <c r="AB115" s="72">
        <v>1.1399999999999999</v>
      </c>
      <c r="AC115" s="72">
        <v>3364</v>
      </c>
      <c r="AD115" s="72">
        <v>587</v>
      </c>
      <c r="AE115" s="72">
        <v>42</v>
      </c>
      <c r="AF115" s="72">
        <v>22.4</v>
      </c>
      <c r="AG115" s="72">
        <v>0</v>
      </c>
      <c r="AH115" s="72">
        <v>2</v>
      </c>
      <c r="AI115" s="72">
        <v>75</v>
      </c>
      <c r="AJ115" s="72">
        <v>22</v>
      </c>
      <c r="AK115" s="72">
        <v>1</v>
      </c>
      <c r="AL115" s="72">
        <v>15</v>
      </c>
      <c r="AM115" s="72">
        <v>1.21</v>
      </c>
      <c r="AN115" s="72">
        <v>291</v>
      </c>
      <c r="AO115" s="72">
        <v>24.2</v>
      </c>
      <c r="AP115" s="72">
        <v>12.02</v>
      </c>
      <c r="AQ115" s="72">
        <v>61</v>
      </c>
      <c r="AR115" s="72">
        <v>62</v>
      </c>
      <c r="AS115" s="72">
        <v>0.5</v>
      </c>
      <c r="AT115" s="72">
        <v>124</v>
      </c>
      <c r="AU115" s="72">
        <v>70</v>
      </c>
      <c r="AV115" s="72">
        <v>25.9</v>
      </c>
      <c r="AW115" s="72">
        <v>20.079999999999998</v>
      </c>
      <c r="AX115" s="72">
        <v>42.6</v>
      </c>
      <c r="AY115" s="72">
        <v>24.2</v>
      </c>
      <c r="AZ115" s="72">
        <v>0</v>
      </c>
      <c r="BA115" s="72">
        <v>2.2999999999999998</v>
      </c>
      <c r="BB115" s="72">
        <v>3.4</v>
      </c>
      <c r="BD115" s="72">
        <v>11</v>
      </c>
      <c r="BE115" s="72">
        <v>2.2999999999999998</v>
      </c>
      <c r="BF115" s="72">
        <v>8.6999999999999993</v>
      </c>
      <c r="BG115" s="72">
        <v>63</v>
      </c>
      <c r="BH115" s="72">
        <v>687</v>
      </c>
      <c r="BI115" s="72">
        <v>169</v>
      </c>
      <c r="BJ115" s="72">
        <v>100</v>
      </c>
      <c r="BK115" s="72">
        <v>8.1999999999999993</v>
      </c>
      <c r="BL115" s="72">
        <v>0.56000000000000005</v>
      </c>
      <c r="BM115" s="72">
        <v>2.9</v>
      </c>
      <c r="BN115" s="72">
        <v>0.15</v>
      </c>
      <c r="BO115" s="72">
        <v>148</v>
      </c>
      <c r="BP115" s="72">
        <v>39</v>
      </c>
      <c r="BQ115" s="72">
        <v>4227.8501109999997</v>
      </c>
      <c r="BR115" s="72">
        <v>1.885385901</v>
      </c>
      <c r="BS115" s="72">
        <v>41.82</v>
      </c>
      <c r="BT115" s="72">
        <v>1767.9422039999999</v>
      </c>
      <c r="BU115" s="72">
        <v>9.2200000000000006</v>
      </c>
      <c r="BV115" s="72">
        <v>389.88567799999998</v>
      </c>
      <c r="BW115" s="72">
        <v>24.69</v>
      </c>
      <c r="BX115" s="72">
        <v>1043.982217</v>
      </c>
      <c r="BY115" s="72">
        <v>0</v>
      </c>
      <c r="BZ115" s="72">
        <v>0</v>
      </c>
      <c r="CA115" s="72">
        <v>11.78</v>
      </c>
      <c r="CB115" s="72">
        <v>498.22695040000002</v>
      </c>
      <c r="CC115" s="72">
        <v>2.4500000000000002</v>
      </c>
      <c r="CD115" s="72">
        <v>103.5778554</v>
      </c>
      <c r="CE115" s="72">
        <v>9.33</v>
      </c>
      <c r="CF115" s="72">
        <v>394.64909499999999</v>
      </c>
      <c r="CG115" s="72">
        <v>2.2599999999999998</v>
      </c>
      <c r="CH115" s="72">
        <v>95.506510000000006</v>
      </c>
      <c r="CI115" s="72">
        <v>723.95998729999997</v>
      </c>
      <c r="CJ115" s="72">
        <v>17.12</v>
      </c>
      <c r="CK115" s="72">
        <v>34.92</v>
      </c>
      <c r="CL115" s="72">
        <v>1476.288769</v>
      </c>
      <c r="CM115" s="72">
        <v>0.28181178600000001</v>
      </c>
      <c r="CN115" s="72">
        <v>5.4021285000000002E-2</v>
      </c>
      <c r="CO115" s="72">
        <v>0.69346007600000004</v>
      </c>
      <c r="CP115" s="72">
        <v>1.9489583130000001</v>
      </c>
      <c r="CQ115" s="72">
        <v>13.217511780000001</v>
      </c>
      <c r="CR115" s="72">
        <v>2.3032479700000001</v>
      </c>
      <c r="CS115" s="72">
        <v>0.61117256600000003</v>
      </c>
      <c r="CT115" s="72">
        <v>1.88</v>
      </c>
      <c r="CU115" s="72">
        <v>3.11</v>
      </c>
      <c r="CV115" s="72">
        <v>4</v>
      </c>
      <c r="CW115" s="72">
        <v>50</v>
      </c>
      <c r="CX115" s="72">
        <v>46</v>
      </c>
      <c r="CY115" s="72" t="s">
        <v>330</v>
      </c>
      <c r="CZ115" s="72">
        <v>7.41</v>
      </c>
      <c r="DA115" s="72" t="s">
        <v>369</v>
      </c>
      <c r="DB115" s="72">
        <v>1.5743669730000001</v>
      </c>
      <c r="DC115" s="72">
        <v>-16.67123346</v>
      </c>
      <c r="DD115" s="72">
        <v>0.15309066199999999</v>
      </c>
      <c r="DE115" s="72">
        <v>5.7340393949999999</v>
      </c>
      <c r="DF115" s="72">
        <v>10.28388635</v>
      </c>
      <c r="DG115" s="72">
        <v>1.5956124800000002</v>
      </c>
      <c r="DH115" s="72">
        <v>-17.111901048048313</v>
      </c>
      <c r="DI115" s="72">
        <v>2.7508660777351479E-2</v>
      </c>
      <c r="DJ115" s="72">
        <v>6.0868645072025824</v>
      </c>
      <c r="DK115" s="72">
        <v>58.004004372095977</v>
      </c>
    </row>
    <row r="116" spans="1:115" x14ac:dyDescent="0.25">
      <c r="A116" s="72">
        <v>54234</v>
      </c>
      <c r="B116" s="72" t="s">
        <v>175</v>
      </c>
      <c r="D116" s="72" t="s">
        <v>172</v>
      </c>
      <c r="F116" s="72" t="s">
        <v>166</v>
      </c>
      <c r="G116" s="72" t="s">
        <v>371</v>
      </c>
      <c r="J116" s="72">
        <v>-95.665599999999998</v>
      </c>
      <c r="K116" s="72">
        <v>39.3855</v>
      </c>
      <c r="L116" s="72" t="s">
        <v>307</v>
      </c>
      <c r="M116" s="72" t="s">
        <v>101</v>
      </c>
      <c r="N116" s="72" t="s">
        <v>375</v>
      </c>
      <c r="O116" s="73">
        <v>45394</v>
      </c>
      <c r="P116" s="72">
        <v>0</v>
      </c>
      <c r="Q116" s="72">
        <v>8</v>
      </c>
      <c r="R116" s="72">
        <v>6.1</v>
      </c>
      <c r="S116" s="72">
        <v>6.6</v>
      </c>
      <c r="T116" s="72">
        <v>0.08</v>
      </c>
      <c r="U116" s="72" t="s">
        <v>41</v>
      </c>
      <c r="V116" s="72">
        <v>3.6</v>
      </c>
      <c r="W116" s="72">
        <v>92</v>
      </c>
      <c r="X116" s="72">
        <v>8.1999999999999993</v>
      </c>
      <c r="Y116" s="72">
        <v>0.78</v>
      </c>
      <c r="Z116" s="72">
        <v>76</v>
      </c>
      <c r="AA116" s="72">
        <v>6.7</v>
      </c>
      <c r="AB116" s="72">
        <v>0.71</v>
      </c>
      <c r="AC116" s="72">
        <v>2504</v>
      </c>
      <c r="AD116" s="72">
        <v>413</v>
      </c>
      <c r="AE116" s="72">
        <v>37</v>
      </c>
      <c r="AF116" s="72">
        <v>20.399999999999999</v>
      </c>
      <c r="AG116" s="72">
        <v>20</v>
      </c>
      <c r="AH116" s="72">
        <v>1</v>
      </c>
      <c r="AI116" s="72">
        <v>61</v>
      </c>
      <c r="AJ116" s="72">
        <v>17</v>
      </c>
      <c r="AK116" s="72">
        <v>1</v>
      </c>
      <c r="AL116" s="72">
        <v>9</v>
      </c>
      <c r="AM116" s="72">
        <v>0.79</v>
      </c>
      <c r="AN116" s="72">
        <v>211</v>
      </c>
      <c r="AO116" s="72">
        <v>19.100000000000001</v>
      </c>
      <c r="AP116" s="72">
        <v>11.05</v>
      </c>
      <c r="AQ116" s="72">
        <v>37</v>
      </c>
      <c r="AR116" s="72">
        <v>44</v>
      </c>
      <c r="AS116" s="72">
        <v>0.3</v>
      </c>
      <c r="AT116" s="72">
        <v>88</v>
      </c>
      <c r="AU116" s="72">
        <v>61</v>
      </c>
      <c r="AV116" s="72">
        <v>20.2</v>
      </c>
      <c r="AW116" s="72">
        <v>15.15</v>
      </c>
      <c r="AX116" s="72">
        <v>41.6</v>
      </c>
      <c r="AY116" s="72">
        <v>19.100000000000001</v>
      </c>
      <c r="AZ116" s="72">
        <v>0</v>
      </c>
      <c r="BA116" s="72">
        <v>1.3</v>
      </c>
      <c r="BB116" s="72">
        <v>2.2000000000000002</v>
      </c>
      <c r="BD116" s="72">
        <v>7</v>
      </c>
      <c r="BE116" s="72">
        <v>0.9</v>
      </c>
      <c r="BF116" s="72">
        <v>6.1</v>
      </c>
      <c r="BG116" s="72">
        <v>39</v>
      </c>
      <c r="BH116" s="72">
        <v>594</v>
      </c>
      <c r="BI116" s="72">
        <v>139</v>
      </c>
      <c r="BJ116" s="72">
        <v>90</v>
      </c>
      <c r="BK116" s="72">
        <v>6.8</v>
      </c>
      <c r="BL116" s="72">
        <v>0.38</v>
      </c>
      <c r="BM116" s="72">
        <v>2.4</v>
      </c>
      <c r="BN116" s="72">
        <v>0.12</v>
      </c>
      <c r="BO116" s="72">
        <v>124</v>
      </c>
      <c r="BP116" s="72">
        <v>38</v>
      </c>
      <c r="BQ116" s="72">
        <v>5406.7951759999996</v>
      </c>
      <c r="BR116" s="72">
        <v>1.9525838310000001</v>
      </c>
      <c r="BS116" s="72">
        <v>34.770000000000003</v>
      </c>
      <c r="BT116" s="72">
        <v>1880.0344600000001</v>
      </c>
      <c r="BU116" s="72">
        <v>7.6</v>
      </c>
      <c r="BV116" s="72">
        <v>410.96812410000001</v>
      </c>
      <c r="BW116" s="72">
        <v>20.88</v>
      </c>
      <c r="BX116" s="72">
        <v>1129.0921820000001</v>
      </c>
      <c r="BY116" s="72">
        <v>0</v>
      </c>
      <c r="BZ116" s="72">
        <v>0</v>
      </c>
      <c r="CA116" s="72">
        <v>21.55</v>
      </c>
      <c r="CB116" s="72">
        <v>1164.9795389999999</v>
      </c>
      <c r="CC116" s="72">
        <v>2.15</v>
      </c>
      <c r="CD116" s="72">
        <v>116.0618135</v>
      </c>
      <c r="CE116" s="72">
        <v>19.399999999999999</v>
      </c>
      <c r="CF116" s="72">
        <v>1048.9177259999999</v>
      </c>
      <c r="CG116" s="72">
        <v>1.28</v>
      </c>
      <c r="CH116" s="72">
        <v>69.378634500000004</v>
      </c>
      <c r="CI116" s="72">
        <v>750.94227869999997</v>
      </c>
      <c r="CJ116" s="72">
        <v>13.89</v>
      </c>
      <c r="CK116" s="72">
        <v>34.799999999999997</v>
      </c>
      <c r="CL116" s="72">
        <v>1881.4344169999999</v>
      </c>
      <c r="CM116" s="72">
        <v>0.61965860900000003</v>
      </c>
      <c r="CN116" s="72">
        <v>3.6902852999999999E-2</v>
      </c>
      <c r="CO116" s="72">
        <v>0.66508500400000004</v>
      </c>
      <c r="CP116" s="72">
        <v>1.3738357699999999</v>
      </c>
      <c r="CQ116" s="72">
        <v>0.88345446400000005</v>
      </c>
      <c r="CR116" s="72">
        <v>2.6156923079999999</v>
      </c>
      <c r="CS116" s="72">
        <v>0.69704741599999998</v>
      </c>
      <c r="CT116" s="72">
        <v>1.55</v>
      </c>
      <c r="CU116" s="72">
        <v>1.73</v>
      </c>
      <c r="CV116" s="72">
        <v>16</v>
      </c>
      <c r="CW116" s="72">
        <v>46</v>
      </c>
      <c r="CX116" s="72">
        <v>38</v>
      </c>
      <c r="CY116" s="72" t="s">
        <v>333</v>
      </c>
      <c r="CZ116" s="72">
        <v>4.3499999999999996</v>
      </c>
      <c r="DA116" s="72" t="s">
        <v>368</v>
      </c>
      <c r="DB116" s="72">
        <v>2.2321542280000002</v>
      </c>
      <c r="DC116" s="72">
        <v>-16.884510689999999</v>
      </c>
      <c r="DD116" s="72">
        <v>0.18564802599999999</v>
      </c>
      <c r="DE116" s="72">
        <v>6.1481259450000003</v>
      </c>
      <c r="DF116" s="72">
        <v>12.023581829999999</v>
      </c>
      <c r="DG116" s="72">
        <v>2.0990784639999998</v>
      </c>
      <c r="DH116" s="72">
        <v>-17.20052914000102</v>
      </c>
      <c r="DI116" s="72">
        <v>5.5190053327756922E-2</v>
      </c>
      <c r="DJ116" s="72">
        <v>5.6611186142514835</v>
      </c>
      <c r="DK116" s="72">
        <v>38.033637176144985</v>
      </c>
    </row>
    <row r="117" spans="1:115" x14ac:dyDescent="0.25">
      <c r="A117" s="72">
        <v>54235</v>
      </c>
      <c r="B117" s="72" t="s">
        <v>175</v>
      </c>
      <c r="D117" s="72" t="s">
        <v>172</v>
      </c>
      <c r="F117" s="72" t="s">
        <v>166</v>
      </c>
      <c r="G117" s="72" t="s">
        <v>371</v>
      </c>
      <c r="J117" s="72">
        <v>-95.664500000000004</v>
      </c>
      <c r="K117" s="72">
        <v>39.385300000000001</v>
      </c>
      <c r="L117" s="72" t="s">
        <v>307</v>
      </c>
      <c r="M117" s="72" t="s">
        <v>102</v>
      </c>
      <c r="N117" s="72" t="s">
        <v>375</v>
      </c>
      <c r="O117" s="73">
        <v>45394</v>
      </c>
      <c r="P117" s="72">
        <v>0</v>
      </c>
      <c r="Q117" s="72">
        <v>8</v>
      </c>
      <c r="R117" s="72">
        <v>6.6</v>
      </c>
      <c r="S117" s="72">
        <v>7.2</v>
      </c>
      <c r="T117" s="72">
        <v>0.09</v>
      </c>
      <c r="U117" s="72" t="s">
        <v>41</v>
      </c>
      <c r="V117" s="72">
        <v>5.5</v>
      </c>
      <c r="W117" s="72">
        <v>172</v>
      </c>
      <c r="X117" s="72">
        <v>8.1</v>
      </c>
      <c r="Y117" s="72">
        <v>2.4700000000000002</v>
      </c>
      <c r="Z117" s="72">
        <v>81.2</v>
      </c>
      <c r="AA117" s="72">
        <v>6.4</v>
      </c>
      <c r="AB117" s="72">
        <v>0.71</v>
      </c>
      <c r="AC117" s="72">
        <v>2627</v>
      </c>
      <c r="AD117" s="72">
        <v>361</v>
      </c>
      <c r="AE117" s="72">
        <v>14</v>
      </c>
      <c r="AF117" s="72">
        <v>16.600000000000001</v>
      </c>
      <c r="AG117" s="72">
        <v>0</v>
      </c>
      <c r="AH117" s="72">
        <v>3</v>
      </c>
      <c r="AI117" s="72">
        <v>79</v>
      </c>
      <c r="AJ117" s="72">
        <v>18</v>
      </c>
      <c r="AK117" s="72">
        <v>0</v>
      </c>
      <c r="AL117" s="72">
        <v>34</v>
      </c>
      <c r="AM117" s="72">
        <v>4.47</v>
      </c>
      <c r="AN117" s="72">
        <v>211</v>
      </c>
      <c r="AO117" s="72">
        <v>24.9</v>
      </c>
      <c r="AP117" s="72">
        <v>8.4700000000000006</v>
      </c>
      <c r="AQ117" s="72">
        <v>45</v>
      </c>
      <c r="AR117" s="72">
        <v>55</v>
      </c>
      <c r="AS117" s="72">
        <v>0.6</v>
      </c>
      <c r="AT117" s="72">
        <v>383</v>
      </c>
      <c r="AU117" s="72">
        <v>77</v>
      </c>
      <c r="AV117" s="72">
        <v>29.9</v>
      </c>
      <c r="AW117" s="72">
        <v>31.16</v>
      </c>
      <c r="AX117" s="72">
        <v>181.7</v>
      </c>
      <c r="AY117" s="72">
        <v>24.9</v>
      </c>
      <c r="AZ117" s="72">
        <v>0</v>
      </c>
      <c r="BA117" s="72">
        <v>5.9</v>
      </c>
      <c r="BB117" s="72">
        <v>3</v>
      </c>
      <c r="BD117" s="72">
        <v>27</v>
      </c>
      <c r="BE117" s="72">
        <v>13.2</v>
      </c>
      <c r="BF117" s="72">
        <v>13.8</v>
      </c>
      <c r="BG117" s="72">
        <v>82</v>
      </c>
      <c r="BH117" s="72">
        <v>822</v>
      </c>
      <c r="BI117" s="72">
        <v>105</v>
      </c>
      <c r="BJ117" s="72">
        <v>90</v>
      </c>
      <c r="BK117" s="72">
        <v>9.6</v>
      </c>
      <c r="BL117" s="72">
        <v>1.01</v>
      </c>
      <c r="BM117" s="72">
        <v>3.1</v>
      </c>
      <c r="BN117" s="72">
        <v>0.13</v>
      </c>
      <c r="BO117" s="72">
        <v>149</v>
      </c>
      <c r="BP117" s="72">
        <v>20</v>
      </c>
      <c r="BQ117" s="72">
        <v>7886.7966900000001</v>
      </c>
      <c r="BR117" s="72">
        <v>1.925142076</v>
      </c>
      <c r="BS117" s="72">
        <v>41.55</v>
      </c>
      <c r="BT117" s="72">
        <v>3277.2502730000001</v>
      </c>
      <c r="BU117" s="72">
        <v>9.24</v>
      </c>
      <c r="BV117" s="72">
        <v>728.84454989999995</v>
      </c>
      <c r="BW117" s="72">
        <v>24.45</v>
      </c>
      <c r="BX117" s="72">
        <v>1928.6905750000001</v>
      </c>
      <c r="BY117" s="72">
        <v>0</v>
      </c>
      <c r="BZ117" s="72">
        <v>0</v>
      </c>
      <c r="CA117" s="72">
        <v>14.43</v>
      </c>
      <c r="CB117" s="72">
        <v>1138.448707</v>
      </c>
      <c r="CC117" s="72">
        <v>2.41</v>
      </c>
      <c r="CD117" s="72">
        <v>190.3509335</v>
      </c>
      <c r="CE117" s="72">
        <v>12.02</v>
      </c>
      <c r="CF117" s="72">
        <v>948.09777380000003</v>
      </c>
      <c r="CG117" s="72">
        <v>1.69</v>
      </c>
      <c r="CH117" s="72">
        <v>133.02752290000001</v>
      </c>
      <c r="CI117" s="72">
        <v>1348.5596969999999</v>
      </c>
      <c r="CJ117" s="72">
        <v>17.100000000000001</v>
      </c>
      <c r="CK117" s="72">
        <v>33.08</v>
      </c>
      <c r="CL117" s="72">
        <v>2609.225637</v>
      </c>
      <c r="CM117" s="72">
        <v>0.34737923900000001</v>
      </c>
      <c r="CN117" s="72">
        <v>4.0591201E-2</v>
      </c>
      <c r="CO117" s="72">
        <v>0.69920997900000004</v>
      </c>
      <c r="CP117" s="72">
        <v>1.633422717</v>
      </c>
      <c r="CQ117" s="72">
        <v>3.9999427029999999</v>
      </c>
      <c r="CR117" s="72">
        <v>2.7671507260000001</v>
      </c>
      <c r="CS117" s="72">
        <v>0.67016953300000004</v>
      </c>
      <c r="CT117" s="72">
        <v>6.43</v>
      </c>
      <c r="CU117" s="72">
        <v>1.99</v>
      </c>
      <c r="CV117" s="72">
        <v>24</v>
      </c>
      <c r="CW117" s="72">
        <v>40</v>
      </c>
      <c r="CX117" s="72">
        <v>36</v>
      </c>
      <c r="CY117" s="72" t="s">
        <v>329</v>
      </c>
      <c r="CZ117" s="72">
        <v>6.19</v>
      </c>
      <c r="DA117" s="72" t="s">
        <v>370</v>
      </c>
      <c r="DB117" s="72">
        <v>3.4264217590000001</v>
      </c>
      <c r="DC117" s="72">
        <v>-22.03298534</v>
      </c>
      <c r="DD117" s="72">
        <v>0.33520619499999998</v>
      </c>
      <c r="DE117" s="72">
        <v>5.7143414549999996</v>
      </c>
      <c r="DF117" s="72">
        <v>10.221833030000001</v>
      </c>
      <c r="DG117" s="72">
        <v>3.0741688960000002</v>
      </c>
      <c r="DH117" s="72">
        <v>-22.655727575433573</v>
      </c>
      <c r="DI117" s="72">
        <v>0.17680457902915653</v>
      </c>
      <c r="DJ117" s="72">
        <v>5.6154523243159513</v>
      </c>
      <c r="DK117" s="72">
        <v>17.387382797891476</v>
      </c>
    </row>
    <row r="118" spans="1:115" x14ac:dyDescent="0.25">
      <c r="A118" s="72">
        <v>54236</v>
      </c>
      <c r="B118" s="72" t="s">
        <v>175</v>
      </c>
      <c r="D118" s="72" t="s">
        <v>172</v>
      </c>
      <c r="F118" s="72" t="s">
        <v>166</v>
      </c>
      <c r="G118" s="72" t="s">
        <v>371</v>
      </c>
      <c r="J118" s="72">
        <v>-95.666600000000003</v>
      </c>
      <c r="K118" s="72">
        <v>39.384500000000003</v>
      </c>
      <c r="L118" s="72" t="s">
        <v>307</v>
      </c>
      <c r="M118" s="72" t="s">
        <v>103</v>
      </c>
      <c r="N118" s="72" t="s">
        <v>375</v>
      </c>
      <c r="O118" s="73">
        <v>45394</v>
      </c>
      <c r="P118" s="72">
        <v>0</v>
      </c>
      <c r="Q118" s="72">
        <v>8</v>
      </c>
      <c r="R118" s="72">
        <v>6.7</v>
      </c>
      <c r="S118" s="72">
        <v>7.2</v>
      </c>
      <c r="T118" s="72">
        <v>0.1</v>
      </c>
      <c r="U118" s="72" t="s">
        <v>41</v>
      </c>
      <c r="V118" s="72">
        <v>5.7</v>
      </c>
      <c r="W118" s="72">
        <v>346</v>
      </c>
      <c r="X118" s="72">
        <v>7.4</v>
      </c>
      <c r="Y118" s="72">
        <v>2.57</v>
      </c>
      <c r="Z118" s="72">
        <v>75</v>
      </c>
      <c r="AA118" s="72">
        <v>4.9000000000000004</v>
      </c>
      <c r="AB118" s="72">
        <v>0.63</v>
      </c>
      <c r="AC118" s="72">
        <v>2946</v>
      </c>
      <c r="AD118" s="72">
        <v>405</v>
      </c>
      <c r="AE118" s="72">
        <v>8</v>
      </c>
      <c r="AF118" s="72">
        <v>19</v>
      </c>
      <c r="AG118" s="72">
        <v>0</v>
      </c>
      <c r="AH118" s="72">
        <v>5</v>
      </c>
      <c r="AI118" s="72">
        <v>77</v>
      </c>
      <c r="AJ118" s="72">
        <v>18</v>
      </c>
      <c r="AK118" s="72">
        <v>0</v>
      </c>
      <c r="AL118" s="72">
        <v>44</v>
      </c>
      <c r="AM118" s="72">
        <v>1.74</v>
      </c>
      <c r="AN118" s="72">
        <v>253</v>
      </c>
      <c r="AO118" s="72">
        <v>31.5</v>
      </c>
      <c r="AP118" s="72">
        <v>8.0299999999999994</v>
      </c>
      <c r="AQ118" s="72">
        <v>36</v>
      </c>
      <c r="AR118" s="72">
        <v>46</v>
      </c>
      <c r="AS118" s="72">
        <v>0.4</v>
      </c>
      <c r="AT118" s="72">
        <v>353</v>
      </c>
      <c r="AU118" s="72">
        <v>65</v>
      </c>
      <c r="AV118" s="72">
        <v>33.700000000000003</v>
      </c>
      <c r="AW118" s="72">
        <v>31.65</v>
      </c>
      <c r="AX118" s="72">
        <v>139.4</v>
      </c>
      <c r="AY118" s="72">
        <v>31.5</v>
      </c>
      <c r="AZ118" s="72">
        <v>0</v>
      </c>
      <c r="BA118" s="72">
        <v>3.2</v>
      </c>
      <c r="BB118" s="72">
        <v>2.8</v>
      </c>
      <c r="BD118" s="72">
        <v>36</v>
      </c>
      <c r="BE118" s="72">
        <v>22.4</v>
      </c>
      <c r="BF118" s="72">
        <v>13.6</v>
      </c>
      <c r="BG118" s="72">
        <v>154</v>
      </c>
      <c r="BH118" s="72">
        <v>942</v>
      </c>
      <c r="BI118" s="72">
        <v>85</v>
      </c>
      <c r="BJ118" s="72">
        <v>96</v>
      </c>
      <c r="BK118" s="72">
        <v>10.5</v>
      </c>
      <c r="BL118" s="72">
        <v>0.93</v>
      </c>
      <c r="BM118" s="72">
        <v>2.8</v>
      </c>
      <c r="BN118" s="72">
        <v>0.12</v>
      </c>
      <c r="BO118" s="72">
        <v>172</v>
      </c>
      <c r="BP118" s="72">
        <v>14</v>
      </c>
      <c r="BQ118" s="72">
        <v>7263.1957339999999</v>
      </c>
      <c r="BR118" s="72">
        <v>1.8440927620000001</v>
      </c>
      <c r="BS118" s="72">
        <v>44.56</v>
      </c>
      <c r="BT118" s="72">
        <v>3236.6844409999999</v>
      </c>
      <c r="BU118" s="72">
        <v>9.43</v>
      </c>
      <c r="BV118" s="72">
        <v>684.8900605</v>
      </c>
      <c r="BW118" s="72">
        <v>27.49</v>
      </c>
      <c r="BX118" s="72">
        <v>1996.3453360000001</v>
      </c>
      <c r="BY118" s="72">
        <v>0.17</v>
      </c>
      <c r="BZ118" s="72">
        <v>12.461805760000001</v>
      </c>
      <c r="CA118" s="72">
        <v>10.75</v>
      </c>
      <c r="CB118" s="72">
        <v>780.60032349999994</v>
      </c>
      <c r="CC118" s="72">
        <v>2.5299999999999998</v>
      </c>
      <c r="CD118" s="72">
        <v>183.51207239999999</v>
      </c>
      <c r="CE118" s="72">
        <v>8.2200000000000006</v>
      </c>
      <c r="CF118" s="72">
        <v>597.08825119999995</v>
      </c>
      <c r="CG118" s="72">
        <v>1.08</v>
      </c>
      <c r="CH118" s="72">
        <v>78.185848660000005</v>
      </c>
      <c r="CI118" s="72">
        <v>1240.339105</v>
      </c>
      <c r="CJ118" s="72">
        <v>17.079999999999998</v>
      </c>
      <c r="CK118" s="72">
        <v>33.85</v>
      </c>
      <c r="CL118" s="72">
        <v>2458.5405310000001</v>
      </c>
      <c r="CM118" s="72">
        <v>0.24117282300000001</v>
      </c>
      <c r="CN118" s="72">
        <v>2.4156153999999999E-2</v>
      </c>
      <c r="CO118" s="72">
        <v>0.62130488299999997</v>
      </c>
      <c r="CP118" s="72">
        <v>1.8588866310000001</v>
      </c>
      <c r="CQ118" s="72">
        <v>6.5886774040000002</v>
      </c>
      <c r="CR118" s="72">
        <v>2.763330898</v>
      </c>
      <c r="CS118" s="72">
        <v>0.59114868600000003</v>
      </c>
      <c r="CT118" s="72">
        <v>2.54</v>
      </c>
      <c r="CU118" s="72">
        <v>1.03</v>
      </c>
      <c r="CV118" s="72">
        <v>10</v>
      </c>
      <c r="CW118" s="72">
        <v>52</v>
      </c>
      <c r="CX118" s="72">
        <v>38</v>
      </c>
      <c r="CY118" s="72" t="s">
        <v>333</v>
      </c>
      <c r="CZ118" s="72">
        <v>9.34</v>
      </c>
      <c r="DA118" s="72" t="s">
        <v>370</v>
      </c>
      <c r="DB118" s="72">
        <v>3.7953171879999998</v>
      </c>
      <c r="DC118" s="72">
        <v>-21.503728339999999</v>
      </c>
      <c r="DD118" s="72">
        <v>0.38500300799999998</v>
      </c>
      <c r="DE118" s="72">
        <v>7.0208986920000003</v>
      </c>
      <c r="DF118" s="72">
        <v>9.8578897019999996</v>
      </c>
      <c r="DG118" s="72">
        <v>3.4383666719999999</v>
      </c>
      <c r="DH118" s="72">
        <v>-21.877661396403681</v>
      </c>
      <c r="DI118" s="72">
        <v>0.20613084479943339</v>
      </c>
      <c r="DJ118" s="72">
        <v>6.9843982048413897</v>
      </c>
      <c r="DK118" s="72">
        <v>16.680505410752826</v>
      </c>
    </row>
    <row r="119" spans="1:115" x14ac:dyDescent="0.25">
      <c r="A119" s="72">
        <v>54237</v>
      </c>
      <c r="B119" s="72" t="s">
        <v>175</v>
      </c>
      <c r="D119" s="72" t="s">
        <v>172</v>
      </c>
      <c r="F119" s="72" t="s">
        <v>166</v>
      </c>
      <c r="G119" s="72" t="s">
        <v>371</v>
      </c>
      <c r="J119" s="72">
        <v>-95.665599999999998</v>
      </c>
      <c r="K119" s="72">
        <v>39.384599999999999</v>
      </c>
      <c r="L119" s="72" t="s">
        <v>307</v>
      </c>
      <c r="M119" s="72" t="s">
        <v>105</v>
      </c>
      <c r="N119" s="72" t="s">
        <v>375</v>
      </c>
      <c r="O119" s="73">
        <v>45394</v>
      </c>
      <c r="P119" s="72">
        <v>0</v>
      </c>
      <c r="Q119" s="72">
        <v>8</v>
      </c>
      <c r="R119" s="72">
        <v>6.6</v>
      </c>
      <c r="S119" s="72">
        <v>7.2</v>
      </c>
      <c r="T119" s="72">
        <v>0.09</v>
      </c>
      <c r="U119" s="72" t="s">
        <v>41</v>
      </c>
      <c r="V119" s="72">
        <v>4.9000000000000004</v>
      </c>
      <c r="W119" s="72">
        <v>147</v>
      </c>
      <c r="X119" s="72">
        <v>8.6999999999999993</v>
      </c>
      <c r="Y119" s="72">
        <v>1.58</v>
      </c>
      <c r="Z119" s="72">
        <v>66.099999999999994</v>
      </c>
      <c r="AA119" s="72">
        <v>5.6</v>
      </c>
      <c r="AB119" s="72">
        <v>0.62</v>
      </c>
      <c r="AC119" s="72">
        <v>2378</v>
      </c>
      <c r="AD119" s="72">
        <v>335</v>
      </c>
      <c r="AE119" s="72">
        <v>10</v>
      </c>
      <c r="AF119" s="72">
        <v>15.1</v>
      </c>
      <c r="AG119" s="72">
        <v>0</v>
      </c>
      <c r="AH119" s="72">
        <v>2</v>
      </c>
      <c r="AI119" s="72">
        <v>79</v>
      </c>
      <c r="AJ119" s="72">
        <v>18</v>
      </c>
      <c r="AK119" s="72">
        <v>0</v>
      </c>
      <c r="AL119" s="72">
        <v>15</v>
      </c>
      <c r="AM119" s="72">
        <v>1.83</v>
      </c>
      <c r="AN119" s="72">
        <v>210</v>
      </c>
      <c r="AO119" s="72">
        <v>21.1</v>
      </c>
      <c r="AP119" s="72">
        <v>9.9499999999999993</v>
      </c>
      <c r="AQ119" s="72">
        <v>36</v>
      </c>
      <c r="AR119" s="72">
        <v>45</v>
      </c>
      <c r="AS119" s="72">
        <v>0.4</v>
      </c>
      <c r="AT119" s="72">
        <v>308</v>
      </c>
      <c r="AU119" s="72">
        <v>63</v>
      </c>
      <c r="AV119" s="72">
        <v>23.4</v>
      </c>
      <c r="AW119" s="72">
        <v>28.06</v>
      </c>
      <c r="AX119" s="72">
        <v>146.80000000000001</v>
      </c>
      <c r="AY119" s="72">
        <v>21.1</v>
      </c>
      <c r="AZ119" s="72">
        <v>0</v>
      </c>
      <c r="BA119" s="72">
        <v>2.7</v>
      </c>
      <c r="BB119" s="72">
        <v>2.7</v>
      </c>
      <c r="BD119" s="72">
        <v>11</v>
      </c>
      <c r="BE119" s="72">
        <v>3.4</v>
      </c>
      <c r="BF119" s="72">
        <v>7.6</v>
      </c>
      <c r="BG119" s="72">
        <v>76</v>
      </c>
      <c r="BH119" s="72">
        <v>829</v>
      </c>
      <c r="BI119" s="72">
        <v>94</v>
      </c>
      <c r="BJ119" s="72">
        <v>84</v>
      </c>
      <c r="BK119" s="72">
        <v>9.6999999999999993</v>
      </c>
      <c r="BL119" s="72">
        <v>0.6</v>
      </c>
      <c r="BM119" s="72">
        <v>3.2</v>
      </c>
      <c r="BN119" s="72">
        <v>0.13</v>
      </c>
      <c r="BO119" s="72">
        <v>156</v>
      </c>
      <c r="BP119" s="72">
        <v>21</v>
      </c>
      <c r="BQ119" s="72">
        <v>8264.6135049999993</v>
      </c>
      <c r="BR119" s="72">
        <v>1.8837055540000001</v>
      </c>
      <c r="BS119" s="72">
        <v>44.99</v>
      </c>
      <c r="BT119" s="72">
        <v>3717.995696</v>
      </c>
      <c r="BU119" s="72">
        <v>8.85</v>
      </c>
      <c r="BV119" s="72">
        <v>731.78037570000004</v>
      </c>
      <c r="BW119" s="72">
        <v>29.04</v>
      </c>
      <c r="BX119" s="72">
        <v>2400.453673</v>
      </c>
      <c r="BY119" s="72">
        <v>0</v>
      </c>
      <c r="BZ119" s="72">
        <v>0</v>
      </c>
      <c r="CA119" s="72">
        <v>12.46</v>
      </c>
      <c r="CB119" s="72">
        <v>1029.5178269999999</v>
      </c>
      <c r="CC119" s="72">
        <v>3.04</v>
      </c>
      <c r="CD119" s="72">
        <v>251.46862100000001</v>
      </c>
      <c r="CE119" s="72">
        <v>9.41</v>
      </c>
      <c r="CF119" s="72">
        <v>778.04920609999999</v>
      </c>
      <c r="CG119" s="72">
        <v>1.55</v>
      </c>
      <c r="CH119" s="72">
        <v>128.10446110000001</v>
      </c>
      <c r="CI119" s="72">
        <v>1317.542023</v>
      </c>
      <c r="CJ119" s="72">
        <v>15.94</v>
      </c>
      <c r="CK119" s="72">
        <v>32.020000000000003</v>
      </c>
      <c r="CL119" s="72">
        <v>2646.3967889999999</v>
      </c>
      <c r="CM119" s="72">
        <v>0.27690129600000002</v>
      </c>
      <c r="CN119" s="72">
        <v>3.4455247000000001E-2</v>
      </c>
      <c r="CO119" s="72">
        <v>0.54887208899999995</v>
      </c>
      <c r="CP119" s="72">
        <v>1.5922483510000001</v>
      </c>
      <c r="CQ119" s="72">
        <v>6.2657776509999996</v>
      </c>
      <c r="CR119" s="72">
        <v>3.0932531989999998</v>
      </c>
      <c r="CS119" s="72">
        <v>0.727300803</v>
      </c>
      <c r="CT119" s="72">
        <v>2.27</v>
      </c>
      <c r="CU119" s="72">
        <v>3.24</v>
      </c>
      <c r="CV119" s="72">
        <v>4</v>
      </c>
      <c r="CW119" s="72">
        <v>56</v>
      </c>
      <c r="CX119" s="72">
        <v>40</v>
      </c>
      <c r="CY119" s="72" t="s">
        <v>330</v>
      </c>
      <c r="CZ119" s="72">
        <v>6.65</v>
      </c>
      <c r="DA119" s="72" t="s">
        <v>370</v>
      </c>
      <c r="DB119" s="72">
        <v>2.848701814</v>
      </c>
      <c r="DC119" s="72">
        <v>-21.698315000000001</v>
      </c>
      <c r="DD119" s="72">
        <v>0.29217484799999999</v>
      </c>
      <c r="DE119" s="72">
        <v>6.286434828</v>
      </c>
      <c r="DF119" s="72">
        <v>9.7499898900000002</v>
      </c>
      <c r="DG119" s="72">
        <v>2.6886118080000001</v>
      </c>
      <c r="DH119" s="72">
        <v>-21.84017324468018</v>
      </c>
      <c r="DI119" s="72">
        <v>0.15676798903955008</v>
      </c>
      <c r="DJ119" s="72">
        <v>6.0795753174812788</v>
      </c>
      <c r="DK119" s="72">
        <v>17.150260231517709</v>
      </c>
    </row>
    <row r="120" spans="1:115" x14ac:dyDescent="0.25">
      <c r="A120" s="72">
        <v>54238</v>
      </c>
      <c r="B120" s="72" t="s">
        <v>175</v>
      </c>
      <c r="D120" s="72" t="s">
        <v>172</v>
      </c>
      <c r="F120" s="72" t="s">
        <v>166</v>
      </c>
      <c r="G120" s="72" t="s">
        <v>371</v>
      </c>
      <c r="J120" s="72">
        <v>-95.664699999999996</v>
      </c>
      <c r="K120" s="72">
        <v>39.384500000000003</v>
      </c>
      <c r="L120" s="72" t="s">
        <v>307</v>
      </c>
      <c r="M120" s="72" t="s">
        <v>106</v>
      </c>
      <c r="N120" s="72" t="s">
        <v>375</v>
      </c>
      <c r="O120" s="73">
        <v>45394</v>
      </c>
      <c r="P120" s="72">
        <v>0</v>
      </c>
      <c r="Q120" s="72">
        <v>8</v>
      </c>
      <c r="R120" s="72">
        <v>6.3</v>
      </c>
      <c r="S120" s="72">
        <v>6.7</v>
      </c>
      <c r="T120" s="72">
        <v>0.09</v>
      </c>
      <c r="U120" s="72" t="s">
        <v>41</v>
      </c>
      <c r="V120" s="72">
        <v>5</v>
      </c>
      <c r="W120" s="72">
        <v>127</v>
      </c>
      <c r="X120" s="72">
        <v>9.5</v>
      </c>
      <c r="Y120" s="72">
        <v>1.45</v>
      </c>
      <c r="Z120" s="72">
        <v>92.9</v>
      </c>
      <c r="AA120" s="72">
        <v>5.6</v>
      </c>
      <c r="AB120" s="72">
        <v>0.66</v>
      </c>
      <c r="AC120" s="72">
        <v>2318</v>
      </c>
      <c r="AD120" s="72">
        <v>351</v>
      </c>
      <c r="AE120" s="72">
        <v>20</v>
      </c>
      <c r="AF120" s="72">
        <v>18.100000000000001</v>
      </c>
      <c r="AG120" s="72">
        <v>18</v>
      </c>
      <c r="AH120" s="72">
        <v>2</v>
      </c>
      <c r="AI120" s="72">
        <v>64</v>
      </c>
      <c r="AJ120" s="72">
        <v>16</v>
      </c>
      <c r="AK120" s="72">
        <v>0</v>
      </c>
      <c r="AL120" s="72">
        <v>12</v>
      </c>
      <c r="AM120" s="72">
        <v>1.46</v>
      </c>
      <c r="AN120" s="72">
        <v>250</v>
      </c>
      <c r="AO120" s="72">
        <v>23.8</v>
      </c>
      <c r="AP120" s="72">
        <v>10.5</v>
      </c>
      <c r="AQ120" s="72">
        <v>36</v>
      </c>
      <c r="AR120" s="72">
        <v>46</v>
      </c>
      <c r="AS120" s="72">
        <v>1.1000000000000001</v>
      </c>
      <c r="AT120" s="72">
        <v>312</v>
      </c>
      <c r="AU120" s="72">
        <v>66</v>
      </c>
      <c r="AV120" s="72">
        <v>26.3</v>
      </c>
      <c r="AW120" s="72">
        <v>29.28</v>
      </c>
      <c r="AX120" s="72">
        <v>125.1</v>
      </c>
      <c r="AY120" s="72">
        <v>23.8</v>
      </c>
      <c r="AZ120" s="72">
        <v>0</v>
      </c>
      <c r="BA120" s="72">
        <v>2.4</v>
      </c>
      <c r="BB120" s="72">
        <v>3.2</v>
      </c>
      <c r="BD120" s="72">
        <v>7</v>
      </c>
      <c r="BE120" s="72">
        <v>1.6</v>
      </c>
      <c r="BF120" s="72">
        <v>5.4</v>
      </c>
      <c r="BG120" s="72">
        <v>63</v>
      </c>
      <c r="BH120" s="72">
        <v>712</v>
      </c>
      <c r="BI120" s="72">
        <v>126</v>
      </c>
      <c r="BJ120" s="72">
        <v>104</v>
      </c>
      <c r="BK120" s="72">
        <v>8.5</v>
      </c>
      <c r="BL120" s="72">
        <v>0.51</v>
      </c>
      <c r="BM120" s="72">
        <v>2.7</v>
      </c>
      <c r="BN120" s="72">
        <v>0.12</v>
      </c>
      <c r="BO120" s="72">
        <v>145</v>
      </c>
      <c r="BP120" s="72">
        <v>36</v>
      </c>
      <c r="BQ120" s="72">
        <v>5116.5204240000003</v>
      </c>
      <c r="BR120" s="72">
        <v>1.841712843</v>
      </c>
      <c r="BS120" s="72">
        <v>44.12</v>
      </c>
      <c r="BT120" s="72">
        <v>2257.2768529999998</v>
      </c>
      <c r="BU120" s="72">
        <v>8.34</v>
      </c>
      <c r="BV120" s="72">
        <v>426.65658089999999</v>
      </c>
      <c r="BW120" s="72">
        <v>27.17</v>
      </c>
      <c r="BX120" s="72">
        <v>1390.1361569999999</v>
      </c>
      <c r="BY120" s="72">
        <v>0</v>
      </c>
      <c r="BZ120" s="72">
        <v>0</v>
      </c>
      <c r="CA120" s="72">
        <v>11.39</v>
      </c>
      <c r="CB120" s="72">
        <v>583.0257186</v>
      </c>
      <c r="CC120" s="72">
        <v>2.56</v>
      </c>
      <c r="CD120" s="72">
        <v>131.1951589</v>
      </c>
      <c r="CE120" s="72">
        <v>8.83</v>
      </c>
      <c r="CF120" s="72">
        <v>451.8305598</v>
      </c>
      <c r="CG120" s="72">
        <v>1.28</v>
      </c>
      <c r="CH120" s="72">
        <v>65.446293490000002</v>
      </c>
      <c r="CI120" s="72">
        <v>867.14069589999997</v>
      </c>
      <c r="CJ120" s="72">
        <v>16.95</v>
      </c>
      <c r="CK120" s="72">
        <v>34.869999999999997</v>
      </c>
      <c r="CL120" s="72">
        <v>1784.114977</v>
      </c>
      <c r="CM120" s="72">
        <v>0.25828719999999999</v>
      </c>
      <c r="CN120" s="72">
        <v>2.8993471999999999E-2</v>
      </c>
      <c r="CO120" s="72">
        <v>0.62378112500000005</v>
      </c>
      <c r="CP120" s="72">
        <v>1.932868832</v>
      </c>
      <c r="CQ120" s="72">
        <v>11.989642419999999</v>
      </c>
      <c r="CR120" s="72">
        <v>2.5777630710000001</v>
      </c>
      <c r="CS120" s="72">
        <v>0.52115823500000003</v>
      </c>
      <c r="CT120" s="72">
        <v>2.38</v>
      </c>
      <c r="CU120" s="72">
        <v>2.62</v>
      </c>
      <c r="CV120" s="72">
        <v>16</v>
      </c>
      <c r="CW120" s="72">
        <v>46</v>
      </c>
      <c r="CX120" s="72">
        <v>38</v>
      </c>
      <c r="CY120" s="72" t="s">
        <v>333</v>
      </c>
      <c r="CZ120" s="72">
        <v>6.95</v>
      </c>
      <c r="DA120" s="72" t="s">
        <v>370</v>
      </c>
      <c r="DB120" s="72">
        <v>2.6472432389999998</v>
      </c>
      <c r="DC120" s="72">
        <v>-22.335694419999999</v>
      </c>
      <c r="DD120" s="72">
        <v>0.27885957099999997</v>
      </c>
      <c r="DE120" s="72">
        <v>6.323421626</v>
      </c>
      <c r="DF120" s="72">
        <v>9.4931051780000004</v>
      </c>
      <c r="DG120" s="72">
        <v>2.2984499839999999</v>
      </c>
      <c r="DH120" s="72">
        <v>-22.023927040323496</v>
      </c>
      <c r="DI120" s="72">
        <v>0.10547793107429504</v>
      </c>
      <c r="DJ120" s="72">
        <v>6.3792090094510581</v>
      </c>
      <c r="DK120" s="72">
        <v>21.790814064991952</v>
      </c>
    </row>
    <row r="121" spans="1:115" x14ac:dyDescent="0.25">
      <c r="A121" s="72">
        <v>54239</v>
      </c>
      <c r="B121" s="72" t="s">
        <v>175</v>
      </c>
      <c r="D121" s="72" t="s">
        <v>172</v>
      </c>
      <c r="F121" s="72" t="s">
        <v>166</v>
      </c>
      <c r="G121" s="72" t="s">
        <v>371</v>
      </c>
      <c r="J121" s="72">
        <v>-95.665599999999998</v>
      </c>
      <c r="K121" s="72">
        <v>39.383800000000001</v>
      </c>
      <c r="L121" s="72" t="s">
        <v>307</v>
      </c>
      <c r="M121" s="72" t="s">
        <v>107</v>
      </c>
      <c r="N121" s="72" t="s">
        <v>375</v>
      </c>
      <c r="O121" s="73">
        <v>45394</v>
      </c>
      <c r="P121" s="72">
        <v>0</v>
      </c>
      <c r="Q121" s="72">
        <v>8</v>
      </c>
      <c r="R121" s="72">
        <v>6.6</v>
      </c>
      <c r="S121" s="72">
        <v>7.2</v>
      </c>
      <c r="T121" s="72">
        <v>0.1</v>
      </c>
      <c r="U121" s="72" t="s">
        <v>41</v>
      </c>
      <c r="V121" s="72">
        <v>5</v>
      </c>
      <c r="W121" s="72">
        <v>168</v>
      </c>
      <c r="X121" s="72">
        <v>7.8</v>
      </c>
      <c r="Y121" s="72">
        <v>1.76</v>
      </c>
      <c r="Z121" s="72">
        <v>71.900000000000006</v>
      </c>
      <c r="AA121" s="72">
        <v>7.4</v>
      </c>
      <c r="AB121" s="72">
        <v>0.7</v>
      </c>
      <c r="AC121" s="72">
        <v>2545</v>
      </c>
      <c r="AD121" s="72">
        <v>350</v>
      </c>
      <c r="AE121" s="72">
        <v>23</v>
      </c>
      <c r="AF121" s="72">
        <v>16.2</v>
      </c>
      <c r="AG121" s="72">
        <v>0</v>
      </c>
      <c r="AH121" s="72">
        <v>3</v>
      </c>
      <c r="AI121" s="72">
        <v>78</v>
      </c>
      <c r="AJ121" s="72">
        <v>18</v>
      </c>
      <c r="AK121" s="72">
        <v>1</v>
      </c>
      <c r="AL121" s="72">
        <v>16</v>
      </c>
      <c r="AM121" s="72">
        <v>1.81</v>
      </c>
      <c r="AN121" s="72">
        <v>216</v>
      </c>
      <c r="AO121" s="72">
        <v>21.3</v>
      </c>
      <c r="AP121" s="72">
        <v>10.14</v>
      </c>
      <c r="AQ121" s="72">
        <v>37</v>
      </c>
      <c r="AR121" s="72">
        <v>45</v>
      </c>
      <c r="AS121" s="72">
        <v>0.2</v>
      </c>
      <c r="AT121" s="72">
        <v>198</v>
      </c>
      <c r="AU121" s="72">
        <v>64</v>
      </c>
      <c r="AV121" s="72">
        <v>23.3</v>
      </c>
      <c r="AW121" s="72">
        <v>23</v>
      </c>
      <c r="AX121" s="72">
        <v>91.9</v>
      </c>
      <c r="AY121" s="72">
        <v>21.3</v>
      </c>
      <c r="AZ121" s="72">
        <v>0</v>
      </c>
      <c r="BA121" s="72">
        <v>2.5</v>
      </c>
      <c r="BB121" s="72">
        <v>2.9</v>
      </c>
      <c r="BD121" s="72">
        <v>11</v>
      </c>
      <c r="BE121" s="72">
        <v>3.7</v>
      </c>
      <c r="BF121" s="72">
        <v>7.3</v>
      </c>
      <c r="BG121" s="72">
        <v>80</v>
      </c>
      <c r="BH121" s="72">
        <v>783</v>
      </c>
      <c r="BI121" s="72">
        <v>105</v>
      </c>
      <c r="BJ121" s="72">
        <v>89</v>
      </c>
      <c r="BK121" s="72">
        <v>8.8000000000000007</v>
      </c>
      <c r="BL121" s="72">
        <v>0.62</v>
      </c>
      <c r="BM121" s="72">
        <v>3.7</v>
      </c>
      <c r="BN121" s="72">
        <v>0.11</v>
      </c>
      <c r="BO121" s="72">
        <v>145</v>
      </c>
      <c r="BP121" s="72">
        <v>32</v>
      </c>
      <c r="BQ121" s="72">
        <v>5712.3925310000004</v>
      </c>
      <c r="BR121" s="72">
        <v>1.934894764</v>
      </c>
      <c r="BS121" s="72">
        <v>45.43</v>
      </c>
      <c r="BT121" s="72">
        <v>2595.0112260000001</v>
      </c>
      <c r="BU121" s="72">
        <v>9.07</v>
      </c>
      <c r="BV121" s="72">
        <v>518.09868019999999</v>
      </c>
      <c r="BW121" s="72">
        <v>28.41</v>
      </c>
      <c r="BX121" s="72">
        <v>1622.966979</v>
      </c>
      <c r="BY121" s="72">
        <v>0.16</v>
      </c>
      <c r="BZ121" s="72">
        <v>9.0630305020000002</v>
      </c>
      <c r="CA121" s="72">
        <v>13.94</v>
      </c>
      <c r="CB121" s="72">
        <v>796.17764639999996</v>
      </c>
      <c r="CC121" s="72">
        <v>2.85</v>
      </c>
      <c r="CD121" s="72">
        <v>163.0524068</v>
      </c>
      <c r="CE121" s="72">
        <v>11.08</v>
      </c>
      <c r="CF121" s="72">
        <v>633.12523959999999</v>
      </c>
      <c r="CG121" s="72">
        <v>1.61</v>
      </c>
      <c r="CH121" s="72">
        <v>92.163627399999996</v>
      </c>
      <c r="CI121" s="72">
        <v>972.04424730000005</v>
      </c>
      <c r="CJ121" s="72">
        <v>17.02</v>
      </c>
      <c r="CK121" s="72">
        <v>29.79</v>
      </c>
      <c r="CL121" s="72">
        <v>1701.87832</v>
      </c>
      <c r="CM121" s="72">
        <v>0.30681086800000001</v>
      </c>
      <c r="CN121" s="72">
        <v>3.5515695E-2</v>
      </c>
      <c r="CO121" s="72">
        <v>0.59893039100000001</v>
      </c>
      <c r="CP121" s="72">
        <v>1.698964055</v>
      </c>
      <c r="CQ121" s="72">
        <v>5.3525347610000003</v>
      </c>
      <c r="CR121" s="72">
        <v>2.9539455210000001</v>
      </c>
      <c r="CS121" s="72">
        <v>0.64916228099999995</v>
      </c>
      <c r="CT121" s="72">
        <v>2.58</v>
      </c>
      <c r="CU121" s="72">
        <v>1.26</v>
      </c>
      <c r="CV121" s="72">
        <v>8</v>
      </c>
      <c r="CW121" s="72">
        <v>54</v>
      </c>
      <c r="CX121" s="72">
        <v>38</v>
      </c>
      <c r="CY121" s="72" t="s">
        <v>333</v>
      </c>
      <c r="CZ121" s="72">
        <v>7.2</v>
      </c>
      <c r="DA121" s="72" t="s">
        <v>370</v>
      </c>
      <c r="DB121" s="72">
        <v>2.503561559</v>
      </c>
      <c r="DC121" s="72">
        <v>-20.780722310000002</v>
      </c>
      <c r="DD121" s="72">
        <v>0.25410170900000001</v>
      </c>
      <c r="DE121" s="72">
        <v>6.657801632</v>
      </c>
      <c r="DF121" s="72">
        <v>9.8525963139999995</v>
      </c>
      <c r="DG121" s="72">
        <v>2.890496352</v>
      </c>
      <c r="DH121" s="72">
        <v>-21.890964192112389</v>
      </c>
      <c r="DI121" s="72">
        <v>0.15312138577651957</v>
      </c>
      <c r="DJ121" s="72">
        <v>6.2628279565054772</v>
      </c>
      <c r="DK121" s="72">
        <v>18.877156429466194</v>
      </c>
    </row>
    <row r="122" spans="1:115" x14ac:dyDescent="0.25">
      <c r="A122" s="72">
        <v>54240</v>
      </c>
      <c r="B122" s="72" t="s">
        <v>175</v>
      </c>
      <c r="D122" s="72" t="s">
        <v>172</v>
      </c>
      <c r="F122" s="72" t="s">
        <v>166</v>
      </c>
      <c r="G122" s="72" t="s">
        <v>371</v>
      </c>
      <c r="J122" s="72">
        <v>-95.665599999999998</v>
      </c>
      <c r="K122" s="72">
        <v>39.383800000000001</v>
      </c>
      <c r="L122" s="72" t="s">
        <v>307</v>
      </c>
      <c r="M122" s="72" t="s">
        <v>108</v>
      </c>
      <c r="N122" s="72" t="s">
        <v>375</v>
      </c>
      <c r="O122" s="73">
        <v>45394</v>
      </c>
      <c r="P122" s="72">
        <v>0</v>
      </c>
      <c r="Q122" s="72">
        <v>8</v>
      </c>
      <c r="R122" s="72">
        <v>6.4</v>
      </c>
      <c r="S122" s="72">
        <v>6.7</v>
      </c>
      <c r="T122" s="72">
        <v>0.13</v>
      </c>
      <c r="U122" s="72" t="s">
        <v>41</v>
      </c>
      <c r="V122" s="72">
        <v>5</v>
      </c>
      <c r="W122" s="72">
        <v>124</v>
      </c>
      <c r="X122" s="72">
        <v>8.6</v>
      </c>
      <c r="Y122" s="72">
        <v>1.39</v>
      </c>
      <c r="Z122" s="72">
        <v>91.6</v>
      </c>
      <c r="AA122" s="72">
        <v>7.9</v>
      </c>
      <c r="AB122" s="72">
        <v>0.74</v>
      </c>
      <c r="AC122" s="72">
        <v>2421</v>
      </c>
      <c r="AD122" s="72">
        <v>338</v>
      </c>
      <c r="AE122" s="72">
        <v>16</v>
      </c>
      <c r="AF122" s="72">
        <v>18.3</v>
      </c>
      <c r="AG122" s="72">
        <v>16</v>
      </c>
      <c r="AH122" s="72">
        <v>2</v>
      </c>
      <c r="AI122" s="72">
        <v>66</v>
      </c>
      <c r="AJ122" s="72">
        <v>15</v>
      </c>
      <c r="AK122" s="72">
        <v>0</v>
      </c>
      <c r="AL122" s="72">
        <v>11</v>
      </c>
      <c r="AM122" s="72">
        <v>2.34</v>
      </c>
      <c r="AN122" s="72">
        <v>184</v>
      </c>
      <c r="AO122" s="72">
        <v>17.5</v>
      </c>
      <c r="AP122" s="72">
        <v>10.51</v>
      </c>
      <c r="AQ122" s="72">
        <v>42</v>
      </c>
      <c r="AR122" s="72">
        <v>50</v>
      </c>
      <c r="AS122" s="72">
        <v>0.9</v>
      </c>
      <c r="AT122" s="72">
        <v>259</v>
      </c>
      <c r="AU122" s="72">
        <v>69</v>
      </c>
      <c r="AV122" s="72">
        <v>20.7</v>
      </c>
      <c r="AW122" s="72">
        <v>25.08</v>
      </c>
      <c r="AX122" s="72">
        <v>140.80000000000001</v>
      </c>
      <c r="AY122" s="72">
        <v>17.5</v>
      </c>
      <c r="AZ122" s="72">
        <v>0</v>
      </c>
      <c r="BA122" s="72">
        <v>5.0999999999999996</v>
      </c>
      <c r="BB122" s="72">
        <v>2.9</v>
      </c>
      <c r="BD122" s="72">
        <v>45</v>
      </c>
      <c r="BE122" s="72">
        <v>31.2</v>
      </c>
      <c r="BF122" s="72">
        <v>13.8</v>
      </c>
      <c r="BG122" s="72">
        <v>97</v>
      </c>
      <c r="BH122" s="72">
        <v>977</v>
      </c>
      <c r="BI122" s="72">
        <v>118</v>
      </c>
      <c r="BJ122" s="72">
        <v>121</v>
      </c>
      <c r="BK122" s="72">
        <v>11.5</v>
      </c>
      <c r="BL122" s="72">
        <v>1.57</v>
      </c>
      <c r="BM122" s="72">
        <v>4.0999999999999996</v>
      </c>
      <c r="BN122" s="72">
        <v>0.17</v>
      </c>
      <c r="BO122" s="72">
        <v>163</v>
      </c>
      <c r="BP122" s="72">
        <v>81</v>
      </c>
      <c r="BQ122" s="72">
        <v>6946.9073120000003</v>
      </c>
      <c r="BR122" s="72">
        <v>1.93399093</v>
      </c>
      <c r="BS122" s="72">
        <v>40.81</v>
      </c>
      <c r="BT122" s="72">
        <v>2834.8399479999998</v>
      </c>
      <c r="BU122" s="72">
        <v>7.37</v>
      </c>
      <c r="BV122" s="72">
        <v>511.70206180000002</v>
      </c>
      <c r="BW122" s="72">
        <v>26.36</v>
      </c>
      <c r="BX122" s="72">
        <v>1831.001176</v>
      </c>
      <c r="BY122" s="72">
        <v>0.18</v>
      </c>
      <c r="BZ122" s="72">
        <v>12.259302829999999</v>
      </c>
      <c r="CA122" s="72">
        <v>14.88</v>
      </c>
      <c r="CB122" s="72">
        <v>1033.5273360000001</v>
      </c>
      <c r="CC122" s="72">
        <v>2.13</v>
      </c>
      <c r="CD122" s="72">
        <v>147.79270629999999</v>
      </c>
      <c r="CE122" s="72">
        <v>12.75</v>
      </c>
      <c r="CF122" s="72">
        <v>885.73462940000002</v>
      </c>
      <c r="CG122" s="72">
        <v>2.95</v>
      </c>
      <c r="CH122" s="72">
        <v>205.18853319999999</v>
      </c>
      <c r="CI122" s="72">
        <v>1003.8387719999999</v>
      </c>
      <c r="CJ122" s="72">
        <v>14.45</v>
      </c>
      <c r="CK122" s="72">
        <v>33.64</v>
      </c>
      <c r="CL122" s="72">
        <v>2337.2546590000002</v>
      </c>
      <c r="CM122" s="72">
        <v>0.36458048900000001</v>
      </c>
      <c r="CN122" s="72">
        <v>7.2380994000000004E-2</v>
      </c>
      <c r="CO122" s="72">
        <v>0.54824583699999996</v>
      </c>
      <c r="CP122" s="72">
        <v>1.492947179</v>
      </c>
      <c r="CQ122" s="72">
        <v>3.9691170069999999</v>
      </c>
      <c r="CR122" s="72">
        <v>2.8243041010000001</v>
      </c>
      <c r="CS122" s="72">
        <v>0.68742118500000005</v>
      </c>
      <c r="CT122" s="72">
        <v>3.26</v>
      </c>
      <c r="CU122" s="72">
        <v>1.25</v>
      </c>
      <c r="CV122" s="72">
        <v>14</v>
      </c>
      <c r="CW122" s="72">
        <v>50</v>
      </c>
      <c r="CX122" s="72">
        <v>36</v>
      </c>
      <c r="CY122" s="72" t="s">
        <v>333</v>
      </c>
      <c r="CZ122" s="72">
        <v>7.3</v>
      </c>
      <c r="DA122" s="72" t="s">
        <v>370</v>
      </c>
      <c r="DB122" s="72">
        <v>5.1914789490000004</v>
      </c>
      <c r="DC122" s="72">
        <v>-16.272517270000002</v>
      </c>
      <c r="DD122" s="72">
        <v>0.47420282899999999</v>
      </c>
      <c r="DE122" s="72">
        <v>4.4182384460000002</v>
      </c>
      <c r="DF122" s="72">
        <v>10.94780257</v>
      </c>
      <c r="DG122" s="72">
        <v>2.6262520640000004</v>
      </c>
      <c r="DH122" s="72">
        <v>-21.657757945191456</v>
      </c>
      <c r="DI122" s="72">
        <v>0.14750198680735332</v>
      </c>
      <c r="DJ122" s="72">
        <v>6.0440285352733678</v>
      </c>
      <c r="DK122" s="72">
        <v>17.804858909663686</v>
      </c>
    </row>
    <row r="123" spans="1:115" x14ac:dyDescent="0.25">
      <c r="A123" s="72">
        <v>54203</v>
      </c>
      <c r="B123" s="72" t="s">
        <v>175</v>
      </c>
      <c r="D123" s="72" t="s">
        <v>176</v>
      </c>
      <c r="F123" s="72" t="s">
        <v>173</v>
      </c>
      <c r="G123" s="72" t="s">
        <v>365</v>
      </c>
      <c r="J123" s="72">
        <v>-95.667699999999996</v>
      </c>
      <c r="K123" s="72">
        <v>39.382599999999996</v>
      </c>
      <c r="L123" s="72" t="s">
        <v>304</v>
      </c>
      <c r="M123" s="72" t="s">
        <v>68</v>
      </c>
      <c r="N123" s="72" t="s">
        <v>375</v>
      </c>
      <c r="O123" s="73">
        <v>45394</v>
      </c>
      <c r="P123" s="72">
        <v>0</v>
      </c>
      <c r="Q123" s="72">
        <v>8</v>
      </c>
      <c r="R123" s="72">
        <v>5.7</v>
      </c>
      <c r="S123" s="72">
        <v>6.7</v>
      </c>
      <c r="T123" s="72">
        <v>0.08</v>
      </c>
      <c r="U123" s="72" t="s">
        <v>41</v>
      </c>
      <c r="V123" s="72">
        <v>2.7</v>
      </c>
      <c r="W123" s="72">
        <v>107</v>
      </c>
      <c r="X123" s="72">
        <v>7</v>
      </c>
      <c r="Y123" s="72">
        <v>0.96</v>
      </c>
      <c r="Z123" s="72">
        <v>49.3</v>
      </c>
      <c r="AA123" s="72">
        <v>9.8000000000000007</v>
      </c>
      <c r="AB123" s="72">
        <v>0.79</v>
      </c>
      <c r="AC123" s="72">
        <v>1985</v>
      </c>
      <c r="AD123" s="72">
        <v>338</v>
      </c>
      <c r="AE123" s="72">
        <v>26</v>
      </c>
      <c r="AF123" s="72">
        <v>16.5</v>
      </c>
      <c r="AG123" s="72">
        <v>21</v>
      </c>
      <c r="AH123" s="72">
        <v>2</v>
      </c>
      <c r="AI123" s="72">
        <v>59</v>
      </c>
      <c r="AJ123" s="72">
        <v>17</v>
      </c>
      <c r="AK123" s="72">
        <v>1</v>
      </c>
      <c r="AL123" s="72">
        <v>11</v>
      </c>
      <c r="AM123" s="72">
        <v>5.68</v>
      </c>
      <c r="AN123" s="72">
        <v>168</v>
      </c>
      <c r="AO123" s="72">
        <v>14.5</v>
      </c>
      <c r="AP123" s="72">
        <v>11.59</v>
      </c>
      <c r="AQ123" s="72">
        <v>30</v>
      </c>
      <c r="AR123" s="72">
        <v>34</v>
      </c>
      <c r="AS123" s="72">
        <v>0.3</v>
      </c>
      <c r="AT123" s="72">
        <v>64</v>
      </c>
      <c r="AU123" s="72">
        <v>45</v>
      </c>
      <c r="AV123" s="72">
        <v>20.5</v>
      </c>
      <c r="AW123" s="72">
        <v>11.71</v>
      </c>
      <c r="AX123" s="72">
        <v>38</v>
      </c>
      <c r="AY123" s="72">
        <v>14.5</v>
      </c>
      <c r="AZ123" s="72">
        <v>0</v>
      </c>
      <c r="BA123" s="72">
        <v>7.5</v>
      </c>
      <c r="BB123" s="72">
        <v>3.2</v>
      </c>
      <c r="BD123" s="72">
        <v>8</v>
      </c>
      <c r="BE123" s="72">
        <v>1.5</v>
      </c>
      <c r="BF123" s="72">
        <v>6.5</v>
      </c>
      <c r="BG123" s="72">
        <v>48</v>
      </c>
      <c r="BH123" s="72">
        <v>552</v>
      </c>
      <c r="BI123" s="72">
        <v>166</v>
      </c>
      <c r="BJ123" s="72">
        <v>82</v>
      </c>
      <c r="BK123" s="72">
        <v>6.4</v>
      </c>
      <c r="BL123" s="72">
        <v>0.68</v>
      </c>
      <c r="BM123" s="72">
        <v>4</v>
      </c>
      <c r="BN123" s="72">
        <v>0.11</v>
      </c>
      <c r="BO123" s="72">
        <v>117</v>
      </c>
      <c r="BP123" s="72">
        <v>33</v>
      </c>
      <c r="BQ123" s="72">
        <v>3416.4361530000001</v>
      </c>
      <c r="BR123" s="72">
        <v>1.7335663990000001</v>
      </c>
      <c r="BS123" s="72">
        <v>35.74</v>
      </c>
      <c r="BT123" s="72">
        <v>1221.164362</v>
      </c>
      <c r="BU123" s="72">
        <v>11.05</v>
      </c>
      <c r="BV123" s="72">
        <v>377.35606300000001</v>
      </c>
      <c r="BW123" s="72">
        <v>20.95</v>
      </c>
      <c r="BX123" s="72">
        <v>715.7928594</v>
      </c>
      <c r="BY123" s="72">
        <v>0</v>
      </c>
      <c r="BZ123" s="72">
        <v>0</v>
      </c>
      <c r="CA123" s="72">
        <v>7.99</v>
      </c>
      <c r="CB123" s="72">
        <v>272.98166609999998</v>
      </c>
      <c r="CC123" s="72">
        <v>2.06</v>
      </c>
      <c r="CD123" s="72">
        <v>70.472820839999997</v>
      </c>
      <c r="CE123" s="72">
        <v>5.93</v>
      </c>
      <c r="CF123" s="72">
        <v>202.50884529999999</v>
      </c>
      <c r="CG123" s="72">
        <v>1.65</v>
      </c>
      <c r="CH123" s="72">
        <v>56.352524930000001</v>
      </c>
      <c r="CI123" s="72">
        <v>505.37150209999999</v>
      </c>
      <c r="CJ123" s="72">
        <v>14.79</v>
      </c>
      <c r="CK123" s="72">
        <v>43.57</v>
      </c>
      <c r="CL123" s="72">
        <v>1488.581537</v>
      </c>
      <c r="CM123" s="72">
        <v>0.22354211700000001</v>
      </c>
      <c r="CN123" s="72">
        <v>4.6146552E-2</v>
      </c>
      <c r="CO123" s="72">
        <v>0.70603037700000004</v>
      </c>
      <c r="CP123" s="72">
        <v>2.1336984980000002</v>
      </c>
      <c r="CQ123" s="72">
        <v>8.9342915810000001</v>
      </c>
      <c r="CR123" s="72">
        <v>2.740040858</v>
      </c>
      <c r="CS123" s="72">
        <v>0.91625169799999995</v>
      </c>
      <c r="CT123" s="72">
        <v>9.39</v>
      </c>
      <c r="CU123" s="72">
        <v>2.2000000000000002</v>
      </c>
      <c r="CV123" s="72">
        <v>12</v>
      </c>
      <c r="CW123" s="72">
        <v>50</v>
      </c>
      <c r="CX123" s="72">
        <v>38</v>
      </c>
      <c r="CY123" s="72" t="s">
        <v>333</v>
      </c>
      <c r="CZ123" s="72">
        <v>3.97</v>
      </c>
      <c r="DA123" s="72" t="s">
        <v>367</v>
      </c>
      <c r="DB123" s="72">
        <v>1.9594512040000001</v>
      </c>
      <c r="DC123" s="72">
        <v>-15.96738745</v>
      </c>
      <c r="DD123" s="72">
        <v>0.204995174</v>
      </c>
      <c r="DE123" s="72">
        <v>6.4147112020000003</v>
      </c>
      <c r="DF123" s="72">
        <v>9.5585235569999991</v>
      </c>
      <c r="DG123" s="72">
        <v>2.0260374400000001</v>
      </c>
      <c r="DH123" s="72">
        <v>-16.129160399081265</v>
      </c>
      <c r="DI123" s="72">
        <v>8.4896849469795088E-2</v>
      </c>
      <c r="DJ123" s="72">
        <v>6.2484198316963244</v>
      </c>
      <c r="DK123" s="72">
        <v>23.864695246680867</v>
      </c>
    </row>
    <row r="124" spans="1:115" x14ac:dyDescent="0.25">
      <c r="A124" s="72">
        <v>54204</v>
      </c>
      <c r="B124" s="72" t="s">
        <v>175</v>
      </c>
      <c r="D124" s="72" t="s">
        <v>176</v>
      </c>
      <c r="F124" s="72" t="s">
        <v>173</v>
      </c>
      <c r="G124" s="72" t="s">
        <v>365</v>
      </c>
      <c r="J124" s="72">
        <v>-95.666600000000003</v>
      </c>
      <c r="K124" s="72">
        <v>39.382599999999996</v>
      </c>
      <c r="L124" s="72" t="s">
        <v>304</v>
      </c>
      <c r="M124" s="72" t="s">
        <v>69</v>
      </c>
      <c r="N124" s="72" t="s">
        <v>375</v>
      </c>
      <c r="O124" s="73">
        <v>45394</v>
      </c>
      <c r="P124" s="72">
        <v>0</v>
      </c>
      <c r="Q124" s="72">
        <v>8</v>
      </c>
      <c r="R124" s="72">
        <v>5.8</v>
      </c>
      <c r="S124" s="72">
        <v>6.4</v>
      </c>
      <c r="T124" s="72">
        <v>0.06</v>
      </c>
      <c r="U124" s="72" t="s">
        <v>41</v>
      </c>
      <c r="V124" s="72">
        <v>3.6</v>
      </c>
      <c r="W124" s="72">
        <v>119</v>
      </c>
      <c r="X124" s="72">
        <v>7.3</v>
      </c>
      <c r="Y124" s="72">
        <v>0.5</v>
      </c>
      <c r="Z124" s="72">
        <v>48.1</v>
      </c>
      <c r="AA124" s="72">
        <v>10.9</v>
      </c>
      <c r="AB124" s="72">
        <v>0.84</v>
      </c>
      <c r="AC124" s="72">
        <v>2594</v>
      </c>
      <c r="AD124" s="72">
        <v>439</v>
      </c>
      <c r="AE124" s="72">
        <v>14</v>
      </c>
      <c r="AF124" s="72">
        <v>23.1</v>
      </c>
      <c r="AG124" s="72">
        <v>26</v>
      </c>
      <c r="AH124" s="72">
        <v>1</v>
      </c>
      <c r="AI124" s="72">
        <v>56</v>
      </c>
      <c r="AJ124" s="72">
        <v>16</v>
      </c>
      <c r="AK124" s="72">
        <v>0</v>
      </c>
      <c r="AL124" s="72">
        <v>15</v>
      </c>
      <c r="AM124" s="72">
        <v>4.37</v>
      </c>
      <c r="AN124" s="72">
        <v>137</v>
      </c>
      <c r="AO124" s="72">
        <v>10.5</v>
      </c>
      <c r="AP124" s="72">
        <v>13.05</v>
      </c>
      <c r="AQ124" s="72">
        <v>46</v>
      </c>
      <c r="AR124" s="72">
        <v>50</v>
      </c>
      <c r="AS124" s="72">
        <v>0.1</v>
      </c>
      <c r="AT124" s="72">
        <v>118</v>
      </c>
      <c r="AU124" s="72">
        <v>62</v>
      </c>
      <c r="AV124" s="72">
        <v>15</v>
      </c>
      <c r="AW124" s="72">
        <v>15.18</v>
      </c>
      <c r="AX124" s="72">
        <v>86</v>
      </c>
      <c r="AY124" s="72">
        <v>10.5</v>
      </c>
      <c r="AZ124" s="72">
        <v>0</v>
      </c>
      <c r="BA124" s="72">
        <v>5.2</v>
      </c>
      <c r="BB124" s="72">
        <v>2.8</v>
      </c>
      <c r="BD124" s="72">
        <v>11</v>
      </c>
      <c r="BE124" s="72">
        <v>2.5</v>
      </c>
      <c r="BF124" s="72">
        <v>8.5</v>
      </c>
      <c r="BG124" s="72">
        <v>55</v>
      </c>
      <c r="BH124" s="72">
        <v>570</v>
      </c>
      <c r="BI124" s="72">
        <v>155</v>
      </c>
      <c r="BJ124" s="72">
        <v>74</v>
      </c>
      <c r="BK124" s="72">
        <v>6.3</v>
      </c>
      <c r="BL124" s="72">
        <v>0.49</v>
      </c>
      <c r="BM124" s="72">
        <v>3.9</v>
      </c>
      <c r="BN124" s="72">
        <v>0.13</v>
      </c>
      <c r="BO124" s="72">
        <v>123</v>
      </c>
      <c r="BP124" s="72">
        <v>17</v>
      </c>
      <c r="BQ124" s="72">
        <v>2502.3822449999998</v>
      </c>
      <c r="BR124" s="72">
        <v>1.8652685419999999</v>
      </c>
      <c r="BS124" s="72">
        <v>37.57</v>
      </c>
      <c r="BT124" s="72">
        <v>940.26295159999995</v>
      </c>
      <c r="BU124" s="72">
        <v>8.1999999999999993</v>
      </c>
      <c r="BV124" s="72">
        <v>205.11428739999999</v>
      </c>
      <c r="BW124" s="72">
        <v>21.86</v>
      </c>
      <c r="BX124" s="72">
        <v>546.98148479999998</v>
      </c>
      <c r="BY124" s="72">
        <v>0</v>
      </c>
      <c r="BZ124" s="72">
        <v>0</v>
      </c>
      <c r="CA124" s="72">
        <v>11.35</v>
      </c>
      <c r="CB124" s="72">
        <v>284.06006880000001</v>
      </c>
      <c r="CC124" s="72">
        <v>1.74</v>
      </c>
      <c r="CD124" s="72">
        <v>43.513660209999998</v>
      </c>
      <c r="CE124" s="72">
        <v>9.61</v>
      </c>
      <c r="CF124" s="72">
        <v>240.54640850000001</v>
      </c>
      <c r="CG124" s="72">
        <v>3.87</v>
      </c>
      <c r="CH124" s="72">
        <v>96.918159340000003</v>
      </c>
      <c r="CI124" s="72">
        <v>393.28146670000001</v>
      </c>
      <c r="CJ124" s="72">
        <v>15.72</v>
      </c>
      <c r="CK124" s="72">
        <v>38.21</v>
      </c>
      <c r="CL124" s="72">
        <v>956.12447980000002</v>
      </c>
      <c r="CM124" s="72">
        <v>0.30210705199999999</v>
      </c>
      <c r="CN124" s="72">
        <v>0.10307559099999999</v>
      </c>
      <c r="CO124" s="72">
        <v>0.71900325300000001</v>
      </c>
      <c r="CP124" s="72">
        <v>1.884477081</v>
      </c>
      <c r="CQ124" s="72">
        <v>3.1487123119999998</v>
      </c>
      <c r="CR124" s="72">
        <v>2.3607681760000001</v>
      </c>
      <c r="CS124" s="72">
        <v>0.80373099199999998</v>
      </c>
      <c r="CT124" s="72">
        <v>5.46</v>
      </c>
      <c r="CU124" s="72">
        <v>1.3</v>
      </c>
      <c r="CV124" s="72">
        <v>8</v>
      </c>
      <c r="CW124" s="72">
        <v>48</v>
      </c>
      <c r="CX124" s="72">
        <v>44</v>
      </c>
      <c r="CY124" s="72" t="s">
        <v>330</v>
      </c>
      <c r="CZ124" s="72">
        <v>5.08</v>
      </c>
      <c r="DA124" s="72" t="s">
        <v>368</v>
      </c>
      <c r="DB124" s="72">
        <v>2.5712678480000002</v>
      </c>
      <c r="DC124" s="72">
        <v>-16.64698349</v>
      </c>
      <c r="DD124" s="72">
        <v>0.24410511400000001</v>
      </c>
      <c r="DE124" s="72">
        <v>7.0304903230000004</v>
      </c>
      <c r="DF124" s="72">
        <v>10.533445240000001</v>
      </c>
      <c r="DG124" s="72">
        <v>2.356926976</v>
      </c>
      <c r="DH124" s="72">
        <v>-16.233149181545585</v>
      </c>
      <c r="DI124" s="72">
        <v>0.10687379363614752</v>
      </c>
      <c r="DJ124" s="72">
        <v>6.7758022771026827</v>
      </c>
      <c r="DK124" s="72">
        <v>22.053366834007711</v>
      </c>
    </row>
    <row r="125" spans="1:115" x14ac:dyDescent="0.25">
      <c r="A125" s="72">
        <v>54205</v>
      </c>
      <c r="B125" s="72" t="s">
        <v>175</v>
      </c>
      <c r="D125" s="72" t="s">
        <v>176</v>
      </c>
      <c r="F125" s="72" t="s">
        <v>173</v>
      </c>
      <c r="G125" s="72" t="s">
        <v>365</v>
      </c>
      <c r="J125" s="72">
        <v>-95.665599999999998</v>
      </c>
      <c r="K125" s="72">
        <v>39.382599999999996</v>
      </c>
      <c r="L125" s="72" t="s">
        <v>304</v>
      </c>
      <c r="M125" s="72" t="s">
        <v>70</v>
      </c>
      <c r="N125" s="72" t="s">
        <v>375</v>
      </c>
      <c r="O125" s="73">
        <v>45394</v>
      </c>
      <c r="P125" s="72">
        <v>0</v>
      </c>
      <c r="Q125" s="72">
        <v>8</v>
      </c>
      <c r="R125" s="72">
        <v>6.2</v>
      </c>
      <c r="S125" s="72">
        <v>6.9</v>
      </c>
      <c r="T125" s="72">
        <v>0.08</v>
      </c>
      <c r="U125" s="72" t="s">
        <v>41</v>
      </c>
      <c r="V125" s="72">
        <v>3</v>
      </c>
      <c r="W125" s="72">
        <v>135</v>
      </c>
      <c r="X125" s="72">
        <v>6.6</v>
      </c>
      <c r="Y125" s="72">
        <v>0.56000000000000005</v>
      </c>
      <c r="Z125" s="72">
        <v>30.2</v>
      </c>
      <c r="AA125" s="72">
        <v>7.4</v>
      </c>
      <c r="AB125" s="72">
        <v>0.7</v>
      </c>
      <c r="AC125" s="72">
        <v>3198</v>
      </c>
      <c r="AD125" s="72">
        <v>475</v>
      </c>
      <c r="AE125" s="72">
        <v>38</v>
      </c>
      <c r="AF125" s="72">
        <v>21.7</v>
      </c>
      <c r="AG125" s="72">
        <v>6</v>
      </c>
      <c r="AH125" s="72">
        <v>2</v>
      </c>
      <c r="AI125" s="72">
        <v>73</v>
      </c>
      <c r="AJ125" s="72">
        <v>18</v>
      </c>
      <c r="AK125" s="72">
        <v>1</v>
      </c>
      <c r="AL125" s="72">
        <v>10</v>
      </c>
      <c r="AM125" s="72">
        <v>4.53</v>
      </c>
      <c r="AN125" s="72">
        <v>164</v>
      </c>
      <c r="AO125" s="72">
        <v>12.2</v>
      </c>
      <c r="AP125" s="72">
        <v>13.44</v>
      </c>
      <c r="AQ125" s="72">
        <v>40</v>
      </c>
      <c r="AR125" s="72">
        <v>47</v>
      </c>
      <c r="AS125" s="72">
        <v>0.5</v>
      </c>
      <c r="AT125" s="72">
        <v>89</v>
      </c>
      <c r="AU125" s="72">
        <v>64</v>
      </c>
      <c r="AV125" s="72">
        <v>17.3</v>
      </c>
      <c r="AW125" s="72">
        <v>13.61</v>
      </c>
      <c r="AX125" s="72">
        <v>54.2</v>
      </c>
      <c r="AY125" s="72">
        <v>12.2</v>
      </c>
      <c r="AZ125" s="72">
        <v>0</v>
      </c>
      <c r="BA125" s="72">
        <v>6.2</v>
      </c>
      <c r="BB125" s="72">
        <v>3.2</v>
      </c>
      <c r="BD125" s="72">
        <v>8</v>
      </c>
      <c r="BE125" s="72">
        <v>1.9</v>
      </c>
      <c r="BF125" s="72">
        <v>6.1</v>
      </c>
      <c r="BG125" s="72">
        <v>49</v>
      </c>
      <c r="BH125" s="72">
        <v>651</v>
      </c>
      <c r="BI125" s="72">
        <v>179</v>
      </c>
      <c r="BJ125" s="72">
        <v>70</v>
      </c>
      <c r="BK125" s="72">
        <v>7.2</v>
      </c>
      <c r="BL125" s="72">
        <v>0.51</v>
      </c>
      <c r="BM125" s="72">
        <v>3.3</v>
      </c>
      <c r="BN125" s="72">
        <v>0.14000000000000001</v>
      </c>
      <c r="BO125" s="72">
        <v>122</v>
      </c>
      <c r="BP125" s="72">
        <v>37</v>
      </c>
      <c r="BQ125" s="72">
        <v>3038.7969130000001</v>
      </c>
      <c r="BR125" s="72">
        <v>1.785953546</v>
      </c>
      <c r="BS125" s="72">
        <v>38.24</v>
      </c>
      <c r="BT125" s="72">
        <v>1162.022035</v>
      </c>
      <c r="BU125" s="72">
        <v>7.48</v>
      </c>
      <c r="BV125" s="72">
        <v>227.39056149999999</v>
      </c>
      <c r="BW125" s="72">
        <v>24.72</v>
      </c>
      <c r="BX125" s="72">
        <v>751.13415420000001</v>
      </c>
      <c r="BY125" s="72">
        <v>0</v>
      </c>
      <c r="BZ125" s="72">
        <v>0</v>
      </c>
      <c r="CA125" s="72">
        <v>11.66</v>
      </c>
      <c r="CB125" s="72">
        <v>354.38637840000001</v>
      </c>
      <c r="CC125" s="72">
        <v>2.25</v>
      </c>
      <c r="CD125" s="72">
        <v>68.284923109999994</v>
      </c>
      <c r="CE125" s="72">
        <v>9.41</v>
      </c>
      <c r="CF125" s="72">
        <v>286.1014553</v>
      </c>
      <c r="CG125" s="72">
        <v>1.1599999999999999</v>
      </c>
      <c r="CH125" s="72">
        <v>35.261886529999998</v>
      </c>
      <c r="CI125" s="72">
        <v>410.8878808</v>
      </c>
      <c r="CJ125" s="72">
        <v>13.52</v>
      </c>
      <c r="CK125" s="72">
        <v>41.46</v>
      </c>
      <c r="CL125" s="72">
        <v>1259.7360510000001</v>
      </c>
      <c r="CM125" s="72">
        <v>0.30497388800000003</v>
      </c>
      <c r="CN125" s="72">
        <v>3.0345282000000001E-2</v>
      </c>
      <c r="CO125" s="72">
        <v>0.54702329599999999</v>
      </c>
      <c r="CP125" s="72">
        <v>1.55107496</v>
      </c>
      <c r="CQ125" s="72">
        <v>4.4269224769999997</v>
      </c>
      <c r="CR125" s="72">
        <v>2.7654554029999998</v>
      </c>
      <c r="CS125" s="72">
        <v>1.238239538</v>
      </c>
      <c r="CT125" s="72">
        <v>6.02</v>
      </c>
      <c r="CU125" s="72">
        <v>2.67</v>
      </c>
      <c r="CV125" s="72">
        <v>16</v>
      </c>
      <c r="CW125" s="72">
        <v>40</v>
      </c>
      <c r="CX125" s="72">
        <v>44</v>
      </c>
      <c r="CY125" s="72" t="s">
        <v>334</v>
      </c>
      <c r="CZ125" s="72">
        <v>2.48</v>
      </c>
      <c r="DA125" s="72" t="s">
        <v>367</v>
      </c>
      <c r="DB125" s="72">
        <v>2.1091722599999998</v>
      </c>
      <c r="DC125" s="72">
        <v>-16.383181700000002</v>
      </c>
      <c r="DD125" s="72">
        <v>0.21188689899999999</v>
      </c>
      <c r="DE125" s="72">
        <v>6.7813493950000003</v>
      </c>
      <c r="DF125" s="72">
        <v>9.9542362820000001</v>
      </c>
      <c r="DG125" s="72">
        <v>2.2495777920000002</v>
      </c>
      <c r="DH125" s="72">
        <v>-16.635991722087674</v>
      </c>
      <c r="DI125" s="72">
        <v>0.10563663152887751</v>
      </c>
      <c r="DJ125" s="72">
        <v>6.3311985055954949</v>
      </c>
      <c r="DK125" s="72">
        <v>21.295432838418755</v>
      </c>
    </row>
    <row r="126" spans="1:115" x14ac:dyDescent="0.25">
      <c r="A126" s="72">
        <v>54206</v>
      </c>
      <c r="B126" s="72" t="s">
        <v>175</v>
      </c>
      <c r="D126" s="72" t="s">
        <v>176</v>
      </c>
      <c r="F126" s="72" t="s">
        <v>173</v>
      </c>
      <c r="G126" s="72" t="s">
        <v>365</v>
      </c>
      <c r="J126" s="72">
        <v>-95.667599999999993</v>
      </c>
      <c r="K126" s="72">
        <v>39.381500000000003</v>
      </c>
      <c r="L126" s="72" t="s">
        <v>304</v>
      </c>
      <c r="M126" s="72" t="s">
        <v>71</v>
      </c>
      <c r="N126" s="72" t="s">
        <v>375</v>
      </c>
      <c r="O126" s="73">
        <v>45394</v>
      </c>
      <c r="P126" s="72">
        <v>0</v>
      </c>
      <c r="Q126" s="72">
        <v>8</v>
      </c>
      <c r="R126" s="72">
        <v>6.3</v>
      </c>
      <c r="S126" s="72">
        <v>6.8</v>
      </c>
      <c r="T126" s="72">
        <v>0.06</v>
      </c>
      <c r="U126" s="72" t="s">
        <v>41</v>
      </c>
      <c r="V126" s="72">
        <v>2.5</v>
      </c>
      <c r="W126" s="72">
        <v>104</v>
      </c>
      <c r="X126" s="72">
        <v>6</v>
      </c>
      <c r="Y126" s="72">
        <v>0.39</v>
      </c>
      <c r="Z126" s="72">
        <v>33.799999999999997</v>
      </c>
      <c r="AA126" s="72">
        <v>7.9</v>
      </c>
      <c r="AB126" s="72">
        <v>0.68</v>
      </c>
      <c r="AC126" s="72">
        <v>2493</v>
      </c>
      <c r="AD126" s="72">
        <v>405</v>
      </c>
      <c r="AE126" s="72">
        <v>54</v>
      </c>
      <c r="AF126" s="72">
        <v>18.600000000000001</v>
      </c>
      <c r="AG126" s="72">
        <v>12</v>
      </c>
      <c r="AH126" s="72">
        <v>1</v>
      </c>
      <c r="AI126" s="72">
        <v>67</v>
      </c>
      <c r="AJ126" s="72">
        <v>18</v>
      </c>
      <c r="AK126" s="72">
        <v>1</v>
      </c>
      <c r="AL126" s="72">
        <v>5</v>
      </c>
      <c r="AM126" s="72">
        <v>5.65</v>
      </c>
      <c r="AN126" s="72">
        <v>164</v>
      </c>
      <c r="AO126" s="72">
        <v>14.2</v>
      </c>
      <c r="AP126" s="72">
        <v>11.55</v>
      </c>
      <c r="AQ126" s="72">
        <v>34</v>
      </c>
      <c r="AR126" s="72">
        <v>42</v>
      </c>
      <c r="AS126" s="72">
        <v>0.4</v>
      </c>
      <c r="AT126" s="72">
        <v>47</v>
      </c>
      <c r="AU126" s="72">
        <v>59</v>
      </c>
      <c r="AV126" s="72">
        <v>20.2</v>
      </c>
      <c r="AW126" s="72">
        <v>9.9499999999999993</v>
      </c>
      <c r="AX126" s="72">
        <v>28.7</v>
      </c>
      <c r="AY126" s="72">
        <v>14.2</v>
      </c>
      <c r="AZ126" s="72">
        <v>0</v>
      </c>
      <c r="BA126" s="72">
        <v>7.2</v>
      </c>
      <c r="BB126" s="72">
        <v>3.4</v>
      </c>
      <c r="BD126" s="72">
        <v>6</v>
      </c>
      <c r="BE126" s="72">
        <v>0.8</v>
      </c>
      <c r="BF126" s="72">
        <v>5.2</v>
      </c>
      <c r="BG126" s="72">
        <v>45</v>
      </c>
      <c r="BH126" s="72">
        <v>565</v>
      </c>
      <c r="BI126" s="72">
        <v>170</v>
      </c>
      <c r="BJ126" s="72">
        <v>73</v>
      </c>
      <c r="BK126" s="72">
        <v>6.3</v>
      </c>
      <c r="BL126" s="72">
        <v>0.44</v>
      </c>
      <c r="BM126" s="72">
        <v>3.4</v>
      </c>
      <c r="BN126" s="72">
        <v>0.11</v>
      </c>
      <c r="BO126" s="72">
        <v>115</v>
      </c>
      <c r="BP126" s="72">
        <v>56</v>
      </c>
      <c r="BQ126" s="72">
        <v>3890.3217810000001</v>
      </c>
      <c r="BR126" s="72">
        <v>1.886155735</v>
      </c>
      <c r="BS126" s="72">
        <v>38.200000000000003</v>
      </c>
      <c r="BT126" s="72">
        <v>1486.204972</v>
      </c>
      <c r="BU126" s="72">
        <v>9.7100000000000009</v>
      </c>
      <c r="BV126" s="72">
        <v>377.67375529999998</v>
      </c>
      <c r="BW126" s="72">
        <v>25.18</v>
      </c>
      <c r="BX126" s="72">
        <v>979.4159588</v>
      </c>
      <c r="BY126" s="72">
        <v>0</v>
      </c>
      <c r="BZ126" s="72">
        <v>0</v>
      </c>
      <c r="CA126" s="72">
        <v>12.78</v>
      </c>
      <c r="CB126" s="72">
        <v>497.2409945</v>
      </c>
      <c r="CC126" s="72">
        <v>2.89</v>
      </c>
      <c r="CD126" s="72">
        <v>112.5612251</v>
      </c>
      <c r="CE126" s="72">
        <v>9.89</v>
      </c>
      <c r="CF126" s="72">
        <v>384.6797694</v>
      </c>
      <c r="CG126" s="72">
        <v>2.2000000000000002</v>
      </c>
      <c r="CH126" s="72">
        <v>85.560171120000007</v>
      </c>
      <c r="CI126" s="72">
        <v>506.78901359999998</v>
      </c>
      <c r="CJ126" s="72">
        <v>13.03</v>
      </c>
      <c r="CK126" s="72">
        <v>37.11</v>
      </c>
      <c r="CL126" s="72">
        <v>1443.641887</v>
      </c>
      <c r="CM126" s="72">
        <v>0.33457093999999998</v>
      </c>
      <c r="CN126" s="72">
        <v>5.7569562999999997E-2</v>
      </c>
      <c r="CO126" s="72">
        <v>0.51744002</v>
      </c>
      <c r="CP126" s="72">
        <v>1.375425812</v>
      </c>
      <c r="CQ126" s="72">
        <v>4.1421286029999997</v>
      </c>
      <c r="CR126" s="72">
        <v>3.870345446</v>
      </c>
      <c r="CS126" s="72">
        <v>1.768004811</v>
      </c>
      <c r="CT126" s="72">
        <v>7.55</v>
      </c>
      <c r="CU126" s="72">
        <v>2.48</v>
      </c>
      <c r="CV126" s="72">
        <v>22</v>
      </c>
      <c r="CW126" s="72">
        <v>38</v>
      </c>
      <c r="CX126" s="72">
        <v>40</v>
      </c>
      <c r="CY126" s="72" t="s">
        <v>334</v>
      </c>
      <c r="CZ126" s="72">
        <v>3.34</v>
      </c>
      <c r="DA126" s="72" t="s">
        <v>372</v>
      </c>
      <c r="DB126" s="72">
        <v>1.974661376</v>
      </c>
      <c r="DC126" s="72">
        <v>-16.231130289999999</v>
      </c>
      <c r="DD126" s="72">
        <v>0.20928337899999999</v>
      </c>
      <c r="DE126" s="72">
        <v>6.27475556</v>
      </c>
      <c r="DF126" s="72">
        <v>9.4353473409999999</v>
      </c>
      <c r="DG126" s="72">
        <v>1.9616026879999999</v>
      </c>
      <c r="DH126" s="72">
        <v>-16.340411839300351</v>
      </c>
      <c r="DI126" s="72">
        <v>7.7916659862440951E-2</v>
      </c>
      <c r="DJ126" s="72">
        <v>6.4658026156911976</v>
      </c>
      <c r="DK126" s="72">
        <v>25.175651670170907</v>
      </c>
    </row>
    <row r="127" spans="1:115" x14ac:dyDescent="0.25">
      <c r="A127" s="72">
        <v>54207</v>
      </c>
      <c r="B127" s="72" t="s">
        <v>175</v>
      </c>
      <c r="D127" s="72" t="s">
        <v>176</v>
      </c>
      <c r="F127" s="72" t="s">
        <v>173</v>
      </c>
      <c r="G127" s="72" t="s">
        <v>365</v>
      </c>
      <c r="J127" s="72">
        <v>-95.665899999999993</v>
      </c>
      <c r="K127" s="72">
        <v>39.381500000000003</v>
      </c>
      <c r="L127" s="72" t="s">
        <v>304</v>
      </c>
      <c r="M127" s="72" t="s">
        <v>72</v>
      </c>
      <c r="N127" s="72" t="s">
        <v>375</v>
      </c>
      <c r="O127" s="73">
        <v>45394</v>
      </c>
      <c r="P127" s="72">
        <v>0</v>
      </c>
      <c r="Q127" s="72">
        <v>8</v>
      </c>
      <c r="R127" s="72">
        <v>5.9</v>
      </c>
      <c r="S127" s="72">
        <v>6.7</v>
      </c>
      <c r="T127" s="72">
        <v>0.08</v>
      </c>
      <c r="U127" s="72" t="s">
        <v>41</v>
      </c>
      <c r="V127" s="72">
        <v>3</v>
      </c>
      <c r="W127" s="72">
        <v>128</v>
      </c>
      <c r="X127" s="72">
        <v>6.7</v>
      </c>
      <c r="Y127" s="72">
        <v>0.36</v>
      </c>
      <c r="Z127" s="72">
        <v>35.299999999999997</v>
      </c>
      <c r="AA127" s="72">
        <v>8.5</v>
      </c>
      <c r="AB127" s="72">
        <v>0.79</v>
      </c>
      <c r="AC127" s="72">
        <v>2718</v>
      </c>
      <c r="AD127" s="72">
        <v>445</v>
      </c>
      <c r="AE127" s="72">
        <v>17</v>
      </c>
      <c r="AF127" s="72">
        <v>20.8</v>
      </c>
      <c r="AG127" s="72">
        <v>15</v>
      </c>
      <c r="AH127" s="72">
        <v>2</v>
      </c>
      <c r="AI127" s="72">
        <v>65</v>
      </c>
      <c r="AJ127" s="72">
        <v>18</v>
      </c>
      <c r="AK127" s="72">
        <v>0</v>
      </c>
      <c r="AL127" s="72">
        <v>11</v>
      </c>
      <c r="AM127" s="72">
        <v>5.58</v>
      </c>
      <c r="AN127" s="72">
        <v>167</v>
      </c>
      <c r="AO127" s="72">
        <v>12.3</v>
      </c>
      <c r="AP127" s="72">
        <v>13.58</v>
      </c>
      <c r="AQ127" s="72">
        <v>43</v>
      </c>
      <c r="AR127" s="72">
        <v>47</v>
      </c>
      <c r="AS127" s="72">
        <v>1.1000000000000001</v>
      </c>
      <c r="AT127" s="72">
        <v>73</v>
      </c>
      <c r="AU127" s="72">
        <v>58</v>
      </c>
      <c r="AV127" s="72">
        <v>19</v>
      </c>
      <c r="AW127" s="72">
        <v>12.28</v>
      </c>
      <c r="AX127" s="72">
        <v>43.8</v>
      </c>
      <c r="AY127" s="72">
        <v>12.3</v>
      </c>
      <c r="AZ127" s="72">
        <v>0</v>
      </c>
      <c r="BA127" s="72">
        <v>6.3</v>
      </c>
      <c r="BB127" s="72">
        <v>5.4</v>
      </c>
      <c r="BD127" s="72">
        <v>9</v>
      </c>
      <c r="BE127" s="72">
        <v>1.8</v>
      </c>
      <c r="BF127" s="72">
        <v>7.2</v>
      </c>
      <c r="BG127" s="72">
        <v>54</v>
      </c>
      <c r="BH127" s="72">
        <v>611</v>
      </c>
      <c r="BI127" s="72">
        <v>167</v>
      </c>
      <c r="BJ127" s="72">
        <v>74</v>
      </c>
      <c r="BK127" s="72">
        <v>7</v>
      </c>
      <c r="BL127" s="72">
        <v>0.42</v>
      </c>
      <c r="BM127" s="72">
        <v>3.8</v>
      </c>
      <c r="BN127" s="72">
        <v>0.13</v>
      </c>
      <c r="BO127" s="72">
        <v>125</v>
      </c>
      <c r="BP127" s="72">
        <v>21</v>
      </c>
      <c r="BQ127" s="72">
        <v>2520.3211550000001</v>
      </c>
      <c r="BR127" s="72">
        <v>1.663769491</v>
      </c>
      <c r="BS127" s="72">
        <v>35.340000000000003</v>
      </c>
      <c r="BT127" s="72">
        <v>890.61430259999997</v>
      </c>
      <c r="BU127" s="72">
        <v>7.58</v>
      </c>
      <c r="BV127" s="72">
        <v>190.98151490000001</v>
      </c>
      <c r="BW127" s="72">
        <v>21.26</v>
      </c>
      <c r="BX127" s="72">
        <v>535.94323770000005</v>
      </c>
      <c r="BY127" s="72">
        <v>0</v>
      </c>
      <c r="BZ127" s="72">
        <v>0</v>
      </c>
      <c r="CA127" s="72">
        <v>8.94</v>
      </c>
      <c r="CB127" s="72">
        <v>225.2131699</v>
      </c>
      <c r="CC127" s="72">
        <v>1.85</v>
      </c>
      <c r="CD127" s="72">
        <v>46.679529469999999</v>
      </c>
      <c r="CE127" s="72">
        <v>7.08</v>
      </c>
      <c r="CF127" s="72">
        <v>178.5336404</v>
      </c>
      <c r="CG127" s="72">
        <v>0.62</v>
      </c>
      <c r="CH127" s="72">
        <v>15.55984316</v>
      </c>
      <c r="CI127" s="72">
        <v>354.67106489999998</v>
      </c>
      <c r="CJ127" s="72">
        <v>14.07</v>
      </c>
      <c r="CK127" s="72">
        <v>47.53</v>
      </c>
      <c r="CL127" s="72">
        <v>1197.952325</v>
      </c>
      <c r="CM127" s="72">
        <v>0.25287396499999998</v>
      </c>
      <c r="CN127" s="72">
        <v>1.7470910999999999E-2</v>
      </c>
      <c r="CO127" s="72">
        <v>0.66176982900000003</v>
      </c>
      <c r="CP127" s="72">
        <v>2.031206187</v>
      </c>
      <c r="CQ127" s="72">
        <v>4.7791427080000002</v>
      </c>
      <c r="CR127" s="72">
        <v>2.047968397</v>
      </c>
      <c r="CS127" s="72">
        <v>0.86627043100000001</v>
      </c>
      <c r="CT127" s="72">
        <v>7.09</v>
      </c>
      <c r="CU127" s="72">
        <v>3.64</v>
      </c>
      <c r="CV127" s="72">
        <v>16</v>
      </c>
      <c r="CW127" s="72">
        <v>42</v>
      </c>
      <c r="CX127" s="72">
        <v>42</v>
      </c>
      <c r="CY127" s="72" t="s">
        <v>330</v>
      </c>
      <c r="CZ127" s="72">
        <v>4.1500000000000004</v>
      </c>
      <c r="DA127" s="72" t="s">
        <v>367</v>
      </c>
      <c r="DB127" s="72">
        <v>1.750812416</v>
      </c>
      <c r="DC127" s="72">
        <v>-16.418158760000001</v>
      </c>
      <c r="DD127" s="72">
        <v>0.18003087400000001</v>
      </c>
      <c r="DE127" s="72">
        <v>6.6344842320000001</v>
      </c>
      <c r="DF127" s="72">
        <v>9.7250676009999992</v>
      </c>
      <c r="DG127" s="72">
        <v>1.877643744</v>
      </c>
      <c r="DH127" s="72">
        <v>-16.040341003889111</v>
      </c>
      <c r="DI127" s="72">
        <v>7.3015358530308078E-2</v>
      </c>
      <c r="DJ127" s="72">
        <v>6.552433868387622</v>
      </c>
      <c r="DK127" s="72">
        <v>25.715736822967258</v>
      </c>
    </row>
    <row r="128" spans="1:115" x14ac:dyDescent="0.25">
      <c r="A128" s="72">
        <v>54208</v>
      </c>
      <c r="B128" s="72" t="s">
        <v>175</v>
      </c>
      <c r="D128" s="72" t="s">
        <v>176</v>
      </c>
      <c r="F128" s="72" t="s">
        <v>173</v>
      </c>
      <c r="G128" s="72" t="s">
        <v>365</v>
      </c>
      <c r="J128" s="72">
        <v>-95.664599999999993</v>
      </c>
      <c r="K128" s="72">
        <v>39.381999999999998</v>
      </c>
      <c r="L128" s="72" t="s">
        <v>304</v>
      </c>
      <c r="M128" s="72" t="s">
        <v>73</v>
      </c>
      <c r="N128" s="72" t="s">
        <v>375</v>
      </c>
      <c r="O128" s="73">
        <v>45394</v>
      </c>
      <c r="P128" s="72">
        <v>0</v>
      </c>
      <c r="Q128" s="72">
        <v>8</v>
      </c>
      <c r="R128" s="72">
        <v>6.7</v>
      </c>
      <c r="S128" s="72">
        <v>7.2</v>
      </c>
      <c r="T128" s="72">
        <v>0.05</v>
      </c>
      <c r="U128" s="72" t="s">
        <v>41</v>
      </c>
      <c r="V128" s="72">
        <v>3.1</v>
      </c>
      <c r="W128" s="72">
        <v>108</v>
      </c>
      <c r="X128" s="72">
        <v>5.7</v>
      </c>
      <c r="Y128" s="72">
        <v>0.49</v>
      </c>
      <c r="Z128" s="72">
        <v>29.1</v>
      </c>
      <c r="AA128" s="72">
        <v>5.5</v>
      </c>
      <c r="AB128" s="72">
        <v>0.65</v>
      </c>
      <c r="AC128" s="72">
        <v>2847</v>
      </c>
      <c r="AD128" s="72">
        <v>398</v>
      </c>
      <c r="AE128" s="72">
        <v>18</v>
      </c>
      <c r="AF128" s="72">
        <v>17.899999999999999</v>
      </c>
      <c r="AG128" s="72">
        <v>0</v>
      </c>
      <c r="AH128" s="72">
        <v>2</v>
      </c>
      <c r="AI128" s="72">
        <v>79</v>
      </c>
      <c r="AJ128" s="72">
        <v>19</v>
      </c>
      <c r="AK128" s="72">
        <v>0</v>
      </c>
      <c r="AL128" s="72">
        <v>12</v>
      </c>
      <c r="AM128" s="72">
        <v>4.51</v>
      </c>
      <c r="AN128" s="72">
        <v>165</v>
      </c>
      <c r="AO128" s="72">
        <v>21.9</v>
      </c>
      <c r="AP128" s="72">
        <v>7.53</v>
      </c>
      <c r="AQ128" s="72">
        <v>32</v>
      </c>
      <c r="AR128" s="72">
        <v>37</v>
      </c>
      <c r="AS128" s="72">
        <v>0.1</v>
      </c>
      <c r="AT128" s="72">
        <v>44</v>
      </c>
      <c r="AU128" s="72">
        <v>49</v>
      </c>
      <c r="AV128" s="72">
        <v>26.5</v>
      </c>
      <c r="AW128" s="72">
        <v>10.44</v>
      </c>
      <c r="AX128" s="72">
        <v>26.7</v>
      </c>
      <c r="AY128" s="72">
        <v>21.9</v>
      </c>
      <c r="AZ128" s="72">
        <v>0</v>
      </c>
      <c r="BA128" s="72">
        <v>6.7</v>
      </c>
      <c r="BB128" s="72">
        <v>3.5</v>
      </c>
      <c r="BD128" s="72">
        <v>10</v>
      </c>
      <c r="BE128" s="72">
        <v>2.9</v>
      </c>
      <c r="BF128" s="72">
        <v>7.1</v>
      </c>
      <c r="BG128" s="72">
        <v>51</v>
      </c>
      <c r="BH128" s="72">
        <v>774</v>
      </c>
      <c r="BI128" s="72">
        <v>155</v>
      </c>
      <c r="BJ128" s="72">
        <v>66</v>
      </c>
      <c r="BK128" s="72">
        <v>8.5</v>
      </c>
      <c r="BL128" s="72">
        <v>0.42</v>
      </c>
      <c r="BM128" s="72">
        <v>3.3</v>
      </c>
      <c r="BN128" s="72">
        <v>0.13</v>
      </c>
      <c r="BO128" s="72">
        <v>137</v>
      </c>
      <c r="BP128" s="72">
        <v>22</v>
      </c>
      <c r="BQ128" s="72">
        <v>3887.1603340000001</v>
      </c>
      <c r="BR128" s="72">
        <v>1.8244947469999999</v>
      </c>
      <c r="BS128" s="72">
        <v>39.99</v>
      </c>
      <c r="BT128" s="72">
        <v>1554.3759560000001</v>
      </c>
      <c r="BU128" s="72">
        <v>9.9499999999999993</v>
      </c>
      <c r="BV128" s="72">
        <v>386.74861779999998</v>
      </c>
      <c r="BW128" s="72">
        <v>25.74</v>
      </c>
      <c r="BX128" s="72">
        <v>1000.470533</v>
      </c>
      <c r="BY128" s="72">
        <v>0</v>
      </c>
      <c r="BZ128" s="72">
        <v>0</v>
      </c>
      <c r="CA128" s="72">
        <v>10.97</v>
      </c>
      <c r="CB128" s="72">
        <v>426.59687100000002</v>
      </c>
      <c r="CC128" s="72">
        <v>2.59</v>
      </c>
      <c r="CD128" s="72">
        <v>100.8704858</v>
      </c>
      <c r="CE128" s="72">
        <v>8.3800000000000008</v>
      </c>
      <c r="CF128" s="72">
        <v>325.72638510000002</v>
      </c>
      <c r="CG128" s="72">
        <v>1.24</v>
      </c>
      <c r="CH128" s="72">
        <v>48.317844960000002</v>
      </c>
      <c r="CI128" s="72">
        <v>553.90542289999996</v>
      </c>
      <c r="CJ128" s="72">
        <v>14.25</v>
      </c>
      <c r="CK128" s="72">
        <v>37.85</v>
      </c>
      <c r="CL128" s="72">
        <v>1471.1210450000001</v>
      </c>
      <c r="CM128" s="72">
        <v>0.27444896400000002</v>
      </c>
      <c r="CN128" s="72">
        <v>3.1085043999999999E-2</v>
      </c>
      <c r="CO128" s="72">
        <v>0.55364491500000002</v>
      </c>
      <c r="CP128" s="72">
        <v>1.62627012</v>
      </c>
      <c r="CQ128" s="72">
        <v>5.7790307829999996</v>
      </c>
      <c r="CR128" s="72">
        <v>3.0899795499999998</v>
      </c>
      <c r="CS128" s="72">
        <v>1.111641791</v>
      </c>
      <c r="CT128" s="72">
        <v>6.73</v>
      </c>
      <c r="CU128" s="72">
        <v>2.1</v>
      </c>
      <c r="CV128" s="72">
        <v>14</v>
      </c>
      <c r="CW128" s="72">
        <v>46</v>
      </c>
      <c r="CX128" s="72">
        <v>40</v>
      </c>
      <c r="CY128" s="72" t="s">
        <v>330</v>
      </c>
      <c r="CZ128" s="72">
        <v>4.32</v>
      </c>
      <c r="DA128" s="72" t="s">
        <v>367</v>
      </c>
      <c r="DB128" s="72">
        <v>2.0003223540000001</v>
      </c>
      <c r="DC128" s="72">
        <v>-15.959384050000001</v>
      </c>
      <c r="DD128" s="72">
        <v>0.204665242</v>
      </c>
      <c r="DE128" s="72">
        <v>6.7118104040000004</v>
      </c>
      <c r="DF128" s="72">
        <v>9.7736300410000005</v>
      </c>
      <c r="DG128" s="72">
        <v>2.0806279679999999</v>
      </c>
      <c r="DH128" s="72">
        <v>-15.904313421780159</v>
      </c>
      <c r="DI128" s="72">
        <v>9.3202757791672475E-2</v>
      </c>
      <c r="DJ128" s="72">
        <v>6.142056571143387</v>
      </c>
      <c r="DK128" s="72">
        <v>22.323673862211628</v>
      </c>
    </row>
    <row r="129" spans="1:115" x14ac:dyDescent="0.25">
      <c r="A129" s="72">
        <v>54209</v>
      </c>
      <c r="B129" s="72" t="s">
        <v>175</v>
      </c>
      <c r="D129" s="72" t="s">
        <v>176</v>
      </c>
      <c r="F129" s="72" t="s">
        <v>173</v>
      </c>
      <c r="G129" s="72" t="s">
        <v>365</v>
      </c>
      <c r="J129" s="72">
        <v>-95.667299999999997</v>
      </c>
      <c r="K129" s="72">
        <v>39.380499999999998</v>
      </c>
      <c r="L129" s="72" t="s">
        <v>304</v>
      </c>
      <c r="M129" s="72" t="s">
        <v>74</v>
      </c>
      <c r="N129" s="72" t="s">
        <v>375</v>
      </c>
      <c r="O129" s="73">
        <v>45394</v>
      </c>
      <c r="P129" s="72">
        <v>0</v>
      </c>
      <c r="Q129" s="72">
        <v>8</v>
      </c>
      <c r="R129" s="72">
        <v>5.9</v>
      </c>
      <c r="S129" s="72">
        <v>6.8</v>
      </c>
      <c r="T129" s="72">
        <v>0.11</v>
      </c>
      <c r="U129" s="72" t="s">
        <v>41</v>
      </c>
      <c r="V129" s="72">
        <v>2.5</v>
      </c>
      <c r="W129" s="72">
        <v>85</v>
      </c>
      <c r="X129" s="72">
        <v>7.1</v>
      </c>
      <c r="Y129" s="72">
        <v>0.42</v>
      </c>
      <c r="Z129" s="72">
        <v>50.9</v>
      </c>
      <c r="AA129" s="72">
        <v>10.6</v>
      </c>
      <c r="AB129" s="72">
        <v>0.73</v>
      </c>
      <c r="AC129" s="72">
        <v>1876</v>
      </c>
      <c r="AD129" s="72">
        <v>291</v>
      </c>
      <c r="AE129" s="72">
        <v>38</v>
      </c>
      <c r="AF129" s="72">
        <v>14.6</v>
      </c>
      <c r="AG129" s="72">
        <v>16</v>
      </c>
      <c r="AH129" s="72">
        <v>1</v>
      </c>
      <c r="AI129" s="72">
        <v>64</v>
      </c>
      <c r="AJ129" s="72">
        <v>17</v>
      </c>
      <c r="AK129" s="72">
        <v>1</v>
      </c>
      <c r="AL129" s="72">
        <v>8</v>
      </c>
      <c r="AM129" s="72">
        <v>4.99</v>
      </c>
      <c r="AN129" s="72">
        <v>174</v>
      </c>
      <c r="AO129" s="72">
        <v>22.6</v>
      </c>
      <c r="AP129" s="72">
        <v>7.7</v>
      </c>
      <c r="AQ129" s="72">
        <v>21</v>
      </c>
      <c r="AR129" s="72">
        <v>32</v>
      </c>
      <c r="AS129" s="72">
        <v>0.6</v>
      </c>
      <c r="AT129" s="72">
        <v>48</v>
      </c>
      <c r="AU129" s="72">
        <v>51</v>
      </c>
      <c r="AV129" s="72">
        <v>28.2</v>
      </c>
      <c r="AW129" s="72">
        <v>11.09</v>
      </c>
      <c r="AX129" s="72">
        <v>27.6</v>
      </c>
      <c r="AY129" s="72">
        <v>22.6</v>
      </c>
      <c r="AZ129" s="72">
        <v>0</v>
      </c>
      <c r="BA129" s="72">
        <v>6</v>
      </c>
      <c r="BB129" s="72">
        <v>3.5</v>
      </c>
      <c r="BD129" s="72">
        <v>6</v>
      </c>
      <c r="BE129" s="72">
        <v>0.9</v>
      </c>
      <c r="BF129" s="72">
        <v>5.0999999999999996</v>
      </c>
      <c r="BG129" s="72">
        <v>41</v>
      </c>
      <c r="BH129" s="72">
        <v>508</v>
      </c>
      <c r="BI129" s="72">
        <v>157</v>
      </c>
      <c r="BJ129" s="72">
        <v>85</v>
      </c>
      <c r="BK129" s="72">
        <v>6.1</v>
      </c>
      <c r="BL129" s="72">
        <v>0.41</v>
      </c>
      <c r="BM129" s="72">
        <v>4.5</v>
      </c>
      <c r="BN129" s="72">
        <v>0.14000000000000001</v>
      </c>
      <c r="BO129" s="72">
        <v>99</v>
      </c>
      <c r="BP129" s="72">
        <v>39</v>
      </c>
      <c r="BQ129" s="72">
        <v>4591.9303890000001</v>
      </c>
      <c r="BR129" s="72">
        <v>1.8993416240000001</v>
      </c>
      <c r="BS129" s="72">
        <v>41.25</v>
      </c>
      <c r="BT129" s="72">
        <v>1894.0938080000001</v>
      </c>
      <c r="BU129" s="72">
        <v>7.88</v>
      </c>
      <c r="BV129" s="72">
        <v>361.94052090000002</v>
      </c>
      <c r="BW129" s="72">
        <v>27.45</v>
      </c>
      <c r="BX129" s="72">
        <v>1260.3850050000001</v>
      </c>
      <c r="BY129" s="72">
        <v>0</v>
      </c>
      <c r="BZ129" s="72">
        <v>0</v>
      </c>
      <c r="CA129" s="72">
        <v>14.42</v>
      </c>
      <c r="CB129" s="72">
        <v>662.16699449999999</v>
      </c>
      <c r="CC129" s="72">
        <v>2.57</v>
      </c>
      <c r="CD129" s="72">
        <v>118.0046487</v>
      </c>
      <c r="CE129" s="72">
        <v>11.85</v>
      </c>
      <c r="CF129" s="72">
        <v>544.16234580000003</v>
      </c>
      <c r="CG129" s="72">
        <v>1.95</v>
      </c>
      <c r="CH129" s="72">
        <v>89.397461109999995</v>
      </c>
      <c r="CI129" s="72">
        <v>633.70880269999998</v>
      </c>
      <c r="CJ129" s="72">
        <v>13.8</v>
      </c>
      <c r="CK129" s="72">
        <v>34.5</v>
      </c>
      <c r="CL129" s="72">
        <v>1584.3316050000001</v>
      </c>
      <c r="CM129" s="72">
        <v>0.34959567000000003</v>
      </c>
      <c r="CN129" s="72">
        <v>4.7198010999999998E-2</v>
      </c>
      <c r="CO129" s="72">
        <v>0.50278986199999998</v>
      </c>
      <c r="CP129" s="72">
        <v>1.352434017</v>
      </c>
      <c r="CQ129" s="72">
        <v>4.514328667</v>
      </c>
      <c r="CR129" s="72">
        <v>3.0331262940000001</v>
      </c>
      <c r="CS129" s="72">
        <v>1.0297810220000001</v>
      </c>
      <c r="CT129" s="72">
        <v>6.7</v>
      </c>
      <c r="CU129" s="72">
        <v>2.99</v>
      </c>
      <c r="CV129" s="72">
        <v>24</v>
      </c>
      <c r="CW129" s="72">
        <v>42</v>
      </c>
      <c r="CX129" s="72">
        <v>34</v>
      </c>
      <c r="CY129" s="72" t="s">
        <v>329</v>
      </c>
      <c r="CZ129" s="72">
        <v>3.19</v>
      </c>
      <c r="DA129" s="72" t="s">
        <v>367</v>
      </c>
      <c r="DB129" s="72">
        <v>1.921513493</v>
      </c>
      <c r="DC129" s="72">
        <v>-15.837933850000001</v>
      </c>
      <c r="DD129" s="72">
        <v>0.20318883800000001</v>
      </c>
      <c r="DE129" s="72">
        <v>6.5802334169999996</v>
      </c>
      <c r="DF129" s="72">
        <v>9.4567866420000009</v>
      </c>
      <c r="DG129" s="72">
        <v>1.9637101760000002</v>
      </c>
      <c r="DH129" s="72">
        <v>-15.974777834115923</v>
      </c>
      <c r="DI129" s="72">
        <v>7.0054411374921216E-2</v>
      </c>
      <c r="DJ129" s="72">
        <v>7.1353035620837506</v>
      </c>
      <c r="DK129" s="72">
        <v>28.031213701739688</v>
      </c>
    </row>
    <row r="130" spans="1:115" x14ac:dyDescent="0.25">
      <c r="A130" s="72">
        <v>54210</v>
      </c>
      <c r="B130" s="72" t="s">
        <v>175</v>
      </c>
      <c r="D130" s="72" t="s">
        <v>176</v>
      </c>
      <c r="F130" s="72" t="s">
        <v>173</v>
      </c>
      <c r="G130" s="72" t="s">
        <v>365</v>
      </c>
      <c r="J130" s="72">
        <v>-95.665899999999993</v>
      </c>
      <c r="K130" s="72">
        <v>39.380499999999998</v>
      </c>
      <c r="L130" s="72" t="s">
        <v>304</v>
      </c>
      <c r="M130" s="72" t="s">
        <v>75</v>
      </c>
      <c r="N130" s="72" t="s">
        <v>375</v>
      </c>
      <c r="O130" s="73">
        <v>45394</v>
      </c>
      <c r="P130" s="72">
        <v>0</v>
      </c>
      <c r="Q130" s="72">
        <v>8</v>
      </c>
      <c r="R130" s="72">
        <v>6.3</v>
      </c>
      <c r="S130" s="72">
        <v>6.8</v>
      </c>
      <c r="T130" s="72">
        <v>0.09</v>
      </c>
      <c r="U130" s="72" t="s">
        <v>41</v>
      </c>
      <c r="V130" s="72">
        <v>2.6</v>
      </c>
      <c r="W130" s="72">
        <v>76</v>
      </c>
      <c r="X130" s="72">
        <v>6.4</v>
      </c>
      <c r="Y130" s="72">
        <v>0.53</v>
      </c>
      <c r="Z130" s="72">
        <v>37.4</v>
      </c>
      <c r="AA130" s="72">
        <v>8.1</v>
      </c>
      <c r="AB130" s="72">
        <v>0.63</v>
      </c>
      <c r="AC130" s="72">
        <v>2013</v>
      </c>
      <c r="AD130" s="72">
        <v>322</v>
      </c>
      <c r="AE130" s="72">
        <v>17</v>
      </c>
      <c r="AF130" s="72">
        <v>15.2</v>
      </c>
      <c r="AG130" s="72">
        <v>14</v>
      </c>
      <c r="AH130" s="72">
        <v>1</v>
      </c>
      <c r="AI130" s="72">
        <v>66</v>
      </c>
      <c r="AJ130" s="72">
        <v>18</v>
      </c>
      <c r="AK130" s="72">
        <v>0</v>
      </c>
      <c r="AL130" s="72">
        <v>10</v>
      </c>
      <c r="AM130" s="72">
        <v>3.53</v>
      </c>
      <c r="AN130" s="72">
        <v>197</v>
      </c>
      <c r="AO130" s="72">
        <v>19.7</v>
      </c>
      <c r="AP130" s="72">
        <v>10</v>
      </c>
      <c r="AQ130" s="72">
        <v>17</v>
      </c>
      <c r="AR130" s="72">
        <v>30</v>
      </c>
      <c r="AS130" s="72">
        <v>4</v>
      </c>
      <c r="AT130" s="72">
        <v>56</v>
      </c>
      <c r="AU130" s="72">
        <v>52</v>
      </c>
      <c r="AV130" s="72">
        <v>27.2</v>
      </c>
      <c r="AW130" s="72">
        <v>12.04</v>
      </c>
      <c r="AX130" s="72">
        <v>28.5</v>
      </c>
      <c r="AY130" s="72">
        <v>19.7</v>
      </c>
      <c r="AZ130" s="72">
        <v>0</v>
      </c>
      <c r="BA130" s="72">
        <v>4.0999999999999996</v>
      </c>
      <c r="BB130" s="72">
        <v>6.3</v>
      </c>
      <c r="BD130" s="72">
        <v>7</v>
      </c>
      <c r="BE130" s="72">
        <v>1.6</v>
      </c>
      <c r="BF130" s="72">
        <v>5.4</v>
      </c>
      <c r="BG130" s="72">
        <v>41</v>
      </c>
      <c r="BH130" s="72">
        <v>583</v>
      </c>
      <c r="BI130" s="72">
        <v>155</v>
      </c>
      <c r="BJ130" s="72">
        <v>71</v>
      </c>
      <c r="BK130" s="72">
        <v>6.4</v>
      </c>
      <c r="BL130" s="72">
        <v>0.49</v>
      </c>
      <c r="BM130" s="72">
        <v>4</v>
      </c>
      <c r="BN130" s="72">
        <v>0.11</v>
      </c>
      <c r="BO130" s="72">
        <v>120</v>
      </c>
      <c r="BP130" s="72">
        <v>20</v>
      </c>
      <c r="BQ130" s="72">
        <v>2901.7162119999998</v>
      </c>
      <c r="BR130" s="72">
        <v>1.842259842</v>
      </c>
      <c r="BS130" s="72">
        <v>39.840000000000003</v>
      </c>
      <c r="BT130" s="72">
        <v>1155.8994789999999</v>
      </c>
      <c r="BU130" s="72">
        <v>8.0299999999999994</v>
      </c>
      <c r="BV130" s="72">
        <v>232.9451425</v>
      </c>
      <c r="BW130" s="72">
        <v>24.57</v>
      </c>
      <c r="BX130" s="72">
        <v>712.93288380000001</v>
      </c>
      <c r="BY130" s="72">
        <v>0</v>
      </c>
      <c r="BZ130" s="72">
        <v>0</v>
      </c>
      <c r="CA130" s="72">
        <v>12.15</v>
      </c>
      <c r="CB130" s="72">
        <v>352.62028809999998</v>
      </c>
      <c r="CC130" s="72">
        <v>2.02</v>
      </c>
      <c r="CD130" s="72">
        <v>58.749616920000001</v>
      </c>
      <c r="CE130" s="72">
        <v>10.130000000000001</v>
      </c>
      <c r="CF130" s="72">
        <v>293.8706712</v>
      </c>
      <c r="CG130" s="72">
        <v>1.8</v>
      </c>
      <c r="CH130" s="72">
        <v>52.160588420000003</v>
      </c>
      <c r="CI130" s="72">
        <v>442.96659519999997</v>
      </c>
      <c r="CJ130" s="72">
        <v>15.27</v>
      </c>
      <c r="CK130" s="72">
        <v>37.549999999999997</v>
      </c>
      <c r="CL130" s="72">
        <v>1089.4575540000001</v>
      </c>
      <c r="CM130" s="72">
        <v>0.30506137799999999</v>
      </c>
      <c r="CN130" s="72">
        <v>4.5125539999999999E-2</v>
      </c>
      <c r="CO130" s="72">
        <v>0.62133000900000002</v>
      </c>
      <c r="CP130" s="72">
        <v>1.9494364909999999</v>
      </c>
      <c r="CQ130" s="72">
        <v>4.571751839</v>
      </c>
      <c r="CR130" s="72">
        <v>2.1949509119999999</v>
      </c>
      <c r="CS130" s="72">
        <v>0.74054696799999997</v>
      </c>
      <c r="CT130" s="72">
        <v>4.5999999999999996</v>
      </c>
      <c r="CU130" s="72">
        <v>9.4499999999999993</v>
      </c>
      <c r="CV130" s="72">
        <v>24</v>
      </c>
      <c r="CW130" s="72">
        <v>42</v>
      </c>
      <c r="CX130" s="72">
        <v>34</v>
      </c>
      <c r="CY130" s="72" t="s">
        <v>329</v>
      </c>
      <c r="CZ130" s="72">
        <v>3.2</v>
      </c>
      <c r="DA130" s="72" t="s">
        <v>367</v>
      </c>
      <c r="DB130" s="72">
        <v>2.3835326330000002</v>
      </c>
      <c r="DC130" s="72">
        <v>-16.20583486</v>
      </c>
      <c r="DD130" s="72">
        <v>0.23694704599999999</v>
      </c>
      <c r="DE130" s="72">
        <v>6.7865936250000001</v>
      </c>
      <c r="DF130" s="72">
        <v>10.05934731</v>
      </c>
      <c r="DG130" s="72">
        <v>2.354121632</v>
      </c>
      <c r="DH130" s="72">
        <v>-16.166312319106773</v>
      </c>
      <c r="DI130" s="72">
        <v>0.10088087867995291</v>
      </c>
      <c r="DJ130" s="72">
        <v>6.6913089070159124</v>
      </c>
      <c r="DK130" s="72">
        <v>23.335657488358219</v>
      </c>
    </row>
    <row r="131" spans="1:115" x14ac:dyDescent="0.25">
      <c r="A131" s="72">
        <v>54211</v>
      </c>
      <c r="B131" s="72" t="s">
        <v>175</v>
      </c>
      <c r="D131" s="72" t="s">
        <v>176</v>
      </c>
      <c r="F131" s="72" t="s">
        <v>173</v>
      </c>
      <c r="G131" s="72" t="s">
        <v>365</v>
      </c>
      <c r="J131" s="72">
        <v>-95.664199999999994</v>
      </c>
      <c r="K131" s="72">
        <v>39.380499999999998</v>
      </c>
      <c r="L131" s="72" t="s">
        <v>304</v>
      </c>
      <c r="M131" s="72" t="s">
        <v>76</v>
      </c>
      <c r="N131" s="72" t="s">
        <v>375</v>
      </c>
      <c r="O131" s="73">
        <v>45394</v>
      </c>
      <c r="P131" s="72">
        <v>0</v>
      </c>
      <c r="Q131" s="72">
        <v>8</v>
      </c>
      <c r="R131" s="72">
        <v>7.1</v>
      </c>
      <c r="S131" s="72">
        <v>7.2</v>
      </c>
      <c r="T131" s="72">
        <v>0.14000000000000001</v>
      </c>
      <c r="U131" s="72" t="s">
        <v>77</v>
      </c>
      <c r="V131" s="72">
        <v>3.2</v>
      </c>
      <c r="W131" s="72">
        <v>102</v>
      </c>
      <c r="X131" s="72">
        <v>6.6</v>
      </c>
      <c r="Y131" s="72">
        <v>0.76</v>
      </c>
      <c r="Z131" s="72">
        <v>21.4</v>
      </c>
      <c r="AA131" s="72">
        <v>3.7</v>
      </c>
      <c r="AB131" s="72">
        <v>0.55000000000000004</v>
      </c>
      <c r="AC131" s="72">
        <v>3140</v>
      </c>
      <c r="AD131" s="72">
        <v>335</v>
      </c>
      <c r="AE131" s="72">
        <v>20</v>
      </c>
      <c r="AF131" s="72">
        <v>18.8</v>
      </c>
      <c r="AG131" s="72">
        <v>0</v>
      </c>
      <c r="AH131" s="72">
        <v>1</v>
      </c>
      <c r="AI131" s="72">
        <v>83</v>
      </c>
      <c r="AJ131" s="72">
        <v>15</v>
      </c>
      <c r="AK131" s="72">
        <v>0</v>
      </c>
      <c r="AL131" s="72">
        <v>15</v>
      </c>
      <c r="AM131" s="72">
        <v>5.62</v>
      </c>
      <c r="AN131" s="72">
        <v>197</v>
      </c>
      <c r="AO131" s="72">
        <v>25.8</v>
      </c>
      <c r="AP131" s="72">
        <v>7.64</v>
      </c>
      <c r="AQ131" s="72">
        <v>30</v>
      </c>
      <c r="AR131" s="72">
        <v>40</v>
      </c>
      <c r="AS131" s="72">
        <v>0.9</v>
      </c>
      <c r="AT131" s="72">
        <v>109</v>
      </c>
      <c r="AU131" s="72">
        <v>59</v>
      </c>
      <c r="AV131" s="72">
        <v>32.299999999999997</v>
      </c>
      <c r="AW131" s="72">
        <v>17.22</v>
      </c>
      <c r="AX131" s="72">
        <v>55.4</v>
      </c>
      <c r="AY131" s="72">
        <v>25.8</v>
      </c>
      <c r="AZ131" s="72">
        <v>0</v>
      </c>
      <c r="BA131" s="72">
        <v>7.1</v>
      </c>
      <c r="BB131" s="72">
        <v>3.1</v>
      </c>
      <c r="BD131" s="72">
        <v>17</v>
      </c>
      <c r="BE131" s="72">
        <v>7.1</v>
      </c>
      <c r="BF131" s="72">
        <v>9.9</v>
      </c>
      <c r="BG131" s="72">
        <v>48</v>
      </c>
      <c r="BH131" s="72">
        <v>1255</v>
      </c>
      <c r="BI131" s="72">
        <v>128</v>
      </c>
      <c r="BJ131" s="72">
        <v>60</v>
      </c>
      <c r="BK131" s="72">
        <v>12</v>
      </c>
      <c r="BL131" s="72">
        <v>0.52</v>
      </c>
      <c r="BM131" s="72">
        <v>4.2</v>
      </c>
      <c r="BN131" s="72">
        <v>0.16</v>
      </c>
      <c r="BO131" s="72">
        <v>156</v>
      </c>
      <c r="BP131" s="72">
        <v>26</v>
      </c>
      <c r="BQ131" s="72">
        <v>3239.2971819999998</v>
      </c>
      <c r="BR131" s="72">
        <v>1.804191675</v>
      </c>
      <c r="BS131" s="72">
        <v>34.15</v>
      </c>
      <c r="BT131" s="72">
        <v>1106.225473</v>
      </c>
      <c r="BU131" s="72">
        <v>7.16</v>
      </c>
      <c r="BV131" s="72">
        <v>232.01331909999999</v>
      </c>
      <c r="BW131" s="72">
        <v>20.14</v>
      </c>
      <c r="BX131" s="72">
        <v>652.48543229999996</v>
      </c>
      <c r="BY131" s="72">
        <v>0</v>
      </c>
      <c r="BZ131" s="72">
        <v>0</v>
      </c>
      <c r="CA131" s="72">
        <v>14.23</v>
      </c>
      <c r="CB131" s="72">
        <v>460.8455227</v>
      </c>
      <c r="CC131" s="72">
        <v>1.63</v>
      </c>
      <c r="CD131" s="72">
        <v>52.77084077</v>
      </c>
      <c r="CE131" s="72">
        <v>12.6</v>
      </c>
      <c r="CF131" s="72">
        <v>408.07468189999997</v>
      </c>
      <c r="CG131" s="72">
        <v>1.07</v>
      </c>
      <c r="CH131" s="72">
        <v>34.813889879999998</v>
      </c>
      <c r="CI131" s="72">
        <v>453.7400404</v>
      </c>
      <c r="CJ131" s="72">
        <v>14.01</v>
      </c>
      <c r="CK131" s="72">
        <v>43.39</v>
      </c>
      <c r="CL131" s="72">
        <v>1405.3989770000001</v>
      </c>
      <c r="CM131" s="72">
        <v>0.41659276000000001</v>
      </c>
      <c r="CN131" s="72">
        <v>3.1470880999999999E-2</v>
      </c>
      <c r="CO131" s="72">
        <v>0.69540256099999997</v>
      </c>
      <c r="CP131" s="72">
        <v>1.895153404</v>
      </c>
      <c r="CQ131" s="72">
        <v>2.5787401569999999</v>
      </c>
      <c r="CR131" s="72">
        <v>1.9004975120000001</v>
      </c>
      <c r="CS131" s="72">
        <v>0.49570723300000002</v>
      </c>
      <c r="CT131" s="72">
        <v>7.89</v>
      </c>
      <c r="CU131" s="72">
        <v>3.15</v>
      </c>
      <c r="CV131" s="72">
        <v>20</v>
      </c>
      <c r="CW131" s="72">
        <v>44</v>
      </c>
      <c r="CX131" s="72">
        <v>36</v>
      </c>
      <c r="CY131" s="72" t="s">
        <v>333</v>
      </c>
      <c r="CZ131" s="72">
        <v>3.65</v>
      </c>
      <c r="DA131" s="72" t="s">
        <v>368</v>
      </c>
      <c r="DB131" s="72">
        <v>2.2181897629999998</v>
      </c>
      <c r="DC131" s="72">
        <v>-16.670980870000001</v>
      </c>
      <c r="DD131" s="72">
        <v>0.21555118100000001</v>
      </c>
      <c r="DE131" s="72">
        <v>6.2705291440000002</v>
      </c>
      <c r="DF131" s="72">
        <v>10.29077992</v>
      </c>
      <c r="DG131" s="72">
        <v>1.99870784</v>
      </c>
      <c r="DH131" s="72">
        <v>-15.91055391261501</v>
      </c>
      <c r="DI131" s="72">
        <v>7.6725968054026567E-2</v>
      </c>
      <c r="DJ131" s="72">
        <v>6.1235616426912536</v>
      </c>
      <c r="DK131" s="72">
        <v>26.049952717346109</v>
      </c>
    </row>
    <row r="132" spans="1:115" x14ac:dyDescent="0.25">
      <c r="A132" s="72">
        <v>54212</v>
      </c>
      <c r="B132" s="72" t="s">
        <v>175</v>
      </c>
      <c r="D132" s="72" t="s">
        <v>176</v>
      </c>
      <c r="F132" s="72" t="s">
        <v>173</v>
      </c>
      <c r="G132" s="72" t="s">
        <v>365</v>
      </c>
      <c r="J132" s="72">
        <v>-95.665899999999993</v>
      </c>
      <c r="K132" s="72">
        <v>39.3795</v>
      </c>
      <c r="L132" s="72" t="s">
        <v>304</v>
      </c>
      <c r="M132" s="72" t="s">
        <v>78</v>
      </c>
      <c r="N132" s="72" t="s">
        <v>375</v>
      </c>
      <c r="O132" s="73">
        <v>45394</v>
      </c>
      <c r="P132" s="72">
        <v>0</v>
      </c>
      <c r="Q132" s="72">
        <v>8</v>
      </c>
      <c r="R132" s="72">
        <v>6.3</v>
      </c>
      <c r="S132" s="72">
        <v>6.8</v>
      </c>
      <c r="T132" s="72">
        <v>0.14000000000000001</v>
      </c>
      <c r="U132" s="72" t="s">
        <v>41</v>
      </c>
      <c r="V132" s="72">
        <v>2.9</v>
      </c>
      <c r="W132" s="72">
        <v>117</v>
      </c>
      <c r="X132" s="72">
        <v>7.1</v>
      </c>
      <c r="Y132" s="72">
        <v>0.69</v>
      </c>
      <c r="Z132" s="72">
        <v>44.6</v>
      </c>
      <c r="AA132" s="72">
        <v>8.4</v>
      </c>
      <c r="AB132" s="72">
        <v>0.86</v>
      </c>
      <c r="AC132" s="72">
        <v>2762</v>
      </c>
      <c r="AD132" s="72">
        <v>416</v>
      </c>
      <c r="AE132" s="72">
        <v>18</v>
      </c>
      <c r="AF132" s="72">
        <v>20</v>
      </c>
      <c r="AG132" s="72">
        <v>12</v>
      </c>
      <c r="AH132" s="72">
        <v>1</v>
      </c>
      <c r="AI132" s="72">
        <v>69</v>
      </c>
      <c r="AJ132" s="72">
        <v>17</v>
      </c>
      <c r="AK132" s="72">
        <v>0</v>
      </c>
      <c r="AL132" s="72">
        <v>12</v>
      </c>
      <c r="AM132" s="72">
        <v>4.51</v>
      </c>
      <c r="AN132" s="72">
        <v>203</v>
      </c>
      <c r="AO132" s="72">
        <v>20.3</v>
      </c>
      <c r="AP132" s="72">
        <v>10</v>
      </c>
      <c r="AQ132" s="72">
        <v>28</v>
      </c>
      <c r="AR132" s="72">
        <v>33</v>
      </c>
      <c r="AS132" s="72">
        <v>1.1000000000000001</v>
      </c>
      <c r="AT132" s="72">
        <v>59</v>
      </c>
      <c r="AU132" s="72">
        <v>45</v>
      </c>
      <c r="AV132" s="72">
        <v>25.9</v>
      </c>
      <c r="AW132" s="72">
        <v>12.52</v>
      </c>
      <c r="AX132" s="72">
        <v>29</v>
      </c>
      <c r="AY132" s="72">
        <v>20.3</v>
      </c>
      <c r="AZ132" s="72">
        <v>0</v>
      </c>
      <c r="BA132" s="72">
        <v>5.4</v>
      </c>
      <c r="BB132" s="72">
        <v>4.8</v>
      </c>
      <c r="BD132" s="72">
        <v>10</v>
      </c>
      <c r="BE132" s="72">
        <v>2.5</v>
      </c>
      <c r="BF132" s="72">
        <v>7.5</v>
      </c>
      <c r="BG132" s="72">
        <v>53</v>
      </c>
      <c r="BH132" s="72">
        <v>710</v>
      </c>
      <c r="BI132" s="72">
        <v>176</v>
      </c>
      <c r="BJ132" s="72">
        <v>88</v>
      </c>
      <c r="BK132" s="72">
        <v>7.8</v>
      </c>
      <c r="BL132" s="72">
        <v>0.59</v>
      </c>
      <c r="BM132" s="72">
        <v>4.3</v>
      </c>
      <c r="BN132" s="72">
        <v>0.12</v>
      </c>
      <c r="BO132" s="72">
        <v>135</v>
      </c>
      <c r="BP132" s="72">
        <v>21</v>
      </c>
      <c r="BQ132" s="72">
        <v>3122.5810280000001</v>
      </c>
      <c r="BR132" s="72">
        <v>1.6684978210000001</v>
      </c>
      <c r="BS132" s="72">
        <v>36.450000000000003</v>
      </c>
      <c r="BT132" s="72">
        <v>1138.2227230000001</v>
      </c>
      <c r="BU132" s="72">
        <v>8.77</v>
      </c>
      <c r="BV132" s="72">
        <v>273.89291229999998</v>
      </c>
      <c r="BW132" s="72">
        <v>20.98</v>
      </c>
      <c r="BX132" s="72">
        <v>655.05164430000002</v>
      </c>
      <c r="BY132" s="72">
        <v>0</v>
      </c>
      <c r="BZ132" s="72">
        <v>0</v>
      </c>
      <c r="CA132" s="72">
        <v>6.97</v>
      </c>
      <c r="CB132" s="72">
        <v>217.677787</v>
      </c>
      <c r="CC132" s="72">
        <v>1.81</v>
      </c>
      <c r="CD132" s="72">
        <v>56.482250980000003</v>
      </c>
      <c r="CE132" s="72">
        <v>5.16</v>
      </c>
      <c r="CF132" s="72">
        <v>161.195536</v>
      </c>
      <c r="CG132" s="72">
        <v>1.71</v>
      </c>
      <c r="CH132" s="72">
        <v>53.514187339999999</v>
      </c>
      <c r="CI132" s="72">
        <v>483.17107920000001</v>
      </c>
      <c r="CJ132" s="72">
        <v>15.47</v>
      </c>
      <c r="CK132" s="72">
        <v>46.09</v>
      </c>
      <c r="CL132" s="72">
        <v>1439.273418</v>
      </c>
      <c r="CM132" s="72">
        <v>0.191243579</v>
      </c>
      <c r="CN132" s="72">
        <v>4.7015568000000001E-2</v>
      </c>
      <c r="CO132" s="72">
        <v>0.73760761200000002</v>
      </c>
      <c r="CP132" s="72">
        <v>2.3887224599999999</v>
      </c>
      <c r="CQ132" s="72">
        <v>7.9302404329999998</v>
      </c>
      <c r="CR132" s="72">
        <v>2.2892601429999999</v>
      </c>
      <c r="CS132" s="72">
        <v>0.58974668299999999</v>
      </c>
      <c r="CT132" s="72">
        <v>6.39</v>
      </c>
      <c r="CU132" s="72">
        <v>4.1100000000000003</v>
      </c>
      <c r="CV132" s="72">
        <v>14</v>
      </c>
      <c r="CW132" s="72">
        <v>48</v>
      </c>
      <c r="CX132" s="72">
        <v>38</v>
      </c>
      <c r="CY132" s="72" t="s">
        <v>333</v>
      </c>
      <c r="CZ132" s="72">
        <v>2.63</v>
      </c>
      <c r="DA132" s="72" t="s">
        <v>367</v>
      </c>
      <c r="DB132" s="72">
        <v>3.3558927829999998</v>
      </c>
      <c r="DC132" s="72">
        <v>-18.056376480000001</v>
      </c>
      <c r="DD132" s="72">
        <v>0.27261573099999997</v>
      </c>
      <c r="DE132" s="72">
        <v>5.8820088640000003</v>
      </c>
      <c r="DF132" s="72">
        <v>12.30997481</v>
      </c>
      <c r="DG132" s="72">
        <v>3.781072896</v>
      </c>
      <c r="DH132" s="72">
        <v>-17.279584788301193</v>
      </c>
      <c r="DI132" s="72">
        <v>0.17717546462191003</v>
      </c>
      <c r="DJ132" s="72">
        <v>6.3565038341026234</v>
      </c>
      <c r="DK132" s="72">
        <v>21.340838044752736</v>
      </c>
    </row>
    <row r="133" spans="1:115" x14ac:dyDescent="0.25">
      <c r="A133" s="72">
        <v>54213</v>
      </c>
      <c r="B133" s="72" t="s">
        <v>175</v>
      </c>
      <c r="D133" s="72" t="s">
        <v>176</v>
      </c>
      <c r="F133" s="72" t="s">
        <v>173</v>
      </c>
      <c r="G133" s="72" t="s">
        <v>365</v>
      </c>
      <c r="J133" s="72">
        <v>-95.664199999999994</v>
      </c>
      <c r="K133" s="72">
        <v>39.379399999999997</v>
      </c>
      <c r="L133" s="72" t="s">
        <v>304</v>
      </c>
      <c r="M133" s="72" t="s">
        <v>79</v>
      </c>
      <c r="N133" s="72" t="s">
        <v>375</v>
      </c>
      <c r="O133" s="73">
        <v>45394</v>
      </c>
      <c r="P133" s="72">
        <v>0</v>
      </c>
      <c r="Q133" s="72">
        <v>8</v>
      </c>
      <c r="R133" s="72">
        <v>7</v>
      </c>
      <c r="S133" s="72">
        <v>7.2</v>
      </c>
      <c r="T133" s="72">
        <v>0.13</v>
      </c>
      <c r="U133" s="72" t="s">
        <v>77</v>
      </c>
      <c r="V133" s="72">
        <v>3.2</v>
      </c>
      <c r="W133" s="72">
        <v>97</v>
      </c>
      <c r="X133" s="72">
        <v>5.9</v>
      </c>
      <c r="Y133" s="72">
        <v>0.85</v>
      </c>
      <c r="Z133" s="72">
        <v>24.5</v>
      </c>
      <c r="AA133" s="72">
        <v>4.4000000000000004</v>
      </c>
      <c r="AB133" s="72">
        <v>0.69</v>
      </c>
      <c r="AC133" s="72">
        <v>3318</v>
      </c>
      <c r="AD133" s="72">
        <v>364</v>
      </c>
      <c r="AE133" s="72">
        <v>23</v>
      </c>
      <c r="AF133" s="72">
        <v>20</v>
      </c>
      <c r="AG133" s="72">
        <v>0</v>
      </c>
      <c r="AH133" s="72">
        <v>1</v>
      </c>
      <c r="AI133" s="72">
        <v>83</v>
      </c>
      <c r="AJ133" s="72">
        <v>15</v>
      </c>
      <c r="AK133" s="72">
        <v>1</v>
      </c>
      <c r="AL133" s="72">
        <v>8</v>
      </c>
      <c r="AM133" s="72">
        <v>6.22</v>
      </c>
      <c r="AN133" s="72">
        <v>216</v>
      </c>
      <c r="AO133" s="72">
        <v>25.5</v>
      </c>
      <c r="AP133" s="72">
        <v>8.4700000000000006</v>
      </c>
      <c r="AQ133" s="72">
        <v>41</v>
      </c>
      <c r="AR133" s="72">
        <v>47</v>
      </c>
      <c r="AS133" s="72">
        <v>2.4</v>
      </c>
      <c r="AT133" s="72">
        <v>95</v>
      </c>
      <c r="AU133" s="72">
        <v>62</v>
      </c>
      <c r="AV133" s="72">
        <v>34.1</v>
      </c>
      <c r="AW133" s="72">
        <v>16.45</v>
      </c>
      <c r="AX133" s="72">
        <v>44.1</v>
      </c>
      <c r="AY133" s="72">
        <v>25.5</v>
      </c>
      <c r="AZ133" s="72">
        <v>0</v>
      </c>
      <c r="BA133" s="72">
        <v>9.4</v>
      </c>
      <c r="BB133" s="72">
        <v>4.2</v>
      </c>
      <c r="BD133" s="72">
        <v>9</v>
      </c>
      <c r="BE133" s="72">
        <v>2.2999999999999998</v>
      </c>
      <c r="BF133" s="72">
        <v>6.7</v>
      </c>
      <c r="BG133" s="72">
        <v>40</v>
      </c>
      <c r="BH133" s="72">
        <v>890</v>
      </c>
      <c r="BI133" s="72">
        <v>153</v>
      </c>
      <c r="BJ133" s="72">
        <v>58</v>
      </c>
      <c r="BK133" s="72">
        <v>9</v>
      </c>
      <c r="BL133" s="72">
        <v>0.42</v>
      </c>
      <c r="BM133" s="72">
        <v>2.4</v>
      </c>
      <c r="BN133" s="72">
        <v>0.14000000000000001</v>
      </c>
      <c r="BO133" s="72">
        <v>127</v>
      </c>
      <c r="BP133" s="72">
        <v>29</v>
      </c>
      <c r="BQ133" s="72">
        <v>3365.7888589999998</v>
      </c>
      <c r="BR133" s="72">
        <v>1.796764356</v>
      </c>
      <c r="BS133" s="72">
        <v>34.44</v>
      </c>
      <c r="BT133" s="72">
        <v>1159.1147960000001</v>
      </c>
      <c r="BU133" s="72">
        <v>7.13</v>
      </c>
      <c r="BV133" s="72">
        <v>240.01518160000001</v>
      </c>
      <c r="BW133" s="72">
        <v>20.99</v>
      </c>
      <c r="BX133" s="72">
        <v>706.49889059999998</v>
      </c>
      <c r="BY133" s="72">
        <v>0</v>
      </c>
      <c r="BZ133" s="72">
        <v>0</v>
      </c>
      <c r="CA133" s="72">
        <v>12.74</v>
      </c>
      <c r="CB133" s="72">
        <v>428.85086999999999</v>
      </c>
      <c r="CC133" s="72">
        <v>1.95</v>
      </c>
      <c r="CD133" s="72">
        <v>65.543617889999993</v>
      </c>
      <c r="CE133" s="72">
        <v>10.79</v>
      </c>
      <c r="CF133" s="72">
        <v>363.30725210000003</v>
      </c>
      <c r="CG133" s="72">
        <v>1.7</v>
      </c>
      <c r="CH133" s="72">
        <v>57.164545140000001</v>
      </c>
      <c r="CI133" s="72">
        <v>452.61590560000002</v>
      </c>
      <c r="CJ133" s="72">
        <v>13.45</v>
      </c>
      <c r="CK133" s="72">
        <v>43.99</v>
      </c>
      <c r="CL133" s="72">
        <v>1480.643466</v>
      </c>
      <c r="CM133" s="72">
        <v>0.36998136100000001</v>
      </c>
      <c r="CN133" s="72">
        <v>4.9317415000000003E-2</v>
      </c>
      <c r="CO133" s="72">
        <v>0.640646308</v>
      </c>
      <c r="CP133" s="72">
        <v>1.8078045220000001</v>
      </c>
      <c r="CQ133" s="72">
        <v>4.3870333989999999</v>
      </c>
      <c r="CR133" s="72">
        <v>2.4348484849999998</v>
      </c>
      <c r="CS133" s="72">
        <v>0.69644647400000004</v>
      </c>
      <c r="CT133" s="72">
        <v>11.75</v>
      </c>
      <c r="CU133" s="72">
        <v>9.75</v>
      </c>
      <c r="CV133" s="72">
        <v>22</v>
      </c>
      <c r="CW133" s="72">
        <v>40</v>
      </c>
      <c r="CX133" s="72">
        <v>38</v>
      </c>
      <c r="CY133" s="72" t="s">
        <v>329</v>
      </c>
      <c r="CZ133" s="72">
        <v>3.08</v>
      </c>
      <c r="DA133" s="72" t="s">
        <v>368</v>
      </c>
      <c r="DB133" s="72">
        <v>7.5886575140000003</v>
      </c>
      <c r="DC133" s="72">
        <v>-16.506120169999999</v>
      </c>
      <c r="DD133" s="72">
        <v>0.59679221800000004</v>
      </c>
      <c r="DE133" s="72">
        <v>7.639479304</v>
      </c>
      <c r="DF133" s="72">
        <v>12.71574476</v>
      </c>
      <c r="DG133" s="72">
        <v>6.4805682880000006</v>
      </c>
      <c r="DH133" s="72">
        <v>-16.633780234961034</v>
      </c>
      <c r="DI133" s="72">
        <v>0.36967736243427157</v>
      </c>
      <c r="DJ133" s="72">
        <v>8.4483439485118517</v>
      </c>
      <c r="DK133" s="72">
        <v>17.530335764479606</v>
      </c>
    </row>
    <row r="134" spans="1:115" x14ac:dyDescent="0.25">
      <c r="A134" s="72">
        <v>54241</v>
      </c>
      <c r="B134" s="72" t="s">
        <v>313</v>
      </c>
      <c r="C134" s="72" t="s">
        <v>315</v>
      </c>
      <c r="D134" s="72" t="s">
        <v>172</v>
      </c>
      <c r="E134" s="72" t="s">
        <v>374</v>
      </c>
      <c r="F134" s="72" t="s">
        <v>166</v>
      </c>
      <c r="G134" s="72" t="s">
        <v>371</v>
      </c>
      <c r="H134" s="72" t="s">
        <v>309</v>
      </c>
      <c r="I134" s="72" t="s">
        <v>311</v>
      </c>
      <c r="J134" s="72">
        <v>-95.758200000000002</v>
      </c>
      <c r="K134" s="72">
        <v>39.510899999999999</v>
      </c>
      <c r="L134" s="72" t="s">
        <v>308</v>
      </c>
      <c r="M134" s="72" t="s">
        <v>109</v>
      </c>
      <c r="N134" s="72" t="s">
        <v>375</v>
      </c>
      <c r="O134" s="73">
        <v>45394</v>
      </c>
      <c r="P134" s="72">
        <v>0</v>
      </c>
      <c r="Q134" s="72">
        <v>8</v>
      </c>
      <c r="R134" s="72">
        <v>7</v>
      </c>
      <c r="S134" s="72">
        <v>7.2</v>
      </c>
      <c r="T134" s="72">
        <v>0.16</v>
      </c>
      <c r="U134" s="72" t="s">
        <v>77</v>
      </c>
      <c r="V134" s="72">
        <v>3.7</v>
      </c>
      <c r="W134" s="72">
        <v>173</v>
      </c>
      <c r="X134" s="72">
        <v>9.1</v>
      </c>
      <c r="Y134" s="72">
        <v>1.94</v>
      </c>
      <c r="Z134" s="72">
        <v>34.5</v>
      </c>
      <c r="AA134" s="72">
        <v>4.5999999999999996</v>
      </c>
      <c r="AB134" s="72">
        <v>0.93</v>
      </c>
      <c r="AC134" s="72">
        <v>3179</v>
      </c>
      <c r="AD134" s="72">
        <v>361</v>
      </c>
      <c r="AE134" s="72">
        <v>9</v>
      </c>
      <c r="AF134" s="72">
        <v>19.399999999999999</v>
      </c>
      <c r="AG134" s="72">
        <v>0</v>
      </c>
      <c r="AH134" s="72">
        <v>2</v>
      </c>
      <c r="AI134" s="72">
        <v>82</v>
      </c>
      <c r="AJ134" s="72">
        <v>16</v>
      </c>
      <c r="AK134" s="72">
        <v>0</v>
      </c>
      <c r="AL134" s="72">
        <v>14</v>
      </c>
      <c r="AM134" s="72">
        <v>7.63</v>
      </c>
      <c r="AN134" s="72">
        <v>258</v>
      </c>
      <c r="AO134" s="72">
        <v>27</v>
      </c>
      <c r="AP134" s="72">
        <v>9.56</v>
      </c>
      <c r="AQ134" s="72">
        <v>49</v>
      </c>
      <c r="AR134" s="72">
        <v>52</v>
      </c>
      <c r="AS134" s="72">
        <v>0.7</v>
      </c>
      <c r="AT134" s="72">
        <v>204</v>
      </c>
      <c r="AU134" s="72">
        <v>63</v>
      </c>
      <c r="AV134" s="72">
        <v>35.4</v>
      </c>
      <c r="AW134" s="72">
        <v>24.75</v>
      </c>
      <c r="AX134" s="72">
        <v>79.099999999999994</v>
      </c>
      <c r="AY134" s="72">
        <v>27</v>
      </c>
      <c r="AZ134" s="72">
        <v>0</v>
      </c>
      <c r="BA134" s="72">
        <v>3.4</v>
      </c>
      <c r="BB134" s="72">
        <v>3.1</v>
      </c>
      <c r="BD134" s="72">
        <v>7</v>
      </c>
      <c r="BE134" s="72">
        <v>1.7</v>
      </c>
      <c r="BF134" s="72">
        <v>5.3</v>
      </c>
      <c r="BG134" s="72">
        <v>63</v>
      </c>
      <c r="BH134" s="72">
        <v>755</v>
      </c>
      <c r="BI134" s="72">
        <v>112</v>
      </c>
      <c r="BJ134" s="72">
        <v>96</v>
      </c>
      <c r="BK134" s="72">
        <v>8.5</v>
      </c>
      <c r="BL134" s="72">
        <v>0.52</v>
      </c>
      <c r="BM134" s="72">
        <v>3.8</v>
      </c>
      <c r="BN134" s="72">
        <v>0.09</v>
      </c>
      <c r="BO134" s="72">
        <v>141</v>
      </c>
      <c r="BP134" s="72">
        <v>26</v>
      </c>
      <c r="BQ134" s="72">
        <v>4629.6285459999999</v>
      </c>
      <c r="BR134" s="72">
        <v>1.9213332679999999</v>
      </c>
      <c r="BS134" s="72">
        <v>41.05</v>
      </c>
      <c r="BT134" s="72">
        <v>1900.409476</v>
      </c>
      <c r="BU134" s="72">
        <v>10.15</v>
      </c>
      <c r="BV134" s="72">
        <v>470.10821879999997</v>
      </c>
      <c r="BW134" s="72">
        <v>27.33</v>
      </c>
      <c r="BX134" s="72">
        <v>1265.0775080000001</v>
      </c>
      <c r="BY134" s="72">
        <v>0</v>
      </c>
      <c r="BZ134" s="72">
        <v>0</v>
      </c>
      <c r="CA134" s="72">
        <v>13.37</v>
      </c>
      <c r="CB134" s="72">
        <v>618.77742030000002</v>
      </c>
      <c r="CC134" s="72">
        <v>3.45</v>
      </c>
      <c r="CD134" s="72">
        <v>159.57882420000001</v>
      </c>
      <c r="CE134" s="72">
        <v>9.92</v>
      </c>
      <c r="CF134" s="72">
        <v>459.19859609999997</v>
      </c>
      <c r="CG134" s="72">
        <v>2.08</v>
      </c>
      <c r="CH134" s="72">
        <v>96.168470310000004</v>
      </c>
      <c r="CI134" s="72">
        <v>635.33196840000005</v>
      </c>
      <c r="CJ134" s="72">
        <v>13.72</v>
      </c>
      <c r="CK134" s="72">
        <v>33.35</v>
      </c>
      <c r="CL134" s="72">
        <v>1544.1649609999999</v>
      </c>
      <c r="CM134" s="72">
        <v>0.325602155</v>
      </c>
      <c r="CN134" s="72">
        <v>5.0604077999999997E-2</v>
      </c>
      <c r="CO134" s="72">
        <v>0.50220793900000005</v>
      </c>
      <c r="CP134" s="72">
        <v>1.460296824</v>
      </c>
      <c r="CQ134" s="72">
        <v>5.613847013</v>
      </c>
      <c r="CR134" s="72">
        <v>3.5092776670000001</v>
      </c>
      <c r="CS134" s="72">
        <v>1.189642477</v>
      </c>
      <c r="CT134" s="72">
        <v>10.75</v>
      </c>
      <c r="CU134" s="72">
        <v>3.85</v>
      </c>
      <c r="CV134" s="72">
        <v>12</v>
      </c>
      <c r="CW134" s="72">
        <v>46</v>
      </c>
      <c r="CX134" s="72">
        <v>42</v>
      </c>
      <c r="CY134" s="72" t="s">
        <v>330</v>
      </c>
      <c r="CZ134" s="72">
        <v>4.4400000000000004</v>
      </c>
      <c r="DA134" s="72" t="s">
        <v>373</v>
      </c>
      <c r="DB134" s="72">
        <v>2.015663859</v>
      </c>
      <c r="DC134" s="72">
        <v>-18.539344209999999</v>
      </c>
      <c r="DD134" s="72">
        <v>0.18679633900000001</v>
      </c>
      <c r="DE134" s="72">
        <v>5.1306819350000001</v>
      </c>
      <c r="DF134" s="72">
        <v>10.790703219999999</v>
      </c>
      <c r="DG134" s="72">
        <v>1.9727683839999999</v>
      </c>
      <c r="DH134" s="72">
        <v>-19.058064108786187</v>
      </c>
      <c r="DI134" s="72">
        <v>7.3430960825734026E-2</v>
      </c>
      <c r="DJ134" s="72">
        <v>4.4180556426183735</v>
      </c>
      <c r="DK134" s="72">
        <v>26.865621283122845</v>
      </c>
    </row>
    <row r="135" spans="1:115" x14ac:dyDescent="0.25">
      <c r="A135" s="72">
        <v>54242</v>
      </c>
      <c r="B135" s="72" t="s">
        <v>313</v>
      </c>
      <c r="C135" s="72" t="s">
        <v>315</v>
      </c>
      <c r="D135" s="72" t="s">
        <v>172</v>
      </c>
      <c r="E135" s="72" t="s">
        <v>374</v>
      </c>
      <c r="F135" s="72" t="s">
        <v>166</v>
      </c>
      <c r="G135" s="72" t="s">
        <v>371</v>
      </c>
      <c r="H135" s="72" t="s">
        <v>309</v>
      </c>
      <c r="I135" s="72" t="s">
        <v>311</v>
      </c>
      <c r="J135" s="72">
        <v>-95.758799999999994</v>
      </c>
      <c r="K135" s="72">
        <v>39.509900000000002</v>
      </c>
      <c r="L135" s="72" t="s">
        <v>308</v>
      </c>
      <c r="M135" s="72" t="s">
        <v>110</v>
      </c>
      <c r="N135" s="72" t="s">
        <v>375</v>
      </c>
      <c r="O135" s="73">
        <v>45394</v>
      </c>
      <c r="P135" s="72">
        <v>0</v>
      </c>
      <c r="Q135" s="72">
        <v>8</v>
      </c>
      <c r="R135" s="72">
        <v>6.9</v>
      </c>
      <c r="S135" s="72">
        <v>7.2</v>
      </c>
      <c r="T135" s="72">
        <v>0.11</v>
      </c>
      <c r="U135" s="72" t="s">
        <v>77</v>
      </c>
      <c r="V135" s="72">
        <v>4.3</v>
      </c>
      <c r="W135" s="72">
        <v>258</v>
      </c>
      <c r="X135" s="72">
        <v>9</v>
      </c>
      <c r="Y135" s="72">
        <v>7.94</v>
      </c>
      <c r="Z135" s="72">
        <v>73.2</v>
      </c>
      <c r="AA135" s="72">
        <v>6.3</v>
      </c>
      <c r="AB135" s="72">
        <v>1.29</v>
      </c>
      <c r="AC135" s="72">
        <v>3211</v>
      </c>
      <c r="AD135" s="72">
        <v>420</v>
      </c>
      <c r="AE135" s="72">
        <v>71</v>
      </c>
      <c r="AF135" s="72">
        <v>20.5</v>
      </c>
      <c r="AG135" s="72">
        <v>0</v>
      </c>
      <c r="AH135" s="72">
        <v>3</v>
      </c>
      <c r="AI135" s="72">
        <v>78</v>
      </c>
      <c r="AJ135" s="72">
        <v>17</v>
      </c>
      <c r="AK135" s="72">
        <v>2</v>
      </c>
      <c r="AL135" s="72">
        <v>55</v>
      </c>
      <c r="AM135" s="72">
        <v>4.8</v>
      </c>
      <c r="AN135" s="72">
        <v>305</v>
      </c>
      <c r="AO135" s="72">
        <v>28</v>
      </c>
      <c r="AP135" s="72">
        <v>10.89</v>
      </c>
      <c r="AQ135" s="72">
        <v>37</v>
      </c>
      <c r="AR135" s="72">
        <v>41</v>
      </c>
      <c r="AS135" s="72">
        <v>0.9</v>
      </c>
      <c r="AT135" s="72">
        <v>292</v>
      </c>
      <c r="AU135" s="72">
        <v>52</v>
      </c>
      <c r="AV135" s="72">
        <v>33.700000000000003</v>
      </c>
      <c r="AW135" s="72">
        <v>30</v>
      </c>
      <c r="AX135" s="72">
        <v>95.7</v>
      </c>
      <c r="AY135" s="72">
        <v>28</v>
      </c>
      <c r="AZ135" s="72">
        <v>0</v>
      </c>
      <c r="BA135" s="72">
        <v>9.1999999999999993</v>
      </c>
      <c r="BB135" s="72">
        <v>3.3</v>
      </c>
      <c r="BD135" s="72">
        <v>11</v>
      </c>
      <c r="BE135" s="72">
        <v>3.6</v>
      </c>
      <c r="BF135" s="72">
        <v>7.4</v>
      </c>
      <c r="BG135" s="72">
        <v>68</v>
      </c>
      <c r="BH135" s="72">
        <v>1051</v>
      </c>
      <c r="BI135" s="72">
        <v>158</v>
      </c>
      <c r="BJ135" s="72">
        <v>75</v>
      </c>
      <c r="BK135" s="72">
        <v>11.1</v>
      </c>
      <c r="BL135" s="72">
        <v>0.85</v>
      </c>
      <c r="BM135" s="72">
        <v>3.8</v>
      </c>
      <c r="BN135" s="72">
        <v>0.18</v>
      </c>
      <c r="BO135" s="72">
        <v>158</v>
      </c>
      <c r="BP135" s="72">
        <v>19</v>
      </c>
      <c r="BQ135" s="72">
        <v>5748.3759909999999</v>
      </c>
      <c r="BR135" s="72">
        <v>1.902046511</v>
      </c>
      <c r="BS135" s="72">
        <v>38.5</v>
      </c>
      <c r="BT135" s="72">
        <v>2213.362349</v>
      </c>
      <c r="BU135" s="72">
        <v>11.22</v>
      </c>
      <c r="BV135" s="72">
        <v>645.18643629999997</v>
      </c>
      <c r="BW135" s="72">
        <v>23.92</v>
      </c>
      <c r="BX135" s="72">
        <v>1375.1461609999999</v>
      </c>
      <c r="BY135" s="72">
        <v>0</v>
      </c>
      <c r="BZ135" s="72">
        <v>0</v>
      </c>
      <c r="CA135" s="72">
        <v>13.06</v>
      </c>
      <c r="CB135" s="72">
        <v>750.5521632</v>
      </c>
      <c r="CC135" s="72">
        <v>2.57</v>
      </c>
      <c r="CD135" s="72">
        <v>147.58997009999999</v>
      </c>
      <c r="CE135" s="72">
        <v>10.49</v>
      </c>
      <c r="CF135" s="72">
        <v>602.96219310000004</v>
      </c>
      <c r="CG135" s="72">
        <v>1.68</v>
      </c>
      <c r="CH135" s="72">
        <v>96.368715080000001</v>
      </c>
      <c r="CI135" s="72">
        <v>838.21618809999995</v>
      </c>
      <c r="CJ135" s="72">
        <v>14.58</v>
      </c>
      <c r="CK135" s="72">
        <v>35.54</v>
      </c>
      <c r="CL135" s="72">
        <v>2042.9063269999999</v>
      </c>
      <c r="CM135" s="72">
        <v>0.339100448</v>
      </c>
      <c r="CN135" s="72">
        <v>4.3539511000000003E-2</v>
      </c>
      <c r="CO135" s="72">
        <v>0.60954697899999999</v>
      </c>
      <c r="CP135" s="72">
        <v>1.770395105</v>
      </c>
      <c r="CQ135" s="72">
        <v>3.4789705440000001</v>
      </c>
      <c r="CR135" s="72">
        <v>2.9745242479999998</v>
      </c>
      <c r="CS135" s="72">
        <v>0.92977385999999995</v>
      </c>
      <c r="CT135" s="72">
        <v>6.59</v>
      </c>
      <c r="CU135" s="72">
        <v>2.85</v>
      </c>
      <c r="CV135" s="72">
        <v>6</v>
      </c>
      <c r="CW135" s="72">
        <v>56</v>
      </c>
      <c r="CX135" s="72">
        <v>38</v>
      </c>
      <c r="CY135" s="72" t="s">
        <v>333</v>
      </c>
      <c r="CZ135" s="72">
        <v>4.13</v>
      </c>
      <c r="DA135" s="72" t="s">
        <v>370</v>
      </c>
      <c r="DB135" s="72">
        <v>2.5556626950000001</v>
      </c>
      <c r="DC135" s="72">
        <v>-18.367469589999999</v>
      </c>
      <c r="DD135" s="72">
        <v>0.23473797099999999</v>
      </c>
      <c r="DE135" s="72">
        <v>7.4095931110000004</v>
      </c>
      <c r="DF135" s="72">
        <v>10.88729992</v>
      </c>
      <c r="DG135" s="72">
        <v>2.3574169600000001</v>
      </c>
      <c r="DH135" s="72">
        <v>-18.486480467263746</v>
      </c>
      <c r="DI135" s="72">
        <v>0.11636688657407282</v>
      </c>
      <c r="DJ135" s="72">
        <v>7.517803319767145</v>
      </c>
      <c r="DK135" s="72">
        <v>20.258486150176381</v>
      </c>
    </row>
    <row r="136" spans="1:115" x14ac:dyDescent="0.25">
      <c r="A136" s="72">
        <v>54243</v>
      </c>
      <c r="B136" s="72" t="s">
        <v>313</v>
      </c>
      <c r="C136" s="72" t="s">
        <v>315</v>
      </c>
      <c r="D136" s="72" t="s">
        <v>172</v>
      </c>
      <c r="E136" s="72" t="s">
        <v>374</v>
      </c>
      <c r="F136" s="72" t="s">
        <v>166</v>
      </c>
      <c r="G136" s="72" t="s">
        <v>371</v>
      </c>
      <c r="H136" s="72" t="s">
        <v>309</v>
      </c>
      <c r="I136" s="72" t="s">
        <v>311</v>
      </c>
      <c r="J136" s="72">
        <v>-95.757800000000003</v>
      </c>
      <c r="K136" s="72">
        <v>39.509900000000002</v>
      </c>
      <c r="L136" s="72" t="s">
        <v>308</v>
      </c>
      <c r="M136" s="72" t="s">
        <v>111</v>
      </c>
      <c r="N136" s="72" t="s">
        <v>375</v>
      </c>
      <c r="O136" s="73">
        <v>45394</v>
      </c>
      <c r="P136" s="72">
        <v>0</v>
      </c>
      <c r="Q136" s="72">
        <v>8</v>
      </c>
      <c r="R136" s="72">
        <v>7.1</v>
      </c>
      <c r="S136" s="72">
        <v>7.2</v>
      </c>
      <c r="T136" s="72">
        <v>0.1</v>
      </c>
      <c r="U136" s="72" t="s">
        <v>77</v>
      </c>
      <c r="V136" s="72">
        <v>4.4000000000000004</v>
      </c>
      <c r="W136" s="72">
        <v>398</v>
      </c>
      <c r="X136" s="72">
        <v>9.9</v>
      </c>
      <c r="Y136" s="72">
        <v>5.25</v>
      </c>
      <c r="Z136" s="72">
        <v>60.3</v>
      </c>
      <c r="AA136" s="72">
        <v>3.5</v>
      </c>
      <c r="AB136" s="72">
        <v>1.3</v>
      </c>
      <c r="AC136" s="72">
        <v>4198</v>
      </c>
      <c r="AD136" s="72">
        <v>376</v>
      </c>
      <c r="AE136" s="72">
        <v>12</v>
      </c>
      <c r="AF136" s="72">
        <v>25.2</v>
      </c>
      <c r="AG136" s="72">
        <v>0</v>
      </c>
      <c r="AH136" s="72">
        <v>4</v>
      </c>
      <c r="AI136" s="72">
        <v>83</v>
      </c>
      <c r="AJ136" s="72">
        <v>12</v>
      </c>
      <c r="AK136" s="72">
        <v>0</v>
      </c>
      <c r="AL136" s="72">
        <v>96</v>
      </c>
      <c r="AM136" s="72">
        <v>4.0199999999999996</v>
      </c>
      <c r="AN136" s="72">
        <v>292</v>
      </c>
      <c r="AO136" s="72">
        <v>27.5</v>
      </c>
      <c r="AP136" s="72">
        <v>10.62</v>
      </c>
      <c r="AQ136" s="72">
        <v>47</v>
      </c>
      <c r="AR136" s="72">
        <v>49</v>
      </c>
      <c r="AS136" s="72">
        <v>0.6</v>
      </c>
      <c r="AT136" s="72">
        <v>234</v>
      </c>
      <c r="AU136" s="72">
        <v>57</v>
      </c>
      <c r="AV136" s="72">
        <v>32.1</v>
      </c>
      <c r="AW136" s="72">
        <v>27.04</v>
      </c>
      <c r="AX136" s="72">
        <v>80.3</v>
      </c>
      <c r="AY136" s="72">
        <v>27.5</v>
      </c>
      <c r="AZ136" s="72">
        <v>0</v>
      </c>
      <c r="BA136" s="72">
        <v>4.3</v>
      </c>
      <c r="BB136" s="72">
        <v>3.2</v>
      </c>
      <c r="BD136" s="72">
        <v>62</v>
      </c>
      <c r="BE136" s="72">
        <v>50.2</v>
      </c>
      <c r="BF136" s="72">
        <v>11.8</v>
      </c>
      <c r="BG136" s="72">
        <v>138</v>
      </c>
      <c r="BH136" s="72">
        <v>1416</v>
      </c>
      <c r="BI136" s="72">
        <v>143</v>
      </c>
      <c r="BJ136" s="72">
        <v>101</v>
      </c>
      <c r="BK136" s="72">
        <v>14.4</v>
      </c>
      <c r="BL136" s="72">
        <v>1.73</v>
      </c>
      <c r="BM136" s="72">
        <v>3.5</v>
      </c>
      <c r="BN136" s="72">
        <v>0.26</v>
      </c>
      <c r="BO136" s="72">
        <v>155</v>
      </c>
      <c r="BP136" s="72">
        <v>21</v>
      </c>
      <c r="BQ136" s="72">
        <v>5155.2931129999997</v>
      </c>
      <c r="BR136" s="72">
        <v>1.892067851</v>
      </c>
      <c r="BS136" s="72">
        <v>41.01</v>
      </c>
      <c r="BT136" s="72">
        <v>2114.3426290000002</v>
      </c>
      <c r="BU136" s="72">
        <v>11.64</v>
      </c>
      <c r="BV136" s="72">
        <v>600.14228800000001</v>
      </c>
      <c r="BW136" s="72">
        <v>25.99</v>
      </c>
      <c r="BX136" s="72">
        <v>1339.9544679999999</v>
      </c>
      <c r="BY136" s="72">
        <v>0</v>
      </c>
      <c r="BZ136" s="72">
        <v>0</v>
      </c>
      <c r="CA136" s="72">
        <v>11.37</v>
      </c>
      <c r="CB136" s="72">
        <v>586.19806489999996</v>
      </c>
      <c r="CC136" s="72">
        <v>3.46</v>
      </c>
      <c r="CD136" s="72">
        <v>178.2868526</v>
      </c>
      <c r="CE136" s="72">
        <v>7.91</v>
      </c>
      <c r="CF136" s="72">
        <v>407.91121229999999</v>
      </c>
      <c r="CG136" s="72">
        <v>1.88</v>
      </c>
      <c r="CH136" s="72">
        <v>97.097324990000004</v>
      </c>
      <c r="CI136" s="72">
        <v>774.38816159999999</v>
      </c>
      <c r="CJ136" s="72">
        <v>15.02</v>
      </c>
      <c r="CK136" s="72">
        <v>34.090000000000003</v>
      </c>
      <c r="CL136" s="72">
        <v>1757.512806</v>
      </c>
      <c r="CM136" s="72">
        <v>0.27724837800000002</v>
      </c>
      <c r="CN136" s="72">
        <v>4.5923173999999997E-2</v>
      </c>
      <c r="CO136" s="72">
        <v>0.57792125000000005</v>
      </c>
      <c r="CP136" s="72">
        <v>1.669574873</v>
      </c>
      <c r="CQ136" s="72">
        <v>13.373005020000001</v>
      </c>
      <c r="CR136" s="72">
        <v>3.4411071849999999</v>
      </c>
      <c r="CS136" s="72">
        <v>1.2540557569999999</v>
      </c>
      <c r="CT136" s="72">
        <v>6.03</v>
      </c>
      <c r="CU136" s="72">
        <v>2.58</v>
      </c>
      <c r="CV136" s="72">
        <v>4</v>
      </c>
      <c r="CW136" s="72">
        <v>50</v>
      </c>
      <c r="CX136" s="72">
        <v>46</v>
      </c>
      <c r="CY136" s="72" t="s">
        <v>330</v>
      </c>
      <c r="CZ136" s="72">
        <v>3.96</v>
      </c>
      <c r="DA136" s="72" t="s">
        <v>370</v>
      </c>
      <c r="DB136" s="72">
        <v>2.6807018930000002</v>
      </c>
      <c r="DC136" s="72">
        <v>-19.103272870000001</v>
      </c>
      <c r="DD136" s="72">
        <v>0.24573542400000001</v>
      </c>
      <c r="DE136" s="72">
        <v>6.6326069700000003</v>
      </c>
      <c r="DF136" s="72">
        <v>10.90889482</v>
      </c>
      <c r="DG136" s="72">
        <v>2.3616774080000003</v>
      </c>
      <c r="DH136" s="72">
        <v>-18.794586449088055</v>
      </c>
      <c r="DI136" s="72">
        <v>0.12307877596539252</v>
      </c>
      <c r="DJ136" s="72">
        <v>5.863964719951797</v>
      </c>
      <c r="DK136" s="72">
        <v>19.188340064935812</v>
      </c>
    </row>
    <row r="137" spans="1:115" x14ac:dyDescent="0.25">
      <c r="A137" s="72">
        <v>54244</v>
      </c>
      <c r="B137" s="72" t="s">
        <v>313</v>
      </c>
      <c r="C137" s="72" t="s">
        <v>315</v>
      </c>
      <c r="D137" s="72" t="s">
        <v>172</v>
      </c>
      <c r="E137" s="72" t="s">
        <v>374</v>
      </c>
      <c r="F137" s="72" t="s">
        <v>166</v>
      </c>
      <c r="G137" s="72" t="s">
        <v>371</v>
      </c>
      <c r="H137" s="72" t="s">
        <v>309</v>
      </c>
      <c r="I137" s="72" t="s">
        <v>311</v>
      </c>
      <c r="J137" s="72">
        <v>-95.759100000000004</v>
      </c>
      <c r="K137" s="72">
        <v>39.508899999999997</v>
      </c>
      <c r="L137" s="72" t="s">
        <v>308</v>
      </c>
      <c r="M137" s="72" t="s">
        <v>112</v>
      </c>
      <c r="N137" s="72" t="s">
        <v>375</v>
      </c>
      <c r="O137" s="73">
        <v>45394</v>
      </c>
      <c r="P137" s="72">
        <v>0</v>
      </c>
      <c r="Q137" s="72">
        <v>8</v>
      </c>
      <c r="R137" s="72">
        <v>6.8</v>
      </c>
      <c r="S137" s="72">
        <v>7.2</v>
      </c>
      <c r="T137" s="72">
        <v>0.1</v>
      </c>
      <c r="U137" s="72" t="s">
        <v>41</v>
      </c>
      <c r="V137" s="72">
        <v>4</v>
      </c>
      <c r="W137" s="72">
        <v>200</v>
      </c>
      <c r="X137" s="72">
        <v>9.1</v>
      </c>
      <c r="Y137" s="72">
        <v>2.6</v>
      </c>
      <c r="Z137" s="72">
        <v>51.4</v>
      </c>
      <c r="AA137" s="72">
        <v>7.3</v>
      </c>
      <c r="AB137" s="72">
        <v>1.29</v>
      </c>
      <c r="AC137" s="72">
        <v>3527</v>
      </c>
      <c r="AD137" s="72">
        <v>495</v>
      </c>
      <c r="AE137" s="72">
        <v>35</v>
      </c>
      <c r="AF137" s="72">
        <v>22.4</v>
      </c>
      <c r="AG137" s="72">
        <v>0</v>
      </c>
      <c r="AH137" s="72">
        <v>2</v>
      </c>
      <c r="AI137" s="72">
        <v>79</v>
      </c>
      <c r="AJ137" s="72">
        <v>18</v>
      </c>
      <c r="AK137" s="72">
        <v>1</v>
      </c>
      <c r="AL137" s="72">
        <v>21</v>
      </c>
      <c r="AM137" s="72">
        <v>1.29</v>
      </c>
      <c r="AN137" s="72">
        <v>304</v>
      </c>
      <c r="AO137" s="72">
        <v>27.1</v>
      </c>
      <c r="AP137" s="72">
        <v>11.22</v>
      </c>
      <c r="AQ137" s="72">
        <v>51</v>
      </c>
      <c r="AR137" s="72">
        <v>53</v>
      </c>
      <c r="AS137" s="72">
        <v>0.01</v>
      </c>
      <c r="AT137" s="72">
        <v>251</v>
      </c>
      <c r="AU137" s="72">
        <v>64</v>
      </c>
      <c r="AV137" s="72">
        <v>28.5</v>
      </c>
      <c r="AW137" s="72">
        <v>28.08</v>
      </c>
      <c r="AX137" s="72">
        <v>82.5</v>
      </c>
      <c r="AY137" s="72">
        <v>27.1</v>
      </c>
      <c r="AZ137" s="72">
        <v>0</v>
      </c>
      <c r="BA137" s="72">
        <v>2.2999999999999998</v>
      </c>
      <c r="BB137" s="72">
        <v>5.9</v>
      </c>
      <c r="BD137" s="72">
        <v>20</v>
      </c>
      <c r="BE137" s="72">
        <v>9.3000000000000007</v>
      </c>
      <c r="BF137" s="72">
        <v>10.7</v>
      </c>
      <c r="BG137" s="72">
        <v>78</v>
      </c>
      <c r="BH137" s="72">
        <v>922</v>
      </c>
      <c r="BI137" s="72">
        <v>156</v>
      </c>
      <c r="BJ137" s="72">
        <v>92</v>
      </c>
      <c r="BK137" s="72">
        <v>10.6</v>
      </c>
      <c r="BL137" s="72">
        <v>1.04</v>
      </c>
      <c r="BM137" s="72">
        <v>4.3</v>
      </c>
      <c r="BN137" s="72">
        <v>0.19</v>
      </c>
      <c r="BO137" s="72">
        <v>160</v>
      </c>
      <c r="BP137" s="72">
        <v>43</v>
      </c>
      <c r="BQ137" s="72">
        <v>5380.2597079999996</v>
      </c>
      <c r="BR137" s="72">
        <v>1.8838323379999999</v>
      </c>
      <c r="BS137" s="72">
        <v>38.29</v>
      </c>
      <c r="BT137" s="72">
        <v>2060.0574350000002</v>
      </c>
      <c r="BU137" s="72">
        <v>9.89</v>
      </c>
      <c r="BV137" s="72">
        <v>531.87039579999998</v>
      </c>
      <c r="BW137" s="72">
        <v>24.07</v>
      </c>
      <c r="BX137" s="72">
        <v>1295.292796</v>
      </c>
      <c r="BY137" s="72">
        <v>0</v>
      </c>
      <c r="BZ137" s="72">
        <v>0</v>
      </c>
      <c r="CA137" s="72">
        <v>12.55</v>
      </c>
      <c r="CB137" s="72">
        <v>675.27156950000006</v>
      </c>
      <c r="CC137" s="72">
        <v>2.67</v>
      </c>
      <c r="CD137" s="72">
        <v>143.58846299999999</v>
      </c>
      <c r="CE137" s="72">
        <v>9.8800000000000008</v>
      </c>
      <c r="CF137" s="72">
        <v>531.68310650000001</v>
      </c>
      <c r="CG137" s="72">
        <v>2.0699999999999998</v>
      </c>
      <c r="CH137" s="72">
        <v>111.43713320000001</v>
      </c>
      <c r="CI137" s="72">
        <v>764.76463980000005</v>
      </c>
      <c r="CJ137" s="72">
        <v>14.21</v>
      </c>
      <c r="CK137" s="72">
        <v>37.200000000000003</v>
      </c>
      <c r="CL137" s="72">
        <v>2001.6231740000001</v>
      </c>
      <c r="CM137" s="72">
        <v>0.32779259300000002</v>
      </c>
      <c r="CN137" s="72">
        <v>5.4094188000000001E-2</v>
      </c>
      <c r="CO137" s="72">
        <v>0.59041835399999998</v>
      </c>
      <c r="CP137" s="72">
        <v>1.6960501210000001</v>
      </c>
      <c r="CQ137" s="72">
        <v>5.0929107929999997</v>
      </c>
      <c r="CR137" s="72">
        <v>2.7645820809999999</v>
      </c>
      <c r="CS137" s="72">
        <v>0.89346438100000003</v>
      </c>
      <c r="CT137" s="72">
        <v>2.33</v>
      </c>
      <c r="CU137" s="72">
        <v>4.63</v>
      </c>
      <c r="CV137" s="72">
        <v>2</v>
      </c>
      <c r="CW137" s="72">
        <v>52</v>
      </c>
      <c r="CX137" s="72">
        <v>46</v>
      </c>
      <c r="CY137" s="72" t="s">
        <v>330</v>
      </c>
      <c r="CZ137" s="72">
        <v>4.59</v>
      </c>
      <c r="DA137" s="72" t="s">
        <v>370</v>
      </c>
    </row>
    <row r="138" spans="1:115" x14ac:dyDescent="0.25">
      <c r="A138" s="72">
        <v>54245</v>
      </c>
      <c r="B138" s="72" t="s">
        <v>313</v>
      </c>
      <c r="C138" s="72" t="s">
        <v>315</v>
      </c>
      <c r="D138" s="72" t="s">
        <v>172</v>
      </c>
      <c r="E138" s="72" t="s">
        <v>374</v>
      </c>
      <c r="F138" s="72" t="s">
        <v>166</v>
      </c>
      <c r="G138" s="72" t="s">
        <v>371</v>
      </c>
      <c r="H138" s="72" t="s">
        <v>309</v>
      </c>
      <c r="I138" s="72" t="s">
        <v>311</v>
      </c>
      <c r="J138" s="72">
        <v>-95.758099999999999</v>
      </c>
      <c r="K138" s="72">
        <v>39.508899999999997</v>
      </c>
      <c r="L138" s="72" t="s">
        <v>308</v>
      </c>
      <c r="M138" s="72" t="s">
        <v>113</v>
      </c>
      <c r="N138" s="72" t="s">
        <v>375</v>
      </c>
      <c r="O138" s="73">
        <v>45394</v>
      </c>
      <c r="P138" s="72">
        <v>0</v>
      </c>
      <c r="Q138" s="72">
        <v>8</v>
      </c>
      <c r="R138" s="72">
        <v>7.1</v>
      </c>
      <c r="S138" s="72">
        <v>7.2</v>
      </c>
      <c r="T138" s="72">
        <v>0.1</v>
      </c>
      <c r="U138" s="72" t="s">
        <v>77</v>
      </c>
      <c r="V138" s="72">
        <v>4.5</v>
      </c>
      <c r="W138" s="72">
        <v>194</v>
      </c>
      <c r="X138" s="72">
        <v>8.3000000000000007</v>
      </c>
      <c r="Y138" s="72">
        <v>3.65</v>
      </c>
      <c r="Z138" s="72">
        <v>45</v>
      </c>
      <c r="AA138" s="72">
        <v>6.2</v>
      </c>
      <c r="AB138" s="72">
        <v>1.1599999999999999</v>
      </c>
      <c r="AC138" s="72">
        <v>3930</v>
      </c>
      <c r="AD138" s="72">
        <v>444</v>
      </c>
      <c r="AE138" s="72">
        <v>21</v>
      </c>
      <c r="AF138" s="72">
        <v>23.9</v>
      </c>
      <c r="AG138" s="72">
        <v>0</v>
      </c>
      <c r="AH138" s="72">
        <v>2</v>
      </c>
      <c r="AI138" s="72">
        <v>82</v>
      </c>
      <c r="AJ138" s="72">
        <v>15</v>
      </c>
      <c r="AK138" s="72">
        <v>0</v>
      </c>
      <c r="AL138" s="72">
        <v>29</v>
      </c>
      <c r="AM138" s="72">
        <v>1.0900000000000001</v>
      </c>
      <c r="AN138" s="72">
        <v>291</v>
      </c>
      <c r="AO138" s="72">
        <v>25.8</v>
      </c>
      <c r="AP138" s="72">
        <v>11.28</v>
      </c>
      <c r="AQ138" s="72">
        <v>51</v>
      </c>
      <c r="AR138" s="72">
        <v>53</v>
      </c>
      <c r="AS138" s="72">
        <v>0.5</v>
      </c>
      <c r="AT138" s="72">
        <v>352</v>
      </c>
      <c r="AU138" s="72">
        <v>61</v>
      </c>
      <c r="AV138" s="72">
        <v>27.4</v>
      </c>
      <c r="AW138" s="72">
        <v>31.8</v>
      </c>
      <c r="AX138" s="72">
        <v>121</v>
      </c>
      <c r="AY138" s="72">
        <v>25.8</v>
      </c>
      <c r="AZ138" s="72">
        <v>0</v>
      </c>
      <c r="BA138" s="72">
        <v>1.6</v>
      </c>
      <c r="BB138" s="72">
        <v>3.4</v>
      </c>
      <c r="BD138" s="72">
        <v>23</v>
      </c>
      <c r="BE138" s="72">
        <v>12.2</v>
      </c>
      <c r="BF138" s="72">
        <v>10.8</v>
      </c>
      <c r="BG138" s="72">
        <v>66</v>
      </c>
      <c r="BH138" s="72">
        <v>1104</v>
      </c>
      <c r="BI138" s="72">
        <v>134</v>
      </c>
      <c r="BJ138" s="72">
        <v>80</v>
      </c>
      <c r="BK138" s="72">
        <v>11.3</v>
      </c>
      <c r="BL138" s="72">
        <v>1.07</v>
      </c>
      <c r="BM138" s="72">
        <v>3.8</v>
      </c>
      <c r="BN138" s="72">
        <v>0.18</v>
      </c>
      <c r="BO138" s="72">
        <v>158</v>
      </c>
      <c r="BP138" s="72">
        <v>30</v>
      </c>
      <c r="BQ138" s="72">
        <v>6009.3198990000001</v>
      </c>
      <c r="BR138" s="72">
        <v>1.9511944379999999</v>
      </c>
      <c r="BS138" s="72">
        <v>43.51</v>
      </c>
      <c r="BT138" s="72">
        <v>2614.4836270000001</v>
      </c>
      <c r="BU138" s="72">
        <v>9.2799999999999994</v>
      </c>
      <c r="BV138" s="72">
        <v>557.90302269999995</v>
      </c>
      <c r="BW138" s="72">
        <v>28.19</v>
      </c>
      <c r="BX138" s="72">
        <v>1694.1435770000001</v>
      </c>
      <c r="BY138" s="72">
        <v>0</v>
      </c>
      <c r="BZ138" s="72">
        <v>0</v>
      </c>
      <c r="CA138" s="72">
        <v>14.49</v>
      </c>
      <c r="CB138" s="72">
        <v>870.65491180000004</v>
      </c>
      <c r="CC138" s="72">
        <v>3.41</v>
      </c>
      <c r="CD138" s="72">
        <v>204.69143579999999</v>
      </c>
      <c r="CE138" s="72">
        <v>11.08</v>
      </c>
      <c r="CF138" s="72">
        <v>665.96347609999998</v>
      </c>
      <c r="CG138" s="72">
        <v>2.21</v>
      </c>
      <c r="CH138" s="72">
        <v>132.7141058</v>
      </c>
      <c r="CI138" s="72">
        <v>920.3400504</v>
      </c>
      <c r="CJ138" s="72">
        <v>15.32</v>
      </c>
      <c r="CK138" s="72">
        <v>30.51</v>
      </c>
      <c r="CL138" s="72">
        <v>1833.5642319999999</v>
      </c>
      <c r="CM138" s="72">
        <v>0.33301218700000002</v>
      </c>
      <c r="CN138" s="72">
        <v>5.0761116000000002E-2</v>
      </c>
      <c r="CO138" s="72">
        <v>0.54324796500000005</v>
      </c>
      <c r="CP138" s="72">
        <v>1.3676881299999999</v>
      </c>
      <c r="CQ138" s="72">
        <v>5.080209719</v>
      </c>
      <c r="CR138" s="72">
        <v>3.4988253720000002</v>
      </c>
      <c r="CS138" s="72">
        <v>1.3550350289999999</v>
      </c>
      <c r="CT138" s="72">
        <v>1.93</v>
      </c>
      <c r="CU138" s="72">
        <v>3.24</v>
      </c>
      <c r="CV138" s="72">
        <v>4</v>
      </c>
      <c r="CW138" s="72">
        <v>52</v>
      </c>
      <c r="CX138" s="72">
        <v>44</v>
      </c>
      <c r="CY138" s="72" t="s">
        <v>330</v>
      </c>
      <c r="CZ138" s="72">
        <v>6.15</v>
      </c>
      <c r="DA138" s="72" t="s">
        <v>370</v>
      </c>
      <c r="DB138" s="72">
        <v>0.97258851400000002</v>
      </c>
      <c r="DC138" s="72">
        <v>-17.025746049999999</v>
      </c>
      <c r="DD138" s="72">
        <v>9.7915392000000004E-2</v>
      </c>
      <c r="DE138" s="72">
        <v>5.430238364</v>
      </c>
      <c r="DF138" s="72">
        <v>9.9329481679999994</v>
      </c>
      <c r="DG138" s="72">
        <v>1.1190195199999999</v>
      </c>
      <c r="DH138" s="72">
        <v>-16.809010229999998</v>
      </c>
      <c r="DI138" s="72">
        <v>1.7384272999999999E-2</v>
      </c>
      <c r="DJ138" s="72">
        <v>6.0899393460000004</v>
      </c>
      <c r="DK138" s="72">
        <v>64.369646419999995</v>
      </c>
    </row>
    <row r="139" spans="1:115" x14ac:dyDescent="0.25">
      <c r="A139" s="72">
        <v>54246</v>
      </c>
      <c r="B139" s="72" t="s">
        <v>313</v>
      </c>
      <c r="C139" s="72" t="s">
        <v>315</v>
      </c>
      <c r="D139" s="72" t="s">
        <v>172</v>
      </c>
      <c r="E139" s="72" t="s">
        <v>374</v>
      </c>
      <c r="F139" s="72" t="s">
        <v>166</v>
      </c>
      <c r="G139" s="72" t="s">
        <v>371</v>
      </c>
      <c r="H139" s="72" t="s">
        <v>309</v>
      </c>
      <c r="I139" s="72" t="s">
        <v>311</v>
      </c>
      <c r="J139" s="72">
        <v>-95.759100000000004</v>
      </c>
      <c r="K139" s="72">
        <v>39.507899999999999</v>
      </c>
      <c r="L139" s="72" t="s">
        <v>308</v>
      </c>
      <c r="M139" s="72" t="s">
        <v>114</v>
      </c>
      <c r="N139" s="72" t="s">
        <v>375</v>
      </c>
      <c r="O139" s="73">
        <v>45394</v>
      </c>
      <c r="P139" s="72">
        <v>0</v>
      </c>
      <c r="Q139" s="72">
        <v>8</v>
      </c>
      <c r="R139" s="72">
        <v>6.7</v>
      </c>
      <c r="S139" s="72">
        <v>7.2</v>
      </c>
      <c r="T139" s="72">
        <v>0.13</v>
      </c>
      <c r="U139" s="72" t="s">
        <v>41</v>
      </c>
      <c r="V139" s="72">
        <v>4</v>
      </c>
      <c r="W139" s="72">
        <v>204</v>
      </c>
      <c r="X139" s="72">
        <v>8.1999999999999993</v>
      </c>
      <c r="Y139" s="72">
        <v>1.42</v>
      </c>
      <c r="Z139" s="72">
        <v>42.1</v>
      </c>
      <c r="AA139" s="72">
        <v>6.6</v>
      </c>
      <c r="AB139" s="72">
        <v>1.1200000000000001</v>
      </c>
      <c r="AC139" s="72">
        <v>3735</v>
      </c>
      <c r="AD139" s="72">
        <v>505</v>
      </c>
      <c r="AE139" s="72">
        <v>17</v>
      </c>
      <c r="AF139" s="72">
        <v>23.5</v>
      </c>
      <c r="AG139" s="72">
        <v>0</v>
      </c>
      <c r="AH139" s="72">
        <v>2</v>
      </c>
      <c r="AI139" s="72">
        <v>80</v>
      </c>
      <c r="AJ139" s="72">
        <v>18</v>
      </c>
      <c r="AK139" s="72">
        <v>0</v>
      </c>
      <c r="AL139" s="72">
        <v>12</v>
      </c>
      <c r="AM139" s="72">
        <v>1.61</v>
      </c>
      <c r="AN139" s="72">
        <v>267</v>
      </c>
      <c r="AO139" s="72">
        <v>23.6</v>
      </c>
      <c r="AP139" s="72">
        <v>11.31</v>
      </c>
      <c r="AQ139" s="72">
        <v>62</v>
      </c>
      <c r="AR139" s="72">
        <v>63</v>
      </c>
      <c r="AS139" s="72">
        <v>0.4</v>
      </c>
      <c r="AT139" s="72">
        <v>284</v>
      </c>
      <c r="AU139" s="72">
        <v>71</v>
      </c>
      <c r="AV139" s="72">
        <v>25.5</v>
      </c>
      <c r="AW139" s="72">
        <v>28.46</v>
      </c>
      <c r="AX139" s="72">
        <v>106.2</v>
      </c>
      <c r="AY139" s="72">
        <v>23.6</v>
      </c>
      <c r="AZ139" s="72">
        <v>0</v>
      </c>
      <c r="BA139" s="72">
        <v>2.1</v>
      </c>
      <c r="BB139" s="72">
        <v>2.7</v>
      </c>
      <c r="BD139" s="72">
        <v>9</v>
      </c>
      <c r="BE139" s="72">
        <v>2.9</v>
      </c>
      <c r="BF139" s="72">
        <v>6.1</v>
      </c>
      <c r="BG139" s="72">
        <v>62</v>
      </c>
      <c r="BH139" s="72">
        <v>864</v>
      </c>
      <c r="BI139" s="72">
        <v>149</v>
      </c>
      <c r="BJ139" s="72">
        <v>70</v>
      </c>
      <c r="BK139" s="72">
        <v>9.5</v>
      </c>
      <c r="BL139" s="72">
        <v>0.5</v>
      </c>
      <c r="BM139" s="72">
        <v>2.7</v>
      </c>
      <c r="BN139" s="72">
        <v>0.15</v>
      </c>
      <c r="BO139" s="72">
        <v>149</v>
      </c>
      <c r="BP139" s="72">
        <v>26</v>
      </c>
      <c r="BQ139" s="72">
        <v>5731.4739879999997</v>
      </c>
      <c r="BR139" s="72">
        <v>1.9094955069999999</v>
      </c>
      <c r="BS139" s="72">
        <v>39.61</v>
      </c>
      <c r="BT139" s="72">
        <v>2270.4335259999998</v>
      </c>
      <c r="BU139" s="72">
        <v>9.1300000000000008</v>
      </c>
      <c r="BV139" s="72">
        <v>523.49710979999998</v>
      </c>
      <c r="BW139" s="72">
        <v>24.28</v>
      </c>
      <c r="BX139" s="72">
        <v>1391.8497110000001</v>
      </c>
      <c r="BY139" s="72">
        <v>0</v>
      </c>
      <c r="BZ139" s="72">
        <v>0</v>
      </c>
      <c r="CA139" s="72">
        <v>13.47</v>
      </c>
      <c r="CB139" s="72">
        <v>772.08092490000001</v>
      </c>
      <c r="CC139" s="72">
        <v>2.74</v>
      </c>
      <c r="CD139" s="72">
        <v>157.1676301</v>
      </c>
      <c r="CE139" s="72">
        <v>10.73</v>
      </c>
      <c r="CF139" s="72">
        <v>614.91329480000002</v>
      </c>
      <c r="CG139" s="72">
        <v>2.17</v>
      </c>
      <c r="CH139" s="72">
        <v>124.27745659999999</v>
      </c>
      <c r="CI139" s="72">
        <v>878.58381499999996</v>
      </c>
      <c r="CJ139" s="72">
        <v>15.33</v>
      </c>
      <c r="CK139" s="72">
        <v>35.450000000000003</v>
      </c>
      <c r="CL139" s="72">
        <v>2031.7052020000001</v>
      </c>
      <c r="CM139" s="72">
        <v>0.34005881100000002</v>
      </c>
      <c r="CN139" s="72">
        <v>5.4737323999999997E-2</v>
      </c>
      <c r="CO139" s="72">
        <v>0.63123468599999999</v>
      </c>
      <c r="CP139" s="72">
        <v>1.572235855</v>
      </c>
      <c r="CQ139" s="72">
        <v>10.13774793</v>
      </c>
      <c r="CR139" s="72">
        <v>2.8379414180000002</v>
      </c>
      <c r="CS139" s="72">
        <v>0.87816049799999996</v>
      </c>
      <c r="CT139" s="72">
        <v>1.86</v>
      </c>
      <c r="CU139" s="72">
        <v>3.18</v>
      </c>
      <c r="CV139" s="72">
        <v>8</v>
      </c>
      <c r="CW139" s="72">
        <v>48</v>
      </c>
      <c r="CX139" s="72">
        <v>44</v>
      </c>
      <c r="CY139" s="72" t="s">
        <v>330</v>
      </c>
      <c r="CZ139" s="72">
        <v>4.9800000000000004</v>
      </c>
      <c r="DA139" s="72" t="s">
        <v>370</v>
      </c>
      <c r="DB139" s="72">
        <v>1.4884416060000001</v>
      </c>
      <c r="DC139" s="72">
        <v>-16.957992820000001</v>
      </c>
      <c r="DD139" s="72">
        <v>0.15200778200000001</v>
      </c>
      <c r="DE139" s="72">
        <v>5.909338054</v>
      </c>
      <c r="DF139" s="72">
        <v>9.7918776449999996</v>
      </c>
      <c r="DG139" s="72">
        <v>2.1541487680000002</v>
      </c>
      <c r="DH139" s="72">
        <v>-19.277165920000002</v>
      </c>
      <c r="DI139" s="72">
        <v>8.7691204999999994E-2</v>
      </c>
      <c r="DJ139" s="72">
        <v>4.2274654539999998</v>
      </c>
      <c r="DK139" s="72">
        <v>24.565163269999999</v>
      </c>
    </row>
    <row r="140" spans="1:115" x14ac:dyDescent="0.25">
      <c r="A140" s="72">
        <v>54248</v>
      </c>
      <c r="B140" s="72" t="s">
        <v>313</v>
      </c>
      <c r="C140" s="72" t="s">
        <v>315</v>
      </c>
      <c r="D140" s="72" t="s">
        <v>172</v>
      </c>
      <c r="E140" s="72" t="s">
        <v>374</v>
      </c>
      <c r="F140" s="72" t="s">
        <v>166</v>
      </c>
      <c r="G140" s="72" t="s">
        <v>371</v>
      </c>
      <c r="H140" s="72" t="s">
        <v>309</v>
      </c>
      <c r="I140" s="72" t="s">
        <v>311</v>
      </c>
      <c r="J140" s="72">
        <v>-95.759100000000004</v>
      </c>
      <c r="K140" s="72">
        <v>39.507199999999997</v>
      </c>
      <c r="L140" s="72" t="s">
        <v>308</v>
      </c>
      <c r="M140" s="72" t="s">
        <v>115</v>
      </c>
      <c r="N140" s="72" t="s">
        <v>375</v>
      </c>
      <c r="O140" s="73">
        <v>45394</v>
      </c>
      <c r="P140" s="72">
        <v>0</v>
      </c>
      <c r="Q140" s="72">
        <v>8</v>
      </c>
      <c r="R140" s="72">
        <v>7</v>
      </c>
      <c r="S140" s="72">
        <v>7.2</v>
      </c>
      <c r="T140" s="72">
        <v>0.11</v>
      </c>
      <c r="U140" s="72" t="s">
        <v>77</v>
      </c>
      <c r="V140" s="72">
        <v>4.3</v>
      </c>
      <c r="W140" s="72">
        <v>191</v>
      </c>
      <c r="X140" s="72">
        <v>7.7</v>
      </c>
      <c r="Y140" s="72">
        <v>1.91</v>
      </c>
      <c r="Z140" s="72">
        <v>40.6</v>
      </c>
      <c r="AA140" s="72">
        <v>5.5</v>
      </c>
      <c r="AB140" s="72">
        <v>0.95</v>
      </c>
      <c r="AC140" s="72">
        <v>3783</v>
      </c>
      <c r="AD140" s="72">
        <v>407</v>
      </c>
      <c r="AE140" s="72">
        <v>20</v>
      </c>
      <c r="AF140" s="72">
        <v>22.9</v>
      </c>
      <c r="AG140" s="72">
        <v>0</v>
      </c>
      <c r="AH140" s="72">
        <v>2</v>
      </c>
      <c r="AI140" s="72">
        <v>83</v>
      </c>
      <c r="AJ140" s="72">
        <v>15</v>
      </c>
      <c r="AK140" s="72">
        <v>0</v>
      </c>
      <c r="AL140" s="72">
        <v>21</v>
      </c>
      <c r="AM140" s="72">
        <v>1.1299999999999999</v>
      </c>
      <c r="AN140" s="72">
        <v>302</v>
      </c>
      <c r="AO140" s="72">
        <v>25.8</v>
      </c>
      <c r="AP140" s="72">
        <v>11.71</v>
      </c>
      <c r="AQ140" s="72">
        <v>50</v>
      </c>
      <c r="AR140" s="72">
        <v>51</v>
      </c>
      <c r="AS140" s="72">
        <v>0.8</v>
      </c>
      <c r="AT140" s="72">
        <v>122</v>
      </c>
      <c r="AU140" s="72">
        <v>57</v>
      </c>
      <c r="AV140" s="72">
        <v>27.7</v>
      </c>
      <c r="AW140" s="72">
        <v>20.3</v>
      </c>
      <c r="AX140" s="72">
        <v>40.4</v>
      </c>
      <c r="AY140" s="72">
        <v>25.8</v>
      </c>
      <c r="AZ140" s="72">
        <v>0</v>
      </c>
      <c r="BA140" s="72">
        <v>1.9</v>
      </c>
      <c r="BB140" s="72">
        <v>3.1</v>
      </c>
      <c r="BD140" s="72">
        <v>16</v>
      </c>
      <c r="BE140" s="72">
        <v>6.7</v>
      </c>
      <c r="BF140" s="72">
        <v>9.3000000000000007</v>
      </c>
      <c r="BG140" s="72">
        <v>64</v>
      </c>
      <c r="BH140" s="72">
        <v>1105</v>
      </c>
      <c r="BI140" s="72">
        <v>134</v>
      </c>
      <c r="BJ140" s="72">
        <v>65</v>
      </c>
      <c r="BK140" s="72">
        <v>11.6</v>
      </c>
      <c r="BL140" s="72">
        <v>0.64</v>
      </c>
      <c r="BM140" s="72">
        <v>3</v>
      </c>
      <c r="BN140" s="72">
        <v>0.16</v>
      </c>
      <c r="BO140" s="72">
        <v>155</v>
      </c>
      <c r="BP140" s="72">
        <v>28</v>
      </c>
      <c r="BQ140" s="72">
        <v>6053.8951370000004</v>
      </c>
      <c r="BR140" s="72">
        <v>1.946297889</v>
      </c>
      <c r="BS140" s="72">
        <v>41.97</v>
      </c>
      <c r="BT140" s="72">
        <v>2540.954142</v>
      </c>
      <c r="BU140" s="72">
        <v>9.98</v>
      </c>
      <c r="BV140" s="72">
        <v>604.27258259999996</v>
      </c>
      <c r="BW140" s="72">
        <v>27.96</v>
      </c>
      <c r="BX140" s="72">
        <v>1692.8567760000001</v>
      </c>
      <c r="BY140" s="72">
        <v>0</v>
      </c>
      <c r="BZ140" s="72">
        <v>0</v>
      </c>
      <c r="CA140" s="72">
        <v>15.08</v>
      </c>
      <c r="CB140" s="72">
        <v>912.98207769999999</v>
      </c>
      <c r="CC140" s="72">
        <v>2.88</v>
      </c>
      <c r="CD140" s="72">
        <v>174.57505259999999</v>
      </c>
      <c r="CE140" s="72">
        <v>12.2</v>
      </c>
      <c r="CF140" s="72">
        <v>738.40702510000006</v>
      </c>
      <c r="CG140" s="72">
        <v>1.94</v>
      </c>
      <c r="CH140" s="72">
        <v>117.3162841</v>
      </c>
      <c r="CI140" s="72">
        <v>848.09736559999999</v>
      </c>
      <c r="CJ140" s="72">
        <v>14.01</v>
      </c>
      <c r="CK140" s="72">
        <v>31.03</v>
      </c>
      <c r="CL140" s="72">
        <v>1878.3700510000001</v>
      </c>
      <c r="CM140" s="72">
        <v>0.35930679100000001</v>
      </c>
      <c r="CN140" s="72">
        <v>4.6170170000000003E-2</v>
      </c>
      <c r="CO140" s="72">
        <v>0.50098589400000004</v>
      </c>
      <c r="CP140" s="72">
        <v>1.3559372409999999</v>
      </c>
      <c r="CQ140" s="72">
        <v>4.1747967480000003</v>
      </c>
      <c r="CR140" s="72">
        <v>3.3031727380000002</v>
      </c>
      <c r="CS140" s="72">
        <v>1.3384633319999999</v>
      </c>
      <c r="CT140" s="72">
        <v>1.72</v>
      </c>
      <c r="CU140" s="72">
        <v>4.87</v>
      </c>
      <c r="CV140" s="72">
        <v>6</v>
      </c>
      <c r="CW140" s="72">
        <v>52</v>
      </c>
      <c r="CX140" s="72">
        <v>42</v>
      </c>
      <c r="CY140" s="72" t="s">
        <v>330</v>
      </c>
      <c r="CZ140" s="72">
        <v>5.08</v>
      </c>
      <c r="DA140" s="72" t="s">
        <v>370</v>
      </c>
      <c r="DB140" s="72">
        <v>1.5267021430000001</v>
      </c>
      <c r="DC140" s="72">
        <v>-16.981515399999999</v>
      </c>
      <c r="DD140" s="72">
        <v>0.12305721999999999</v>
      </c>
      <c r="DE140" s="72">
        <v>5.9207519980000001</v>
      </c>
      <c r="DF140" s="72">
        <v>12.40644107</v>
      </c>
      <c r="DG140" s="72">
        <v>1.617533696</v>
      </c>
      <c r="DH140" s="72">
        <v>-17.021776620000001</v>
      </c>
      <c r="DI140" s="72">
        <v>3.5875068000000003E-2</v>
      </c>
      <c r="DJ140" s="72">
        <v>5.70896648</v>
      </c>
      <c r="DK140" s="72">
        <v>45.0879616</v>
      </c>
    </row>
    <row r="141" spans="1:115" x14ac:dyDescent="0.25">
      <c r="A141" s="72">
        <v>54249</v>
      </c>
      <c r="B141" s="72" t="s">
        <v>313</v>
      </c>
      <c r="C141" s="72" t="s">
        <v>315</v>
      </c>
      <c r="D141" s="72" t="s">
        <v>172</v>
      </c>
      <c r="E141" s="72" t="s">
        <v>374</v>
      </c>
      <c r="F141" s="72" t="s">
        <v>166</v>
      </c>
      <c r="G141" s="72" t="s">
        <v>371</v>
      </c>
      <c r="H141" s="72" t="s">
        <v>309</v>
      </c>
      <c r="I141" s="72" t="s">
        <v>311</v>
      </c>
      <c r="J141" s="72">
        <v>-95.758099999999999</v>
      </c>
      <c r="K141" s="72">
        <v>39.507899999999999</v>
      </c>
      <c r="L141" s="72" t="s">
        <v>308</v>
      </c>
      <c r="M141" s="72" t="s">
        <v>116</v>
      </c>
      <c r="N141" s="72" t="s">
        <v>375</v>
      </c>
      <c r="O141" s="73">
        <v>45394</v>
      </c>
      <c r="P141" s="72">
        <v>0</v>
      </c>
      <c r="Q141" s="72">
        <v>8</v>
      </c>
      <c r="R141" s="72">
        <v>7</v>
      </c>
      <c r="S141" s="72">
        <v>7.2</v>
      </c>
      <c r="T141" s="72">
        <v>0.14000000000000001</v>
      </c>
      <c r="U141" s="72" t="s">
        <v>77</v>
      </c>
      <c r="V141" s="72">
        <v>4.2</v>
      </c>
      <c r="W141" s="72">
        <v>188</v>
      </c>
      <c r="X141" s="72">
        <v>6.4</v>
      </c>
      <c r="Y141" s="72">
        <v>2.4</v>
      </c>
      <c r="Z141" s="72">
        <v>37.9</v>
      </c>
      <c r="AA141" s="72">
        <v>5.8</v>
      </c>
      <c r="AB141" s="72">
        <v>0.98</v>
      </c>
      <c r="AC141" s="72">
        <v>3534</v>
      </c>
      <c r="AD141" s="72">
        <v>382</v>
      </c>
      <c r="AE141" s="72">
        <v>14</v>
      </c>
      <c r="AF141" s="72">
        <v>21.4</v>
      </c>
      <c r="AG141" s="72">
        <v>0</v>
      </c>
      <c r="AH141" s="72">
        <v>2</v>
      </c>
      <c r="AI141" s="72">
        <v>83</v>
      </c>
      <c r="AJ141" s="72">
        <v>15</v>
      </c>
      <c r="AK141" s="72">
        <v>0</v>
      </c>
      <c r="AL141" s="72">
        <v>15</v>
      </c>
      <c r="AM141" s="72">
        <v>0.98</v>
      </c>
      <c r="AN141" s="72">
        <v>269</v>
      </c>
      <c r="AO141" s="72">
        <v>23</v>
      </c>
      <c r="AP141" s="72">
        <v>11.7</v>
      </c>
      <c r="AQ141" s="72">
        <v>50</v>
      </c>
      <c r="AR141" s="72">
        <v>52</v>
      </c>
      <c r="AS141" s="72">
        <v>0.01</v>
      </c>
      <c r="AT141" s="72">
        <v>227</v>
      </c>
      <c r="AU141" s="72">
        <v>61</v>
      </c>
      <c r="AV141" s="72">
        <v>24</v>
      </c>
      <c r="AW141" s="72">
        <v>25.77</v>
      </c>
      <c r="AX141" s="72">
        <v>84.5</v>
      </c>
      <c r="AY141" s="72">
        <v>23</v>
      </c>
      <c r="AZ141" s="72">
        <v>0</v>
      </c>
      <c r="BA141" s="72">
        <v>1.6</v>
      </c>
      <c r="BB141" s="72">
        <v>2.5</v>
      </c>
      <c r="BD141" s="72">
        <v>12</v>
      </c>
      <c r="BE141" s="72">
        <v>4.5999999999999996</v>
      </c>
      <c r="BF141" s="72">
        <v>7.4</v>
      </c>
      <c r="BG141" s="72">
        <v>68</v>
      </c>
      <c r="BH141" s="72">
        <v>1027</v>
      </c>
      <c r="BI141" s="72">
        <v>136</v>
      </c>
      <c r="BJ141" s="72">
        <v>65</v>
      </c>
      <c r="BK141" s="72">
        <v>10.5</v>
      </c>
      <c r="BL141" s="72">
        <v>0.75</v>
      </c>
      <c r="BM141" s="72">
        <v>3</v>
      </c>
      <c r="BN141" s="72">
        <v>0.14000000000000001</v>
      </c>
      <c r="BO141" s="72">
        <v>143</v>
      </c>
      <c r="BP141" s="72">
        <v>22</v>
      </c>
      <c r="BQ141" s="72">
        <v>4986.7646279999999</v>
      </c>
      <c r="BR141" s="72">
        <v>1.8800109890000001</v>
      </c>
      <c r="BS141" s="72">
        <v>40.57</v>
      </c>
      <c r="BT141" s="72">
        <v>2023.367461</v>
      </c>
      <c r="BU141" s="72">
        <v>10.23</v>
      </c>
      <c r="BV141" s="72">
        <v>510.05251709999999</v>
      </c>
      <c r="BW141" s="72">
        <v>25.85</v>
      </c>
      <c r="BX141" s="72">
        <v>1289.2949980000001</v>
      </c>
      <c r="BY141" s="72">
        <v>0</v>
      </c>
      <c r="BZ141" s="72">
        <v>0</v>
      </c>
      <c r="CA141" s="72">
        <v>11.88</v>
      </c>
      <c r="CB141" s="72">
        <v>592.67412869999998</v>
      </c>
      <c r="CC141" s="72">
        <v>2.93</v>
      </c>
      <c r="CD141" s="72">
        <v>146.09304549999999</v>
      </c>
      <c r="CE141" s="72">
        <v>8.9600000000000009</v>
      </c>
      <c r="CF141" s="72">
        <v>446.58108320000002</v>
      </c>
      <c r="CG141" s="72">
        <v>1.85</v>
      </c>
      <c r="CH141" s="72">
        <v>92.249748019999998</v>
      </c>
      <c r="CI141" s="72">
        <v>734.07246299999997</v>
      </c>
      <c r="CJ141" s="72">
        <v>14.72</v>
      </c>
      <c r="CK141" s="72">
        <v>35.46</v>
      </c>
      <c r="CL141" s="72">
        <v>1768.4207730000001</v>
      </c>
      <c r="CM141" s="72">
        <v>0.29291472800000001</v>
      </c>
      <c r="CN141" s="72">
        <v>4.5592186999999999E-2</v>
      </c>
      <c r="CO141" s="72">
        <v>0.56935958399999997</v>
      </c>
      <c r="CP141" s="72">
        <v>1.552180836</v>
      </c>
      <c r="CQ141" s="72">
        <v>13.279430509999999</v>
      </c>
      <c r="CR141" s="72">
        <v>3.1173814900000001</v>
      </c>
      <c r="CS141" s="72">
        <v>1.0373844210000001</v>
      </c>
      <c r="CT141" s="72">
        <v>1.29</v>
      </c>
      <c r="CU141" s="72">
        <v>2.66</v>
      </c>
      <c r="CV141" s="72">
        <v>2</v>
      </c>
      <c r="CW141" s="72">
        <v>54</v>
      </c>
      <c r="CX141" s="72">
        <v>44</v>
      </c>
      <c r="CY141" s="72" t="s">
        <v>330</v>
      </c>
      <c r="CZ141" s="72">
        <v>4.67</v>
      </c>
      <c r="DA141" s="72" t="s">
        <v>370</v>
      </c>
      <c r="DB141" s="72">
        <v>2.113408749</v>
      </c>
      <c r="DC141" s="72">
        <v>-16.988851619999998</v>
      </c>
      <c r="DD141" s="72">
        <v>0.165756707</v>
      </c>
      <c r="DE141" s="72">
        <v>6.0438878669999996</v>
      </c>
      <c r="DF141" s="72">
        <v>12.750064800000001</v>
      </c>
      <c r="DG141" s="72">
        <v>1.95</v>
      </c>
      <c r="DH141" s="72">
        <v>-16.97</v>
      </c>
      <c r="DI141" s="72">
        <v>0.22</v>
      </c>
      <c r="DJ141" s="72">
        <v>6.23</v>
      </c>
      <c r="DK141" s="72">
        <v>8.84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F22A8-2CF7-4955-9C80-D872013B6EBA}">
  <dimension ref="A1:CM74"/>
  <sheetViews>
    <sheetView zoomScale="70" zoomScaleNormal="70" workbookViewId="0">
      <selection activeCell="Z9" sqref="Z9"/>
    </sheetView>
  </sheetViews>
  <sheetFormatPr defaultColWidth="8.7109375" defaultRowHeight="15" x14ac:dyDescent="0.25"/>
  <cols>
    <col min="1" max="7" width="8.7109375" style="7"/>
    <col min="8" max="8" width="8.7109375" style="14"/>
    <col min="9" max="91" width="8.7109375" style="7"/>
    <col min="92" max="16384" width="8.7109375" style="2"/>
  </cols>
  <sheetData>
    <row r="1" spans="1:90" ht="90" x14ac:dyDescent="0.25">
      <c r="A1" s="10" t="s">
        <v>394</v>
      </c>
      <c r="B1" s="29" t="s">
        <v>0</v>
      </c>
      <c r="C1" s="29" t="s">
        <v>1118</v>
      </c>
      <c r="D1" s="29" t="s">
        <v>166</v>
      </c>
      <c r="E1" s="29" t="s">
        <v>1119</v>
      </c>
      <c r="F1" s="29" t="s">
        <v>1120</v>
      </c>
      <c r="G1" s="29" t="s">
        <v>1</v>
      </c>
      <c r="H1" s="29" t="s">
        <v>2</v>
      </c>
      <c r="I1" s="29" t="s">
        <v>3</v>
      </c>
      <c r="J1" s="29" t="s">
        <v>4</v>
      </c>
      <c r="K1" s="29" t="s">
        <v>5</v>
      </c>
      <c r="L1" s="29" t="s">
        <v>6</v>
      </c>
      <c r="M1" s="29" t="s">
        <v>7</v>
      </c>
      <c r="N1" s="29" t="s">
        <v>8</v>
      </c>
      <c r="O1" s="29" t="s">
        <v>9</v>
      </c>
      <c r="P1" s="29" t="s">
        <v>10</v>
      </c>
      <c r="Q1" s="29" t="s">
        <v>11</v>
      </c>
      <c r="R1" s="29" t="s">
        <v>12</v>
      </c>
      <c r="S1" s="29" t="s">
        <v>13</v>
      </c>
      <c r="T1" s="29" t="s">
        <v>14</v>
      </c>
      <c r="U1" s="29" t="s">
        <v>15</v>
      </c>
      <c r="V1" s="29" t="s">
        <v>16</v>
      </c>
      <c r="W1" s="29" t="s">
        <v>17</v>
      </c>
      <c r="X1" s="29" t="s">
        <v>18</v>
      </c>
      <c r="Y1" s="29" t="s">
        <v>19</v>
      </c>
      <c r="Z1" s="29" t="s">
        <v>20</v>
      </c>
      <c r="AA1" s="29" t="s">
        <v>21</v>
      </c>
      <c r="AB1" s="29" t="s">
        <v>22</v>
      </c>
      <c r="AC1" s="29" t="s">
        <v>23</v>
      </c>
      <c r="AD1" s="29" t="s">
        <v>24</v>
      </c>
      <c r="AE1" s="29" t="s">
        <v>25</v>
      </c>
      <c r="AF1" s="29" t="s">
        <v>26</v>
      </c>
      <c r="AG1" s="29" t="s">
        <v>27</v>
      </c>
      <c r="AH1" s="29" t="s">
        <v>28</v>
      </c>
      <c r="AI1" s="29" t="s">
        <v>29</v>
      </c>
      <c r="AJ1" s="29" t="s">
        <v>30</v>
      </c>
      <c r="AK1" s="29" t="s">
        <v>31</v>
      </c>
      <c r="AL1" s="29" t="s">
        <v>32</v>
      </c>
      <c r="AM1" s="29" t="s">
        <v>33</v>
      </c>
      <c r="AN1" s="29" t="s">
        <v>34</v>
      </c>
      <c r="AO1" s="29" t="s">
        <v>35</v>
      </c>
      <c r="AP1" s="29" t="s">
        <v>36</v>
      </c>
      <c r="AQ1" s="29" t="s">
        <v>37</v>
      </c>
      <c r="AR1" s="29" t="s">
        <v>38</v>
      </c>
      <c r="AS1" s="29" t="s">
        <v>39</v>
      </c>
      <c r="AT1" s="29" t="s">
        <v>117</v>
      </c>
      <c r="AU1" s="29" t="s">
        <v>118</v>
      </c>
      <c r="AV1" s="29" t="s">
        <v>119</v>
      </c>
      <c r="AW1" s="29" t="s">
        <v>120</v>
      </c>
      <c r="AX1" s="29" t="s">
        <v>121</v>
      </c>
      <c r="AY1" s="29" t="s">
        <v>122</v>
      </c>
      <c r="AZ1" s="29" t="s">
        <v>123</v>
      </c>
      <c r="BA1" s="29" t="s">
        <v>124</v>
      </c>
      <c r="BB1" s="29" t="s">
        <v>125</v>
      </c>
      <c r="BC1" s="29" t="s">
        <v>126</v>
      </c>
      <c r="BD1" s="29" t="s">
        <v>127</v>
      </c>
      <c r="BE1" s="29" t="s">
        <v>128</v>
      </c>
      <c r="BF1" s="29" t="s">
        <v>129</v>
      </c>
      <c r="BG1" s="29" t="s">
        <v>130</v>
      </c>
      <c r="BH1" s="29" t="s">
        <v>131</v>
      </c>
      <c r="BI1" s="29" t="s">
        <v>132</v>
      </c>
      <c r="BJ1" s="29" t="s">
        <v>134</v>
      </c>
      <c r="BK1" s="29" t="s">
        <v>135</v>
      </c>
      <c r="BL1" s="29" t="s">
        <v>136</v>
      </c>
      <c r="BM1" s="29" t="s">
        <v>137</v>
      </c>
      <c r="BN1" s="29" t="s">
        <v>138</v>
      </c>
      <c r="BO1" s="29" t="s">
        <v>139</v>
      </c>
      <c r="BP1" s="29" t="s">
        <v>140</v>
      </c>
      <c r="BQ1" s="29" t="s">
        <v>141</v>
      </c>
      <c r="BR1" s="29" t="s">
        <v>142</v>
      </c>
      <c r="BS1" s="29" t="s">
        <v>143</v>
      </c>
      <c r="BT1" s="29" t="s">
        <v>144</v>
      </c>
      <c r="BU1" s="29" t="s">
        <v>145</v>
      </c>
      <c r="BV1" s="29" t="s">
        <v>146</v>
      </c>
      <c r="BW1" s="29" t="s">
        <v>147</v>
      </c>
      <c r="BX1" s="29" t="s">
        <v>148</v>
      </c>
      <c r="BY1" s="29" t="s">
        <v>149</v>
      </c>
      <c r="BZ1" s="29" t="s">
        <v>150</v>
      </c>
      <c r="CA1" s="29" t="s">
        <v>151</v>
      </c>
      <c r="CB1" s="29" t="s">
        <v>152</v>
      </c>
      <c r="CC1" s="29" t="s">
        <v>153</v>
      </c>
      <c r="CD1" s="29" t="s">
        <v>154</v>
      </c>
      <c r="CE1" s="29" t="s">
        <v>155</v>
      </c>
      <c r="CF1" s="29" t="s">
        <v>156</v>
      </c>
      <c r="CG1" s="29" t="s">
        <v>157</v>
      </c>
      <c r="CH1" s="29" t="s">
        <v>158</v>
      </c>
      <c r="CI1" s="29" t="s">
        <v>159</v>
      </c>
      <c r="CJ1" s="29" t="s">
        <v>160</v>
      </c>
      <c r="CK1" s="29" t="s">
        <v>161</v>
      </c>
      <c r="CL1" s="29" t="s">
        <v>162</v>
      </c>
    </row>
    <row r="2" spans="1:90" x14ac:dyDescent="0.25">
      <c r="A2" s="7" t="s">
        <v>395</v>
      </c>
      <c r="B2" s="7">
        <v>247934</v>
      </c>
      <c r="C2" s="7" t="s">
        <v>175</v>
      </c>
      <c r="D2" s="7" t="s">
        <v>166</v>
      </c>
      <c r="E2" s="7" t="s">
        <v>172</v>
      </c>
      <c r="F2" s="7" t="s">
        <v>1121</v>
      </c>
      <c r="G2" s="7" t="s">
        <v>40</v>
      </c>
      <c r="H2" s="71">
        <v>45257</v>
      </c>
      <c r="I2" s="7">
        <v>0</v>
      </c>
      <c r="J2" s="7">
        <v>8</v>
      </c>
      <c r="K2" s="7">
        <v>5.4</v>
      </c>
      <c r="L2" s="7">
        <v>6.1</v>
      </c>
      <c r="M2" s="7">
        <v>0.1</v>
      </c>
      <c r="N2" s="7" t="s">
        <v>41</v>
      </c>
      <c r="O2" s="7">
        <v>3.4</v>
      </c>
      <c r="P2" s="7">
        <v>73</v>
      </c>
      <c r="Q2" s="7">
        <v>13</v>
      </c>
      <c r="R2" s="7">
        <v>0.77</v>
      </c>
      <c r="S2" s="7">
        <v>46.3</v>
      </c>
      <c r="T2" s="7">
        <v>13.5</v>
      </c>
      <c r="U2" s="7">
        <v>0.57999999999999996</v>
      </c>
      <c r="V2" s="7">
        <v>1523</v>
      </c>
      <c r="W2" s="7">
        <v>249</v>
      </c>
      <c r="X2" s="7">
        <v>12</v>
      </c>
      <c r="Y2" s="7">
        <v>18.8</v>
      </c>
      <c r="Z2" s="7">
        <v>47</v>
      </c>
      <c r="AA2" s="7">
        <v>1</v>
      </c>
      <c r="AB2" s="7">
        <v>40</v>
      </c>
      <c r="AC2" s="7">
        <v>11</v>
      </c>
      <c r="AD2" s="7">
        <v>0</v>
      </c>
      <c r="AE2" s="7">
        <v>27</v>
      </c>
      <c r="AF2" s="7">
        <v>4.54</v>
      </c>
      <c r="AG2" s="7">
        <v>116</v>
      </c>
      <c r="AH2" s="7">
        <v>8.1999999999999993</v>
      </c>
      <c r="AI2" s="7">
        <v>14.2</v>
      </c>
      <c r="AJ2" s="7">
        <v>8</v>
      </c>
      <c r="AK2" s="7" t="s">
        <v>42</v>
      </c>
      <c r="AL2" s="7">
        <v>0.3</v>
      </c>
      <c r="AM2" s="7">
        <v>86.8</v>
      </c>
      <c r="AN2" s="7">
        <v>72</v>
      </c>
      <c r="AO2" s="7">
        <v>13</v>
      </c>
      <c r="AP2" s="7">
        <v>12.05</v>
      </c>
      <c r="AQ2" s="7">
        <v>74.8</v>
      </c>
      <c r="AR2" s="7">
        <v>8.1999999999999993</v>
      </c>
      <c r="AS2" s="7">
        <v>0</v>
      </c>
      <c r="AT2" s="7">
        <v>8.1</v>
      </c>
      <c r="AU2" s="7">
        <v>2.5</v>
      </c>
      <c r="AW2" s="7">
        <v>11</v>
      </c>
      <c r="AX2" s="7">
        <v>3</v>
      </c>
      <c r="AZ2" s="7">
        <v>37</v>
      </c>
      <c r="BA2" s="7">
        <v>447</v>
      </c>
      <c r="BB2" s="7">
        <v>180</v>
      </c>
      <c r="BC2" s="7">
        <v>70</v>
      </c>
      <c r="BD2" s="7">
        <v>7.4</v>
      </c>
      <c r="BE2" s="7">
        <v>0.47</v>
      </c>
      <c r="BF2" s="7">
        <v>5.9</v>
      </c>
      <c r="BG2" s="7">
        <v>0.1</v>
      </c>
      <c r="BH2" s="7">
        <v>93</v>
      </c>
      <c r="BI2" s="7">
        <v>18</v>
      </c>
      <c r="BJ2" s="7">
        <v>1506.15</v>
      </c>
      <c r="BK2" s="7">
        <v>1.393</v>
      </c>
      <c r="BL2" s="7">
        <v>45.04</v>
      </c>
      <c r="BM2" s="7">
        <v>678.34</v>
      </c>
      <c r="BN2" s="7">
        <v>11</v>
      </c>
      <c r="BO2" s="7">
        <v>165.67</v>
      </c>
      <c r="BP2" s="7">
        <v>10.27</v>
      </c>
      <c r="BQ2" s="7">
        <v>154.75</v>
      </c>
      <c r="BR2" s="7">
        <v>0</v>
      </c>
      <c r="BS2" s="7">
        <v>0</v>
      </c>
      <c r="BT2" s="7">
        <v>9.1999999999999993</v>
      </c>
      <c r="BU2" s="7">
        <v>138.59</v>
      </c>
      <c r="BV2" s="7">
        <v>2.11</v>
      </c>
      <c r="BW2" s="7">
        <v>31.76</v>
      </c>
      <c r="BX2" s="7">
        <v>7.09</v>
      </c>
      <c r="BY2" s="7">
        <v>106.83</v>
      </c>
      <c r="BZ2" s="7">
        <v>0</v>
      </c>
      <c r="CA2" s="7">
        <v>0</v>
      </c>
      <c r="CB2" s="7">
        <v>523.6</v>
      </c>
      <c r="CC2" s="7">
        <v>34.76</v>
      </c>
      <c r="CD2" s="7">
        <v>45.76</v>
      </c>
      <c r="CE2" s="7">
        <v>689.21</v>
      </c>
      <c r="CF2" s="7">
        <v>0.20430000000000001</v>
      </c>
      <c r="CG2" s="7" t="s">
        <v>163</v>
      </c>
      <c r="CH2" s="7">
        <v>3.3835999999999999</v>
      </c>
      <c r="CI2" s="7">
        <v>2.7305000000000001</v>
      </c>
      <c r="CJ2" s="7">
        <v>21.913</v>
      </c>
      <c r="CK2" s="7">
        <v>1.7444</v>
      </c>
      <c r="CL2" s="7">
        <v>0.48920000000000002</v>
      </c>
    </row>
    <row r="3" spans="1:90" x14ac:dyDescent="0.25">
      <c r="A3" s="7" t="s">
        <v>395</v>
      </c>
      <c r="B3" s="7">
        <v>247935</v>
      </c>
      <c r="C3" s="7" t="s">
        <v>175</v>
      </c>
      <c r="D3" s="7" t="s">
        <v>166</v>
      </c>
      <c r="E3" s="7" t="s">
        <v>172</v>
      </c>
      <c r="F3" s="7" t="s">
        <v>1122</v>
      </c>
      <c r="G3" s="7" t="s">
        <v>43</v>
      </c>
      <c r="H3" s="71">
        <v>45257</v>
      </c>
      <c r="I3" s="7">
        <v>0</v>
      </c>
      <c r="J3" s="7">
        <v>8</v>
      </c>
      <c r="K3" s="7">
        <v>5.0999999999999996</v>
      </c>
      <c r="L3" s="7">
        <v>5.8</v>
      </c>
      <c r="M3" s="7">
        <v>0.14000000000000001</v>
      </c>
      <c r="N3" s="7" t="s">
        <v>41</v>
      </c>
      <c r="O3" s="7">
        <v>4.4000000000000004</v>
      </c>
      <c r="P3" s="7">
        <v>104</v>
      </c>
      <c r="Q3" s="7">
        <v>9.3000000000000007</v>
      </c>
      <c r="R3" s="7">
        <v>0.5</v>
      </c>
      <c r="S3" s="7">
        <v>71.5</v>
      </c>
      <c r="T3" s="7">
        <v>15.2</v>
      </c>
      <c r="U3" s="7">
        <v>0.95</v>
      </c>
      <c r="V3" s="7">
        <v>1921</v>
      </c>
      <c r="W3" s="7">
        <v>349</v>
      </c>
      <c r="X3" s="7">
        <v>15</v>
      </c>
      <c r="Y3" s="7">
        <v>24.7</v>
      </c>
      <c r="Z3" s="7">
        <v>48</v>
      </c>
      <c r="AA3" s="7">
        <v>1</v>
      </c>
      <c r="AB3" s="7">
        <v>39</v>
      </c>
      <c r="AC3" s="7">
        <v>12</v>
      </c>
      <c r="AD3" s="7">
        <v>0</v>
      </c>
      <c r="AE3" s="7">
        <v>22</v>
      </c>
      <c r="AF3" s="7">
        <v>5.97</v>
      </c>
      <c r="AG3" s="7">
        <v>158</v>
      </c>
      <c r="AH3" s="7">
        <v>15.2</v>
      </c>
      <c r="AI3" s="7">
        <v>10.4</v>
      </c>
      <c r="AJ3" s="7">
        <v>54</v>
      </c>
      <c r="AK3" s="7">
        <v>9</v>
      </c>
      <c r="AL3" s="7">
        <v>0.2</v>
      </c>
      <c r="AM3" s="7">
        <v>101.8</v>
      </c>
      <c r="AN3" s="7">
        <v>73</v>
      </c>
      <c r="AO3" s="7">
        <v>21.3</v>
      </c>
      <c r="AP3" s="7">
        <v>14.82</v>
      </c>
      <c r="AQ3" s="7">
        <v>64.5</v>
      </c>
      <c r="AR3" s="7">
        <v>15.2</v>
      </c>
      <c r="AS3" s="7">
        <v>0</v>
      </c>
      <c r="AT3" s="7">
        <v>11.3</v>
      </c>
      <c r="AU3" s="7">
        <v>3.2</v>
      </c>
      <c r="AW3" s="7">
        <v>10</v>
      </c>
      <c r="AX3" s="7">
        <v>1.9</v>
      </c>
      <c r="AZ3" s="7">
        <v>46</v>
      </c>
      <c r="BA3" s="7">
        <v>437</v>
      </c>
      <c r="BB3" s="7">
        <v>167</v>
      </c>
      <c r="BC3" s="7">
        <v>86</v>
      </c>
      <c r="BD3" s="7">
        <v>5.8</v>
      </c>
      <c r="BE3" s="7">
        <v>0.39</v>
      </c>
      <c r="BF3" s="7">
        <v>5.0999999999999996</v>
      </c>
      <c r="BG3" s="7">
        <v>0.28000000000000003</v>
      </c>
      <c r="BH3" s="7">
        <v>103</v>
      </c>
      <c r="BI3" s="7">
        <v>22</v>
      </c>
      <c r="BJ3" s="7">
        <v>1756.62</v>
      </c>
      <c r="BK3" s="7">
        <v>1.5640000000000001</v>
      </c>
      <c r="BL3" s="7">
        <v>47.73</v>
      </c>
      <c r="BM3" s="7">
        <v>838.52</v>
      </c>
      <c r="BN3" s="7">
        <v>10.36</v>
      </c>
      <c r="BO3" s="7">
        <v>181.98</v>
      </c>
      <c r="BP3" s="7">
        <v>13.58</v>
      </c>
      <c r="BQ3" s="7">
        <v>238.61</v>
      </c>
      <c r="BR3" s="7">
        <v>0.91</v>
      </c>
      <c r="BS3" s="7">
        <v>15.9</v>
      </c>
      <c r="BT3" s="7">
        <v>12.15</v>
      </c>
      <c r="BU3" s="7">
        <v>213.51</v>
      </c>
      <c r="BV3" s="7">
        <v>2.48</v>
      </c>
      <c r="BW3" s="7">
        <v>43.58</v>
      </c>
      <c r="BX3" s="7">
        <v>9.67</v>
      </c>
      <c r="BY3" s="7">
        <v>169.93</v>
      </c>
      <c r="BZ3" s="7">
        <v>1.43</v>
      </c>
      <c r="CA3" s="7">
        <v>25.04</v>
      </c>
      <c r="CB3" s="7">
        <v>599.9</v>
      </c>
      <c r="CC3" s="7">
        <v>34.15</v>
      </c>
      <c r="CD3" s="7">
        <v>38.69</v>
      </c>
      <c r="CE3" s="7">
        <v>679.56</v>
      </c>
      <c r="CF3" s="7">
        <v>0.25459999999999999</v>
      </c>
      <c r="CG3" s="7">
        <v>2.9899999999999999E-2</v>
      </c>
      <c r="CH3" s="7">
        <v>2.5141</v>
      </c>
      <c r="CI3" s="7">
        <v>2.1701999999999999</v>
      </c>
      <c r="CJ3" s="7">
        <v>12.388199999999999</v>
      </c>
      <c r="CK3" s="7">
        <v>2.0459000000000001</v>
      </c>
      <c r="CL3" s="7">
        <v>0.61890000000000001</v>
      </c>
    </row>
    <row r="4" spans="1:90" x14ac:dyDescent="0.25">
      <c r="A4" s="7" t="s">
        <v>395</v>
      </c>
      <c r="B4" s="7">
        <v>247936</v>
      </c>
      <c r="C4" s="7" t="s">
        <v>175</v>
      </c>
      <c r="D4" s="7" t="s">
        <v>166</v>
      </c>
      <c r="E4" s="7" t="s">
        <v>172</v>
      </c>
      <c r="F4" s="7" t="s">
        <v>1122</v>
      </c>
      <c r="G4" s="7" t="s">
        <v>44</v>
      </c>
      <c r="H4" s="71">
        <v>45257</v>
      </c>
      <c r="I4" s="7">
        <v>0</v>
      </c>
      <c r="J4" s="7">
        <v>8</v>
      </c>
      <c r="K4" s="7">
        <v>5.2</v>
      </c>
      <c r="L4" s="7">
        <v>5.8</v>
      </c>
      <c r="M4" s="7">
        <v>0.13</v>
      </c>
      <c r="N4" s="7" t="s">
        <v>41</v>
      </c>
      <c r="O4" s="7">
        <v>4.8</v>
      </c>
      <c r="P4" s="7">
        <v>95</v>
      </c>
      <c r="Q4" s="7">
        <v>9.9</v>
      </c>
      <c r="R4" s="7">
        <v>0.71</v>
      </c>
      <c r="S4" s="7">
        <v>95.5</v>
      </c>
      <c r="T4" s="7">
        <v>18.899999999999999</v>
      </c>
      <c r="U4" s="7">
        <v>0.84</v>
      </c>
      <c r="V4" s="7">
        <v>1717</v>
      </c>
      <c r="W4" s="7">
        <v>267</v>
      </c>
      <c r="X4" s="7">
        <v>11</v>
      </c>
      <c r="Y4" s="7">
        <v>22.8</v>
      </c>
      <c r="Z4" s="7">
        <v>51</v>
      </c>
      <c r="AA4" s="7">
        <v>1</v>
      </c>
      <c r="AB4" s="7">
        <v>38</v>
      </c>
      <c r="AC4" s="7">
        <v>10</v>
      </c>
      <c r="AD4" s="7">
        <v>0</v>
      </c>
      <c r="AE4" s="7">
        <v>27</v>
      </c>
      <c r="AF4" s="7">
        <v>6.17</v>
      </c>
      <c r="AG4" s="7">
        <v>117</v>
      </c>
      <c r="AH4" s="7">
        <v>10.5</v>
      </c>
      <c r="AI4" s="7">
        <v>11.1</v>
      </c>
      <c r="AJ4" s="7">
        <v>46</v>
      </c>
      <c r="AK4" s="7" t="s">
        <v>42</v>
      </c>
      <c r="AL4" s="7">
        <v>2.1</v>
      </c>
      <c r="AM4" s="7">
        <v>125.5</v>
      </c>
      <c r="AN4" s="7">
        <v>70</v>
      </c>
      <c r="AO4" s="7">
        <v>18.8</v>
      </c>
      <c r="AP4" s="7">
        <v>15.33</v>
      </c>
      <c r="AQ4" s="7">
        <v>107.4</v>
      </c>
      <c r="AR4" s="7">
        <v>10.5</v>
      </c>
      <c r="AS4" s="7">
        <v>0</v>
      </c>
      <c r="AT4" s="7">
        <v>11.3</v>
      </c>
      <c r="AU4" s="7">
        <v>4.5</v>
      </c>
      <c r="AW4" s="7">
        <v>12</v>
      </c>
      <c r="AX4" s="7">
        <v>2.1</v>
      </c>
      <c r="AZ4" s="7">
        <v>44</v>
      </c>
      <c r="BA4" s="7">
        <v>458</v>
      </c>
      <c r="BB4" s="7">
        <v>139</v>
      </c>
      <c r="BC4" s="7">
        <v>97</v>
      </c>
      <c r="BD4" s="7">
        <v>6.5</v>
      </c>
      <c r="BE4" s="7">
        <v>0.56000000000000005</v>
      </c>
      <c r="BF4" s="7">
        <v>7.1</v>
      </c>
      <c r="BG4" s="7">
        <v>0.13</v>
      </c>
      <c r="BH4" s="7">
        <v>92</v>
      </c>
      <c r="BI4" s="7">
        <v>19</v>
      </c>
      <c r="BJ4" s="7">
        <v>1941.16</v>
      </c>
      <c r="BK4" s="7">
        <v>1.4</v>
      </c>
      <c r="BL4" s="7">
        <v>48.55</v>
      </c>
      <c r="BM4" s="7">
        <v>942.42</v>
      </c>
      <c r="BN4" s="7">
        <v>11.62</v>
      </c>
      <c r="BO4" s="7">
        <v>225.59</v>
      </c>
      <c r="BP4" s="7">
        <v>11.34</v>
      </c>
      <c r="BQ4" s="7">
        <v>220.22</v>
      </c>
      <c r="BR4" s="7">
        <v>0</v>
      </c>
      <c r="BS4" s="7">
        <v>0</v>
      </c>
      <c r="BT4" s="7">
        <v>9.49</v>
      </c>
      <c r="BU4" s="7">
        <v>184.27</v>
      </c>
      <c r="BV4" s="7">
        <v>2.97</v>
      </c>
      <c r="BW4" s="7">
        <v>57.74</v>
      </c>
      <c r="BX4" s="7">
        <v>6.52</v>
      </c>
      <c r="BY4" s="7">
        <v>126.53</v>
      </c>
      <c r="BZ4" s="7">
        <v>0</v>
      </c>
      <c r="CA4" s="7">
        <v>0</v>
      </c>
      <c r="CB4" s="7">
        <v>722.21</v>
      </c>
      <c r="CC4" s="7">
        <v>37.200000000000003</v>
      </c>
      <c r="CD4" s="7">
        <v>41.96</v>
      </c>
      <c r="CE4" s="7">
        <v>814.46</v>
      </c>
      <c r="CF4" s="7">
        <v>0.19550000000000001</v>
      </c>
      <c r="CG4" s="7" t="s">
        <v>163</v>
      </c>
      <c r="CH4" s="7">
        <v>3.2795999999999998</v>
      </c>
      <c r="CI4" s="7">
        <v>2.5821999999999998</v>
      </c>
      <c r="CJ4" s="7">
        <v>16.570799999999998</v>
      </c>
      <c r="CK4" s="7">
        <v>1.9452</v>
      </c>
      <c r="CL4" s="7">
        <v>0.48849999999999999</v>
      </c>
    </row>
    <row r="5" spans="1:90" x14ac:dyDescent="0.25">
      <c r="A5" s="7" t="s">
        <v>395</v>
      </c>
      <c r="B5" s="7">
        <v>247937</v>
      </c>
      <c r="C5" s="7" t="s">
        <v>175</v>
      </c>
      <c r="D5" s="7" t="s">
        <v>166</v>
      </c>
      <c r="E5" s="7" t="s">
        <v>172</v>
      </c>
      <c r="F5" s="7" t="s">
        <v>1121</v>
      </c>
      <c r="G5" s="7" t="s">
        <v>45</v>
      </c>
      <c r="H5" s="71">
        <v>45257</v>
      </c>
      <c r="I5" s="7">
        <v>0</v>
      </c>
      <c r="J5" s="7">
        <v>8</v>
      </c>
      <c r="K5" s="7">
        <v>5.6</v>
      </c>
      <c r="L5" s="7">
        <v>6.3</v>
      </c>
      <c r="M5" s="7">
        <v>0.11</v>
      </c>
      <c r="N5" s="7" t="s">
        <v>41</v>
      </c>
      <c r="O5" s="7">
        <v>4</v>
      </c>
      <c r="P5" s="7">
        <v>78</v>
      </c>
      <c r="Q5" s="7">
        <v>7.3</v>
      </c>
      <c r="R5" s="7">
        <v>0.7</v>
      </c>
      <c r="S5" s="7">
        <v>64</v>
      </c>
      <c r="T5" s="7">
        <v>10.1</v>
      </c>
      <c r="U5" s="7">
        <v>0.71</v>
      </c>
      <c r="V5" s="7">
        <v>1732</v>
      </c>
      <c r="W5" s="7">
        <v>295</v>
      </c>
      <c r="X5" s="7">
        <v>14</v>
      </c>
      <c r="Y5" s="7">
        <v>18.899999999999999</v>
      </c>
      <c r="Z5" s="7">
        <v>40</v>
      </c>
      <c r="AA5" s="7">
        <v>1</v>
      </c>
      <c r="AB5" s="7">
        <v>46</v>
      </c>
      <c r="AC5" s="7">
        <v>13</v>
      </c>
      <c r="AD5" s="7">
        <v>0</v>
      </c>
      <c r="AE5" s="7">
        <v>29</v>
      </c>
      <c r="AF5" s="7">
        <v>7.98</v>
      </c>
      <c r="AG5" s="7">
        <v>118</v>
      </c>
      <c r="AH5" s="7">
        <v>11.6</v>
      </c>
      <c r="AI5" s="7">
        <v>10.1</v>
      </c>
      <c r="AJ5" s="7">
        <v>34</v>
      </c>
      <c r="AK5" s="7" t="s">
        <v>42</v>
      </c>
      <c r="AL5" s="7">
        <v>0.9</v>
      </c>
      <c r="AM5" s="7">
        <v>108.1</v>
      </c>
      <c r="AN5" s="7">
        <v>67</v>
      </c>
      <c r="AO5" s="7">
        <v>20.5</v>
      </c>
      <c r="AP5" s="7">
        <v>14.16</v>
      </c>
      <c r="AQ5" s="7">
        <v>91.8</v>
      </c>
      <c r="AR5" s="7">
        <v>11.6</v>
      </c>
      <c r="AS5" s="7">
        <v>0</v>
      </c>
      <c r="AT5" s="7">
        <v>11.1</v>
      </c>
      <c r="AU5" s="7">
        <v>2</v>
      </c>
      <c r="AW5" s="7">
        <v>13</v>
      </c>
      <c r="AX5" s="7">
        <v>2.8</v>
      </c>
      <c r="AZ5" s="7">
        <v>40</v>
      </c>
      <c r="BA5" s="7">
        <v>522</v>
      </c>
      <c r="BB5" s="7">
        <v>138</v>
      </c>
      <c r="BC5" s="7">
        <v>74</v>
      </c>
      <c r="BD5" s="7">
        <v>6.3</v>
      </c>
      <c r="BE5" s="7">
        <v>0.47</v>
      </c>
      <c r="BF5" s="7">
        <v>4.8</v>
      </c>
      <c r="BG5" s="7">
        <v>0.17</v>
      </c>
      <c r="BH5" s="7">
        <v>113</v>
      </c>
      <c r="BI5" s="7">
        <v>20</v>
      </c>
      <c r="BJ5" s="7">
        <v>1930.29</v>
      </c>
      <c r="BK5" s="7">
        <v>1.431</v>
      </c>
      <c r="BL5" s="7">
        <v>46.51</v>
      </c>
      <c r="BM5" s="7">
        <v>897.8</v>
      </c>
      <c r="BN5" s="7">
        <v>11.45</v>
      </c>
      <c r="BO5" s="7">
        <v>220.92</v>
      </c>
      <c r="BP5" s="7">
        <v>11.99</v>
      </c>
      <c r="BQ5" s="7">
        <v>231.47</v>
      </c>
      <c r="BR5" s="7">
        <v>0</v>
      </c>
      <c r="BS5" s="7">
        <v>0</v>
      </c>
      <c r="BT5" s="7">
        <v>9.8000000000000007</v>
      </c>
      <c r="BU5" s="7">
        <v>189.09</v>
      </c>
      <c r="BV5" s="7">
        <v>3.06</v>
      </c>
      <c r="BW5" s="7">
        <v>59.16</v>
      </c>
      <c r="BX5" s="7">
        <v>6.73</v>
      </c>
      <c r="BY5" s="7">
        <v>129.91999999999999</v>
      </c>
      <c r="BZ5" s="7">
        <v>0</v>
      </c>
      <c r="CA5" s="7">
        <v>0</v>
      </c>
      <c r="CB5" s="7">
        <v>666.33</v>
      </c>
      <c r="CC5" s="7">
        <v>34.520000000000003</v>
      </c>
      <c r="CD5" s="7">
        <v>43.69</v>
      </c>
      <c r="CE5" s="7">
        <v>843.4</v>
      </c>
      <c r="CF5" s="7">
        <v>0.21060000000000001</v>
      </c>
      <c r="CG5" s="7" t="s">
        <v>163</v>
      </c>
      <c r="CH5" s="7">
        <v>2.8786999999999998</v>
      </c>
      <c r="CI5" s="7">
        <v>2.5375000000000001</v>
      </c>
      <c r="CJ5" s="7">
        <v>17.509399999999999</v>
      </c>
      <c r="CK5" s="7">
        <v>1.8165</v>
      </c>
      <c r="CL5" s="7">
        <v>0.52629999999999999</v>
      </c>
    </row>
    <row r="6" spans="1:90" x14ac:dyDescent="0.25">
      <c r="A6" s="7" t="s">
        <v>395</v>
      </c>
      <c r="B6" s="7">
        <v>247938</v>
      </c>
      <c r="C6" s="7" t="s">
        <v>175</v>
      </c>
      <c r="D6" s="7" t="s">
        <v>166</v>
      </c>
      <c r="E6" s="7" t="s">
        <v>172</v>
      </c>
      <c r="F6" s="7" t="s">
        <v>1121</v>
      </c>
      <c r="G6" s="7" t="s">
        <v>46</v>
      </c>
      <c r="H6" s="71">
        <v>45257</v>
      </c>
      <c r="I6" s="7">
        <v>0</v>
      </c>
      <c r="J6" s="7">
        <v>8</v>
      </c>
      <c r="K6" s="7">
        <v>5.3</v>
      </c>
      <c r="L6" s="7">
        <v>6.1</v>
      </c>
      <c r="M6" s="7">
        <v>0.09</v>
      </c>
      <c r="N6" s="7" t="s">
        <v>41</v>
      </c>
      <c r="O6" s="7">
        <v>3.8</v>
      </c>
      <c r="P6" s="7">
        <v>84</v>
      </c>
      <c r="Q6" s="7">
        <v>9.4</v>
      </c>
      <c r="R6" s="7">
        <v>0.57999999999999996</v>
      </c>
      <c r="S6" s="7">
        <v>67.599999999999994</v>
      </c>
      <c r="T6" s="7">
        <v>12.8</v>
      </c>
      <c r="U6" s="7">
        <v>0.68</v>
      </c>
      <c r="V6" s="7">
        <v>1566</v>
      </c>
      <c r="W6" s="7">
        <v>268</v>
      </c>
      <c r="X6" s="7">
        <v>12</v>
      </c>
      <c r="Y6" s="7">
        <v>19.100000000000001</v>
      </c>
      <c r="Z6" s="7">
        <v>46</v>
      </c>
      <c r="AA6" s="7">
        <v>1</v>
      </c>
      <c r="AB6" s="7">
        <v>41</v>
      </c>
      <c r="AC6" s="7">
        <v>12</v>
      </c>
      <c r="AD6" s="7">
        <v>0</v>
      </c>
      <c r="AE6" s="7">
        <v>25</v>
      </c>
      <c r="AF6" s="7">
        <v>6.27</v>
      </c>
      <c r="AG6" s="7">
        <v>100</v>
      </c>
      <c r="AH6" s="7">
        <v>8.3000000000000007</v>
      </c>
      <c r="AI6" s="7">
        <v>12.1</v>
      </c>
      <c r="AJ6" s="7">
        <v>31</v>
      </c>
      <c r="AK6" s="7" t="s">
        <v>42</v>
      </c>
      <c r="AL6" s="7">
        <v>0.3</v>
      </c>
      <c r="AM6" s="7">
        <v>103.9</v>
      </c>
      <c r="AN6" s="7">
        <v>66</v>
      </c>
      <c r="AO6" s="7">
        <v>14.8</v>
      </c>
      <c r="AP6" s="7">
        <v>13.13</v>
      </c>
      <c r="AQ6" s="7">
        <v>104.1</v>
      </c>
      <c r="AR6" s="7">
        <v>8.3000000000000007</v>
      </c>
      <c r="AS6" s="7">
        <v>0</v>
      </c>
      <c r="AT6" s="7">
        <v>10.7</v>
      </c>
      <c r="AU6" s="7">
        <v>2.9</v>
      </c>
      <c r="AW6" s="7">
        <v>12</v>
      </c>
      <c r="AX6" s="7">
        <v>2.8</v>
      </c>
      <c r="AZ6" s="7">
        <v>43</v>
      </c>
      <c r="BA6" s="7">
        <v>451</v>
      </c>
      <c r="BB6" s="7">
        <v>156</v>
      </c>
      <c r="BC6" s="7">
        <v>84</v>
      </c>
      <c r="BD6" s="7">
        <v>5.7</v>
      </c>
      <c r="BE6" s="7">
        <v>0.52</v>
      </c>
      <c r="BF6" s="7">
        <v>5.5</v>
      </c>
      <c r="BG6" s="7">
        <v>0.16</v>
      </c>
      <c r="BH6" s="7">
        <v>98</v>
      </c>
      <c r="BI6" s="7">
        <v>21</v>
      </c>
      <c r="BJ6" s="7">
        <v>1594.25</v>
      </c>
      <c r="BK6" s="7">
        <v>1.359</v>
      </c>
      <c r="BL6" s="7">
        <v>50.27</v>
      </c>
      <c r="BM6" s="7">
        <v>801.4</v>
      </c>
      <c r="BN6" s="7">
        <v>12.31</v>
      </c>
      <c r="BO6" s="7">
        <v>196.22</v>
      </c>
      <c r="BP6" s="7">
        <v>11.13</v>
      </c>
      <c r="BQ6" s="7">
        <v>177.49</v>
      </c>
      <c r="BR6" s="7">
        <v>0</v>
      </c>
      <c r="BS6" s="7">
        <v>0</v>
      </c>
      <c r="BT6" s="7">
        <v>8.2100000000000009</v>
      </c>
      <c r="BU6" s="7">
        <v>130.94999999999999</v>
      </c>
      <c r="BV6" s="7">
        <v>2.2200000000000002</v>
      </c>
      <c r="BW6" s="7">
        <v>35.450000000000003</v>
      </c>
      <c r="BX6" s="7">
        <v>5.99</v>
      </c>
      <c r="BY6" s="7">
        <v>95.5</v>
      </c>
      <c r="BZ6" s="7">
        <v>0</v>
      </c>
      <c r="CA6" s="7">
        <v>0</v>
      </c>
      <c r="CB6" s="7">
        <v>623.91</v>
      </c>
      <c r="CC6" s="7">
        <v>39.130000000000003</v>
      </c>
      <c r="CD6" s="7">
        <v>41.52</v>
      </c>
      <c r="CE6" s="7">
        <v>661.9</v>
      </c>
      <c r="CF6" s="7">
        <v>0.16339999999999999</v>
      </c>
      <c r="CG6" s="7" t="s">
        <v>163</v>
      </c>
      <c r="CH6" s="7">
        <v>3.5152000000000001</v>
      </c>
      <c r="CI6" s="7">
        <v>2.6358999999999999</v>
      </c>
      <c r="CJ6" s="7">
        <v>16.551300000000001</v>
      </c>
      <c r="CK6" s="7">
        <v>1.8624000000000001</v>
      </c>
      <c r="CL6" s="7">
        <v>0.49199999999999999</v>
      </c>
    </row>
    <row r="7" spans="1:90" x14ac:dyDescent="0.25">
      <c r="A7" s="7" t="s">
        <v>395</v>
      </c>
      <c r="B7" s="7">
        <v>247939</v>
      </c>
      <c r="C7" s="7" t="s">
        <v>175</v>
      </c>
      <c r="D7" s="7" t="s">
        <v>166</v>
      </c>
      <c r="E7" s="7" t="s">
        <v>172</v>
      </c>
      <c r="F7" s="7" t="s">
        <v>1122</v>
      </c>
      <c r="G7" s="7" t="s">
        <v>47</v>
      </c>
      <c r="H7" s="71">
        <v>45257</v>
      </c>
      <c r="I7" s="7">
        <v>0</v>
      </c>
      <c r="J7" s="7">
        <v>8</v>
      </c>
      <c r="K7" s="7">
        <v>5</v>
      </c>
      <c r="L7" s="7">
        <v>5.7</v>
      </c>
      <c r="M7" s="7">
        <v>0.1</v>
      </c>
      <c r="N7" s="7" t="s">
        <v>41</v>
      </c>
      <c r="O7" s="7">
        <v>4.7</v>
      </c>
      <c r="P7" s="7">
        <v>131</v>
      </c>
      <c r="Q7" s="7">
        <v>10.7</v>
      </c>
      <c r="R7" s="7">
        <v>1.52</v>
      </c>
      <c r="S7" s="7">
        <v>85.8</v>
      </c>
      <c r="T7" s="7">
        <v>32.4</v>
      </c>
      <c r="U7" s="7">
        <v>1.1399999999999999</v>
      </c>
      <c r="V7" s="7">
        <v>1635</v>
      </c>
      <c r="W7" s="7">
        <v>293</v>
      </c>
      <c r="X7" s="7">
        <v>11</v>
      </c>
      <c r="Y7" s="7">
        <v>23.6</v>
      </c>
      <c r="Z7" s="7">
        <v>53</v>
      </c>
      <c r="AA7" s="7">
        <v>1</v>
      </c>
      <c r="AB7" s="7">
        <v>35</v>
      </c>
      <c r="AC7" s="7">
        <v>10</v>
      </c>
      <c r="AD7" s="7">
        <v>0</v>
      </c>
      <c r="AE7" s="7">
        <v>33</v>
      </c>
      <c r="AF7" s="7">
        <v>5.72</v>
      </c>
      <c r="AG7" s="7">
        <v>127</v>
      </c>
      <c r="AH7" s="7">
        <v>12.5</v>
      </c>
      <c r="AI7" s="7">
        <v>10.199999999999999</v>
      </c>
      <c r="AJ7" s="7">
        <v>45</v>
      </c>
      <c r="AK7" s="7" t="s">
        <v>42</v>
      </c>
      <c r="AL7" s="7">
        <v>0.3</v>
      </c>
      <c r="AM7" s="7">
        <v>101.2</v>
      </c>
      <c r="AN7" s="7">
        <v>67</v>
      </c>
      <c r="AO7" s="7">
        <v>18.600000000000001</v>
      </c>
      <c r="AP7" s="7">
        <v>13.89</v>
      </c>
      <c r="AQ7" s="7">
        <v>79.599999999999994</v>
      </c>
      <c r="AR7" s="7">
        <v>12.5</v>
      </c>
      <c r="AS7" s="7">
        <v>0</v>
      </c>
      <c r="AT7" s="7">
        <v>9.4</v>
      </c>
      <c r="AU7" s="7">
        <v>2.8</v>
      </c>
      <c r="AW7" s="7">
        <v>12</v>
      </c>
      <c r="AX7" s="7">
        <v>2.4</v>
      </c>
      <c r="AZ7" s="7">
        <v>55</v>
      </c>
      <c r="BA7" s="7">
        <v>404</v>
      </c>
      <c r="BB7" s="7">
        <v>154</v>
      </c>
      <c r="BC7" s="7">
        <v>81</v>
      </c>
      <c r="BD7" s="7">
        <v>5.2</v>
      </c>
      <c r="BE7" s="7">
        <v>0.51</v>
      </c>
      <c r="BF7" s="7">
        <v>7.7</v>
      </c>
      <c r="BG7" s="7">
        <v>0.33</v>
      </c>
      <c r="BH7" s="7">
        <v>93</v>
      </c>
      <c r="BI7" s="7">
        <v>16</v>
      </c>
      <c r="BJ7" s="7">
        <v>2096.41</v>
      </c>
      <c r="BK7" s="7">
        <v>1.36</v>
      </c>
      <c r="BL7" s="7">
        <v>48.98</v>
      </c>
      <c r="BM7" s="7">
        <v>1026.8</v>
      </c>
      <c r="BN7" s="7">
        <v>11.51</v>
      </c>
      <c r="BO7" s="7">
        <v>241.29</v>
      </c>
      <c r="BP7" s="7">
        <v>10.64</v>
      </c>
      <c r="BQ7" s="7">
        <v>223.12</v>
      </c>
      <c r="BR7" s="7">
        <v>0</v>
      </c>
      <c r="BS7" s="7">
        <v>0</v>
      </c>
      <c r="BT7" s="7">
        <v>8.76</v>
      </c>
      <c r="BU7" s="7">
        <v>183.69</v>
      </c>
      <c r="BV7" s="7">
        <v>2.17</v>
      </c>
      <c r="BW7" s="7">
        <v>45.54</v>
      </c>
      <c r="BX7" s="7">
        <v>6.59</v>
      </c>
      <c r="BY7" s="7">
        <v>138.16</v>
      </c>
      <c r="BZ7" s="7">
        <v>0</v>
      </c>
      <c r="CA7" s="7">
        <v>0</v>
      </c>
      <c r="CB7" s="7">
        <v>803.67</v>
      </c>
      <c r="CC7" s="7">
        <v>38.340000000000003</v>
      </c>
      <c r="CD7" s="7">
        <v>42.26</v>
      </c>
      <c r="CE7" s="7">
        <v>885.92</v>
      </c>
      <c r="CF7" s="7">
        <v>0.1789</v>
      </c>
      <c r="CG7" s="7" t="s">
        <v>163</v>
      </c>
      <c r="CH7" s="7">
        <v>3.6019000000000001</v>
      </c>
      <c r="CI7" s="7">
        <v>2.9022000000000001</v>
      </c>
      <c r="CJ7" s="7">
        <v>16.395499999999998</v>
      </c>
      <c r="CK7" s="7">
        <v>1.7104999999999999</v>
      </c>
      <c r="CL7" s="7">
        <v>0.43869999999999998</v>
      </c>
    </row>
    <row r="8" spans="1:90" x14ac:dyDescent="0.25">
      <c r="A8" s="7" t="s">
        <v>395</v>
      </c>
      <c r="B8" s="7">
        <v>247940</v>
      </c>
      <c r="C8" s="7" t="s">
        <v>175</v>
      </c>
      <c r="D8" s="7" t="s">
        <v>166</v>
      </c>
      <c r="E8" s="7" t="s">
        <v>172</v>
      </c>
      <c r="F8" s="7" t="s">
        <v>1121</v>
      </c>
      <c r="G8" s="7" t="s">
        <v>48</v>
      </c>
      <c r="H8" s="71">
        <v>45257</v>
      </c>
      <c r="I8" s="7">
        <v>0</v>
      </c>
      <c r="J8" s="7">
        <v>8</v>
      </c>
      <c r="K8" s="7">
        <v>5.6</v>
      </c>
      <c r="L8" s="7">
        <v>6.4</v>
      </c>
      <c r="M8" s="7">
        <v>0.13</v>
      </c>
      <c r="N8" s="7" t="s">
        <v>41</v>
      </c>
      <c r="O8" s="7">
        <v>4</v>
      </c>
      <c r="P8" s="7">
        <v>92</v>
      </c>
      <c r="Q8" s="7">
        <v>8.6999999999999993</v>
      </c>
      <c r="R8" s="7">
        <v>0.63</v>
      </c>
      <c r="S8" s="7">
        <v>73.599999999999994</v>
      </c>
      <c r="T8" s="7">
        <v>12</v>
      </c>
      <c r="U8" s="7">
        <v>0.85</v>
      </c>
      <c r="V8" s="7">
        <v>2071</v>
      </c>
      <c r="W8" s="7">
        <v>344</v>
      </c>
      <c r="X8" s="7">
        <v>18</v>
      </c>
      <c r="Y8" s="7">
        <v>19.2</v>
      </c>
      <c r="Z8" s="7">
        <v>30</v>
      </c>
      <c r="AA8" s="7">
        <v>1</v>
      </c>
      <c r="AB8" s="7">
        <v>54</v>
      </c>
      <c r="AC8" s="7">
        <v>15</v>
      </c>
      <c r="AD8" s="7">
        <v>0</v>
      </c>
      <c r="AE8" s="7">
        <v>30</v>
      </c>
      <c r="AF8" s="7">
        <v>6.25</v>
      </c>
      <c r="AG8" s="7">
        <v>126</v>
      </c>
      <c r="AH8" s="7">
        <v>11.8</v>
      </c>
      <c r="AI8" s="7">
        <v>10.6</v>
      </c>
      <c r="AJ8" s="7">
        <v>41</v>
      </c>
      <c r="AK8" s="7">
        <v>10</v>
      </c>
      <c r="AL8" s="7">
        <v>0.1</v>
      </c>
      <c r="AM8" s="7">
        <v>151.9</v>
      </c>
      <c r="AN8" s="7">
        <v>57</v>
      </c>
      <c r="AO8" s="7">
        <v>18.2</v>
      </c>
      <c r="AP8" s="7">
        <v>17.46</v>
      </c>
      <c r="AQ8" s="7">
        <v>121</v>
      </c>
      <c r="AR8" s="7">
        <v>11.8</v>
      </c>
      <c r="AS8" s="7">
        <v>0</v>
      </c>
      <c r="AT8" s="7">
        <v>10.1</v>
      </c>
      <c r="AU8" s="7">
        <v>2.6</v>
      </c>
      <c r="AW8" s="7">
        <v>15</v>
      </c>
      <c r="AX8" s="7">
        <v>5</v>
      </c>
      <c r="AZ8" s="7">
        <v>45</v>
      </c>
      <c r="BA8" s="7">
        <v>521</v>
      </c>
      <c r="BB8" s="7">
        <v>134</v>
      </c>
      <c r="BC8" s="7">
        <v>81</v>
      </c>
      <c r="BD8" s="7">
        <v>6.3</v>
      </c>
      <c r="BE8" s="7">
        <v>0.5</v>
      </c>
      <c r="BF8" s="7">
        <v>4.5</v>
      </c>
      <c r="BG8" s="7">
        <v>0.13</v>
      </c>
      <c r="BH8" s="7">
        <v>111</v>
      </c>
      <c r="BI8" s="7">
        <v>25</v>
      </c>
      <c r="BJ8" s="7">
        <v>1753.73</v>
      </c>
      <c r="BK8" s="7">
        <v>1.391</v>
      </c>
      <c r="BL8" s="7">
        <v>49.02</v>
      </c>
      <c r="BM8" s="7">
        <v>859.62</v>
      </c>
      <c r="BN8" s="7">
        <v>12.11</v>
      </c>
      <c r="BO8" s="7">
        <v>212.35</v>
      </c>
      <c r="BP8" s="7">
        <v>11.9</v>
      </c>
      <c r="BQ8" s="7">
        <v>208.68</v>
      </c>
      <c r="BR8" s="7">
        <v>0</v>
      </c>
      <c r="BS8" s="7">
        <v>0</v>
      </c>
      <c r="BT8" s="7">
        <v>8.8000000000000007</v>
      </c>
      <c r="BU8" s="7">
        <v>154.33000000000001</v>
      </c>
      <c r="BV8" s="7">
        <v>2.4</v>
      </c>
      <c r="BW8" s="7">
        <v>42.1</v>
      </c>
      <c r="BX8" s="7">
        <v>6.4</v>
      </c>
      <c r="BY8" s="7">
        <v>112.23</v>
      </c>
      <c r="BZ8" s="7">
        <v>0</v>
      </c>
      <c r="CA8" s="7">
        <v>0</v>
      </c>
      <c r="CB8" s="7">
        <v>650.92999999999995</v>
      </c>
      <c r="CC8" s="7">
        <v>37.119999999999997</v>
      </c>
      <c r="CD8" s="7">
        <v>42.18</v>
      </c>
      <c r="CE8" s="7">
        <v>739.78</v>
      </c>
      <c r="CF8" s="7">
        <v>0.17949999999999999</v>
      </c>
      <c r="CG8" s="7" t="s">
        <v>163</v>
      </c>
      <c r="CH8" s="7">
        <v>3.1192000000000002</v>
      </c>
      <c r="CI8" s="7">
        <v>2.6945999999999999</v>
      </c>
      <c r="CJ8" s="7">
        <v>14.2005</v>
      </c>
      <c r="CK8" s="7">
        <v>1.9630000000000001</v>
      </c>
      <c r="CL8" s="7">
        <v>0.5605</v>
      </c>
    </row>
    <row r="9" spans="1:90" x14ac:dyDescent="0.25">
      <c r="A9" s="7" t="s">
        <v>395</v>
      </c>
      <c r="B9" s="7">
        <v>247941</v>
      </c>
      <c r="C9" s="7" t="s">
        <v>175</v>
      </c>
      <c r="D9" s="7" t="s">
        <v>166</v>
      </c>
      <c r="E9" s="7" t="s">
        <v>172</v>
      </c>
      <c r="F9" s="7" t="s">
        <v>1121</v>
      </c>
      <c r="G9" s="7" t="s">
        <v>49</v>
      </c>
      <c r="H9" s="71">
        <v>45257</v>
      </c>
      <c r="I9" s="7">
        <v>0</v>
      </c>
      <c r="J9" s="7">
        <v>8</v>
      </c>
      <c r="K9" s="7">
        <v>5.3</v>
      </c>
      <c r="L9" s="7">
        <v>6.1</v>
      </c>
      <c r="M9" s="7">
        <v>0.15</v>
      </c>
      <c r="N9" s="7" t="s">
        <v>41</v>
      </c>
      <c r="O9" s="7">
        <v>4.0999999999999996</v>
      </c>
      <c r="P9" s="7">
        <v>126</v>
      </c>
      <c r="Q9" s="7">
        <v>8.1</v>
      </c>
      <c r="R9" s="7">
        <v>0.95</v>
      </c>
      <c r="S9" s="7">
        <v>83</v>
      </c>
      <c r="T9" s="7">
        <v>15.4</v>
      </c>
      <c r="U9" s="7">
        <v>0.94</v>
      </c>
      <c r="V9" s="7">
        <v>2256</v>
      </c>
      <c r="W9" s="7">
        <v>387</v>
      </c>
      <c r="X9" s="7">
        <v>20</v>
      </c>
      <c r="Y9" s="7">
        <v>23.9</v>
      </c>
      <c r="Z9" s="7">
        <v>38</v>
      </c>
      <c r="AA9" s="7">
        <v>1</v>
      </c>
      <c r="AB9" s="7">
        <v>47</v>
      </c>
      <c r="AC9" s="7">
        <v>13</v>
      </c>
      <c r="AD9" s="7">
        <v>0</v>
      </c>
      <c r="AE9" s="7">
        <v>48</v>
      </c>
      <c r="AF9" s="7">
        <v>6.56</v>
      </c>
      <c r="AG9" s="7">
        <v>152</v>
      </c>
      <c r="AH9" s="7">
        <v>8.3000000000000007</v>
      </c>
      <c r="AI9" s="7">
        <v>18.3</v>
      </c>
      <c r="AJ9" s="7">
        <v>54</v>
      </c>
      <c r="AK9" s="7">
        <v>11</v>
      </c>
      <c r="AL9" s="7">
        <v>6.1</v>
      </c>
      <c r="AM9" s="7">
        <v>117.5</v>
      </c>
      <c r="AN9" s="7">
        <v>72</v>
      </c>
      <c r="AO9" s="7">
        <v>20.9</v>
      </c>
      <c r="AP9" s="7">
        <v>15.22</v>
      </c>
      <c r="AQ9" s="7">
        <v>77.400000000000006</v>
      </c>
      <c r="AR9" s="7">
        <v>8.3000000000000007</v>
      </c>
      <c r="AS9" s="7">
        <v>0</v>
      </c>
      <c r="AT9" s="7">
        <v>10.199999999999999</v>
      </c>
      <c r="AU9" s="7">
        <v>2.4</v>
      </c>
      <c r="AW9" s="7">
        <v>26</v>
      </c>
      <c r="AX9" s="7">
        <v>11.2</v>
      </c>
      <c r="AZ9" s="7">
        <v>59</v>
      </c>
      <c r="BA9" s="7">
        <v>536</v>
      </c>
      <c r="BB9" s="7">
        <v>171</v>
      </c>
      <c r="BC9" s="7">
        <v>98</v>
      </c>
      <c r="BD9" s="7">
        <v>8</v>
      </c>
      <c r="BE9" s="7">
        <v>0.72</v>
      </c>
      <c r="BF9" s="7">
        <v>5.6</v>
      </c>
      <c r="BG9" s="7">
        <v>0.53</v>
      </c>
      <c r="BH9" s="7">
        <v>114</v>
      </c>
      <c r="BI9" s="7">
        <v>36</v>
      </c>
      <c r="BJ9" s="7">
        <v>1925.5</v>
      </c>
      <c r="BK9" s="7">
        <v>1.349</v>
      </c>
      <c r="BL9" s="7">
        <v>47.26</v>
      </c>
      <c r="BM9" s="7">
        <v>909.92</v>
      </c>
      <c r="BN9" s="7">
        <v>11.52</v>
      </c>
      <c r="BO9" s="7">
        <v>221.86</v>
      </c>
      <c r="BP9" s="7">
        <v>10.24</v>
      </c>
      <c r="BQ9" s="7">
        <v>197.21</v>
      </c>
      <c r="BR9" s="7">
        <v>0</v>
      </c>
      <c r="BS9" s="7">
        <v>0</v>
      </c>
      <c r="BT9" s="7">
        <v>7.82</v>
      </c>
      <c r="BU9" s="7">
        <v>150.65</v>
      </c>
      <c r="BV9" s="7">
        <v>1.74</v>
      </c>
      <c r="BW9" s="7">
        <v>33.6</v>
      </c>
      <c r="BX9" s="7">
        <v>6.08</v>
      </c>
      <c r="BY9" s="7">
        <v>117.05</v>
      </c>
      <c r="BZ9" s="7">
        <v>0</v>
      </c>
      <c r="CA9" s="7">
        <v>0</v>
      </c>
      <c r="CB9" s="7">
        <v>712.71</v>
      </c>
      <c r="CC9" s="7">
        <v>37.01</v>
      </c>
      <c r="CD9" s="7">
        <v>44.92</v>
      </c>
      <c r="CE9" s="7">
        <v>864.93</v>
      </c>
      <c r="CF9" s="7">
        <v>0.1656</v>
      </c>
      <c r="CG9" s="7" t="s">
        <v>163</v>
      </c>
      <c r="CH9" s="7">
        <v>3.6141000000000001</v>
      </c>
      <c r="CI9" s="7">
        <v>3.18</v>
      </c>
      <c r="CJ9" s="7">
        <v>49.6663</v>
      </c>
      <c r="CK9" s="7">
        <v>1.7179</v>
      </c>
      <c r="CL9" s="7">
        <v>0.47560000000000002</v>
      </c>
    </row>
    <row r="10" spans="1:90" x14ac:dyDescent="0.25">
      <c r="A10" s="7" t="s">
        <v>395</v>
      </c>
      <c r="B10" s="7">
        <v>247942</v>
      </c>
      <c r="C10" s="7" t="s">
        <v>175</v>
      </c>
      <c r="D10" s="7" t="s">
        <v>166</v>
      </c>
      <c r="E10" s="7" t="s">
        <v>172</v>
      </c>
      <c r="F10" s="7" t="s">
        <v>1121</v>
      </c>
      <c r="G10" s="7" t="s">
        <v>50</v>
      </c>
      <c r="H10" s="71">
        <v>45257</v>
      </c>
      <c r="I10" s="7">
        <v>0</v>
      </c>
      <c r="J10" s="7">
        <v>8</v>
      </c>
      <c r="K10" s="7">
        <v>5.2</v>
      </c>
      <c r="L10" s="7">
        <v>6</v>
      </c>
      <c r="M10" s="7">
        <v>0.15</v>
      </c>
      <c r="N10" s="7" t="s">
        <v>41</v>
      </c>
      <c r="O10" s="7">
        <v>4.0999999999999996</v>
      </c>
      <c r="P10" s="7">
        <v>85</v>
      </c>
      <c r="Q10" s="7">
        <v>7.1</v>
      </c>
      <c r="R10" s="7">
        <v>0.79</v>
      </c>
      <c r="S10" s="7">
        <v>90.5</v>
      </c>
      <c r="T10" s="7">
        <v>19.7</v>
      </c>
      <c r="U10" s="7">
        <v>0.9</v>
      </c>
      <c r="V10" s="7">
        <v>1529</v>
      </c>
      <c r="W10" s="7">
        <v>244</v>
      </c>
      <c r="X10" s="7">
        <v>12</v>
      </c>
      <c r="Y10" s="7">
        <v>20.100000000000001</v>
      </c>
      <c r="Z10" s="7">
        <v>51</v>
      </c>
      <c r="AA10" s="7">
        <v>1</v>
      </c>
      <c r="AB10" s="7">
        <v>38</v>
      </c>
      <c r="AC10" s="7">
        <v>10</v>
      </c>
      <c r="AD10" s="7">
        <v>0</v>
      </c>
      <c r="AE10" s="7">
        <v>36</v>
      </c>
      <c r="AF10" s="7">
        <v>8.66</v>
      </c>
      <c r="AG10" s="7">
        <v>102</v>
      </c>
      <c r="AH10" s="7">
        <v>6.8</v>
      </c>
      <c r="AI10" s="7">
        <v>14.9</v>
      </c>
      <c r="AJ10" s="7">
        <v>43</v>
      </c>
      <c r="AK10" s="7">
        <v>8</v>
      </c>
      <c r="AL10" s="7">
        <v>0.7</v>
      </c>
      <c r="AM10" s="7">
        <v>100.8</v>
      </c>
      <c r="AN10" s="7">
        <v>60</v>
      </c>
      <c r="AO10" s="7">
        <v>16.100000000000001</v>
      </c>
      <c r="AP10" s="7">
        <v>12.78</v>
      </c>
      <c r="AQ10" s="7">
        <v>99.1</v>
      </c>
      <c r="AR10" s="7">
        <v>6.8</v>
      </c>
      <c r="AS10" s="7">
        <v>0</v>
      </c>
      <c r="AT10" s="7">
        <v>13.3</v>
      </c>
      <c r="AU10" s="7">
        <v>2.4</v>
      </c>
      <c r="AW10" s="7">
        <v>14</v>
      </c>
      <c r="AX10" s="7">
        <v>4.7</v>
      </c>
      <c r="AZ10" s="7">
        <v>46</v>
      </c>
      <c r="BA10" s="7">
        <v>466</v>
      </c>
      <c r="BB10" s="7">
        <v>137</v>
      </c>
      <c r="BC10" s="7">
        <v>86</v>
      </c>
      <c r="BD10" s="7">
        <v>5.5</v>
      </c>
      <c r="BE10" s="7">
        <v>0.55000000000000004</v>
      </c>
      <c r="BF10" s="7">
        <v>6.9</v>
      </c>
      <c r="BG10" s="7">
        <v>0.23</v>
      </c>
      <c r="BH10" s="7">
        <v>93</v>
      </c>
      <c r="BI10" s="7">
        <v>18</v>
      </c>
      <c r="BJ10" s="7">
        <v>2127.56</v>
      </c>
      <c r="BK10" s="7">
        <v>1.3520000000000001</v>
      </c>
      <c r="BL10" s="7">
        <v>50.21</v>
      </c>
      <c r="BM10" s="7">
        <v>1068.32</v>
      </c>
      <c r="BN10" s="7">
        <v>11.46</v>
      </c>
      <c r="BO10" s="7">
        <v>243.78</v>
      </c>
      <c r="BP10" s="7">
        <v>10.55</v>
      </c>
      <c r="BQ10" s="7">
        <v>224.43</v>
      </c>
      <c r="BR10" s="7">
        <v>0</v>
      </c>
      <c r="BS10" s="7">
        <v>0</v>
      </c>
      <c r="BT10" s="7">
        <v>8.81</v>
      </c>
      <c r="BU10" s="7">
        <v>187.37</v>
      </c>
      <c r="BV10" s="7">
        <v>2.4900000000000002</v>
      </c>
      <c r="BW10" s="7">
        <v>52.92</v>
      </c>
      <c r="BX10" s="7">
        <v>6.32</v>
      </c>
      <c r="BY10" s="7">
        <v>134.44</v>
      </c>
      <c r="BZ10" s="7">
        <v>0</v>
      </c>
      <c r="CA10" s="7">
        <v>0</v>
      </c>
      <c r="CB10" s="7">
        <v>843.89</v>
      </c>
      <c r="CC10" s="7">
        <v>39.659999999999997</v>
      </c>
      <c r="CD10" s="7">
        <v>40.98</v>
      </c>
      <c r="CE10" s="7">
        <v>871.87</v>
      </c>
      <c r="CF10" s="7">
        <v>0.1754</v>
      </c>
      <c r="CG10" s="7" t="s">
        <v>163</v>
      </c>
      <c r="CH10" s="7">
        <v>3.7602000000000002</v>
      </c>
      <c r="CI10" s="7">
        <v>2.9411</v>
      </c>
      <c r="CJ10" s="7">
        <v>18.434799999999999</v>
      </c>
      <c r="CK10" s="7">
        <v>1.6569</v>
      </c>
      <c r="CL10" s="7">
        <v>0.4819</v>
      </c>
    </row>
    <row r="11" spans="1:90" x14ac:dyDescent="0.25">
      <c r="A11" s="7" t="s">
        <v>395</v>
      </c>
      <c r="B11" s="7">
        <v>247943</v>
      </c>
      <c r="C11" s="7" t="s">
        <v>174</v>
      </c>
      <c r="D11" s="7" t="s">
        <v>173</v>
      </c>
      <c r="E11" s="7" t="s">
        <v>172</v>
      </c>
      <c r="F11" s="7" t="s">
        <v>1122</v>
      </c>
      <c r="G11" s="7" t="s">
        <v>51</v>
      </c>
      <c r="H11" s="71">
        <v>45257</v>
      </c>
      <c r="I11" s="7">
        <v>0</v>
      </c>
      <c r="J11" s="7">
        <v>8</v>
      </c>
      <c r="K11" s="7">
        <v>4.8</v>
      </c>
      <c r="L11" s="7">
        <v>5.6</v>
      </c>
      <c r="M11" s="7">
        <v>0.17</v>
      </c>
      <c r="N11" s="7" t="s">
        <v>41</v>
      </c>
      <c r="O11" s="7">
        <v>3.9</v>
      </c>
      <c r="P11" s="7">
        <v>130</v>
      </c>
      <c r="Q11" s="7">
        <v>8.4</v>
      </c>
      <c r="R11" s="7">
        <v>0.84</v>
      </c>
      <c r="S11" s="7">
        <v>81.3</v>
      </c>
      <c r="T11" s="7">
        <v>30.1</v>
      </c>
      <c r="U11" s="7">
        <v>0.98</v>
      </c>
      <c r="V11" s="7">
        <v>2059</v>
      </c>
      <c r="W11" s="7">
        <v>368</v>
      </c>
      <c r="X11" s="7">
        <v>16</v>
      </c>
      <c r="Y11" s="7">
        <v>27.6</v>
      </c>
      <c r="Z11" s="7">
        <v>50</v>
      </c>
      <c r="AA11" s="7">
        <v>1</v>
      </c>
      <c r="AB11" s="7">
        <v>37</v>
      </c>
      <c r="AC11" s="7">
        <v>11</v>
      </c>
      <c r="AD11" s="7">
        <v>0</v>
      </c>
      <c r="AE11" s="7">
        <v>40</v>
      </c>
      <c r="AF11" s="7">
        <v>8.0399999999999991</v>
      </c>
      <c r="AG11" s="7">
        <v>125</v>
      </c>
      <c r="AH11" s="7">
        <v>12.5</v>
      </c>
      <c r="AI11" s="7">
        <v>10</v>
      </c>
      <c r="AJ11" s="7">
        <v>52</v>
      </c>
      <c r="AK11" s="7">
        <v>22</v>
      </c>
      <c r="AL11" s="7">
        <v>0.7</v>
      </c>
      <c r="AM11" s="7">
        <v>104.4</v>
      </c>
      <c r="AN11" s="7">
        <v>67</v>
      </c>
      <c r="AO11" s="7">
        <v>21.2</v>
      </c>
      <c r="AP11" s="7">
        <v>14.11</v>
      </c>
      <c r="AQ11" s="7">
        <v>83.3</v>
      </c>
      <c r="AR11" s="7">
        <v>12.5</v>
      </c>
      <c r="AS11" s="7">
        <v>0</v>
      </c>
      <c r="AT11" s="7">
        <v>12.5</v>
      </c>
      <c r="AU11" s="7">
        <v>2.7</v>
      </c>
      <c r="AW11" s="7">
        <v>17</v>
      </c>
      <c r="AX11" s="7">
        <v>6</v>
      </c>
      <c r="AZ11" s="7">
        <v>72</v>
      </c>
      <c r="BA11" s="7">
        <v>425</v>
      </c>
      <c r="BB11" s="7">
        <v>158</v>
      </c>
      <c r="BC11" s="7">
        <v>91</v>
      </c>
      <c r="BD11" s="7">
        <v>5.8</v>
      </c>
      <c r="BE11" s="7">
        <v>0.53</v>
      </c>
      <c r="BF11" s="7">
        <v>9.8000000000000007</v>
      </c>
      <c r="BG11" s="7">
        <v>0.15</v>
      </c>
      <c r="BH11" s="7">
        <v>95</v>
      </c>
      <c r="BI11" s="7">
        <v>18</v>
      </c>
      <c r="BJ11" s="7">
        <v>1958.74</v>
      </c>
      <c r="BK11" s="7">
        <v>1.391</v>
      </c>
      <c r="BL11" s="7">
        <v>44.89</v>
      </c>
      <c r="BM11" s="7">
        <v>879.22</v>
      </c>
      <c r="BN11" s="7">
        <v>10.32</v>
      </c>
      <c r="BO11" s="7">
        <v>202.2</v>
      </c>
      <c r="BP11" s="7">
        <v>10.66</v>
      </c>
      <c r="BQ11" s="7">
        <v>208.88</v>
      </c>
      <c r="BR11" s="7">
        <v>0</v>
      </c>
      <c r="BS11" s="7">
        <v>0</v>
      </c>
      <c r="BT11" s="7">
        <v>9.76</v>
      </c>
      <c r="BU11" s="7">
        <v>191.24</v>
      </c>
      <c r="BV11" s="7">
        <v>1.9</v>
      </c>
      <c r="BW11" s="7">
        <v>37.29</v>
      </c>
      <c r="BX11" s="7">
        <v>7.86</v>
      </c>
      <c r="BY11" s="7">
        <v>153.94999999999999</v>
      </c>
      <c r="BZ11" s="7">
        <v>0</v>
      </c>
      <c r="CA11" s="7">
        <v>0</v>
      </c>
      <c r="CB11" s="7">
        <v>670.34</v>
      </c>
      <c r="CC11" s="7">
        <v>34.22</v>
      </c>
      <c r="CD11" s="7">
        <v>45.35</v>
      </c>
      <c r="CE11" s="7">
        <v>888.29</v>
      </c>
      <c r="CF11" s="7">
        <v>0.2175</v>
      </c>
      <c r="CG11" s="7" t="s">
        <v>163</v>
      </c>
      <c r="CH11" s="7">
        <v>3.2092999999999998</v>
      </c>
      <c r="CI11" s="7">
        <v>2.7141999999999999</v>
      </c>
      <c r="CJ11" s="7">
        <v>17.259899999999998</v>
      </c>
      <c r="CK11" s="7">
        <v>1.7312000000000001</v>
      </c>
      <c r="CL11" s="7">
        <v>0.48270000000000002</v>
      </c>
    </row>
    <row r="12" spans="1:90" x14ac:dyDescent="0.25">
      <c r="A12" s="7" t="s">
        <v>395</v>
      </c>
      <c r="B12" s="7">
        <v>247944</v>
      </c>
      <c r="C12" s="7" t="s">
        <v>174</v>
      </c>
      <c r="D12" s="7" t="s">
        <v>173</v>
      </c>
      <c r="E12" s="7" t="s">
        <v>172</v>
      </c>
      <c r="F12" s="7" t="s">
        <v>1122</v>
      </c>
      <c r="G12" s="7" t="s">
        <v>52</v>
      </c>
      <c r="H12" s="71">
        <v>45257</v>
      </c>
      <c r="I12" s="7">
        <v>0</v>
      </c>
      <c r="J12" s="7">
        <v>8</v>
      </c>
      <c r="K12" s="7">
        <v>5.2</v>
      </c>
      <c r="L12" s="7">
        <v>6</v>
      </c>
      <c r="M12" s="7">
        <v>0.17</v>
      </c>
      <c r="N12" s="7" t="s">
        <v>41</v>
      </c>
      <c r="O12" s="7">
        <v>4.5</v>
      </c>
      <c r="P12" s="7">
        <v>121</v>
      </c>
      <c r="Q12" s="7">
        <v>5.7</v>
      </c>
      <c r="R12" s="7">
        <v>1.54</v>
      </c>
      <c r="S12" s="7">
        <v>75.400000000000006</v>
      </c>
      <c r="T12" s="7">
        <v>20.2</v>
      </c>
      <c r="U12" s="7">
        <v>0.85</v>
      </c>
      <c r="V12" s="7">
        <v>1811</v>
      </c>
      <c r="W12" s="7">
        <v>307</v>
      </c>
      <c r="X12" s="7">
        <v>9</v>
      </c>
      <c r="Y12" s="7">
        <v>22.4</v>
      </c>
      <c r="Z12" s="7">
        <v>47</v>
      </c>
      <c r="AA12" s="7">
        <v>1</v>
      </c>
      <c r="AB12" s="7">
        <v>40</v>
      </c>
      <c r="AC12" s="7">
        <v>11</v>
      </c>
      <c r="AD12" s="7">
        <v>0</v>
      </c>
      <c r="AE12" s="7">
        <v>33</v>
      </c>
      <c r="AF12" s="7">
        <v>8.59</v>
      </c>
      <c r="AG12" s="7">
        <v>121</v>
      </c>
      <c r="AH12" s="7">
        <v>10.9</v>
      </c>
      <c r="AI12" s="7">
        <v>11.1</v>
      </c>
      <c r="AJ12" s="7">
        <v>54</v>
      </c>
      <c r="AK12" s="7">
        <v>24</v>
      </c>
      <c r="AL12" s="7" t="s">
        <v>53</v>
      </c>
      <c r="AM12" s="7">
        <v>103.8</v>
      </c>
      <c r="AN12" s="7">
        <v>68</v>
      </c>
      <c r="AO12" s="7">
        <v>19.5</v>
      </c>
      <c r="AP12" s="7">
        <v>13.8</v>
      </c>
      <c r="AQ12" s="7">
        <v>86.1</v>
      </c>
      <c r="AR12" s="7">
        <v>10.9</v>
      </c>
      <c r="AS12" s="7">
        <v>0</v>
      </c>
      <c r="AT12" s="7">
        <v>15.2</v>
      </c>
      <c r="AU12" s="7">
        <v>2.5</v>
      </c>
      <c r="AW12" s="7">
        <v>17</v>
      </c>
      <c r="AX12" s="7">
        <v>4.9000000000000004</v>
      </c>
      <c r="AZ12" s="7">
        <v>79</v>
      </c>
      <c r="BA12" s="7">
        <v>515</v>
      </c>
      <c r="BB12" s="7">
        <v>141</v>
      </c>
      <c r="BC12" s="7">
        <v>77</v>
      </c>
      <c r="BD12" s="7">
        <v>7</v>
      </c>
      <c r="BE12" s="7">
        <v>0.88</v>
      </c>
      <c r="BF12" s="7">
        <v>7.8</v>
      </c>
      <c r="BG12" s="7">
        <v>0.12</v>
      </c>
      <c r="BH12" s="7">
        <v>110</v>
      </c>
      <c r="BI12" s="7">
        <v>17</v>
      </c>
      <c r="BJ12" s="7">
        <v>2122.75</v>
      </c>
      <c r="BK12" s="7">
        <v>1.5489999999999999</v>
      </c>
      <c r="BL12" s="7">
        <v>46.66</v>
      </c>
      <c r="BM12" s="7">
        <v>990.43</v>
      </c>
      <c r="BN12" s="7">
        <v>10.42</v>
      </c>
      <c r="BO12" s="7">
        <v>221.19</v>
      </c>
      <c r="BP12" s="7">
        <v>14.07</v>
      </c>
      <c r="BQ12" s="7">
        <v>298.57</v>
      </c>
      <c r="BR12" s="7">
        <v>0.71</v>
      </c>
      <c r="BS12" s="7">
        <v>14.99</v>
      </c>
      <c r="BT12" s="7">
        <v>10.19</v>
      </c>
      <c r="BU12" s="7">
        <v>216.39</v>
      </c>
      <c r="BV12" s="7">
        <v>2.34</v>
      </c>
      <c r="BW12" s="7">
        <v>49.67</v>
      </c>
      <c r="BX12" s="7">
        <v>7.85</v>
      </c>
      <c r="BY12" s="7">
        <v>166.72</v>
      </c>
      <c r="BZ12" s="7">
        <v>1.23</v>
      </c>
      <c r="CA12" s="7">
        <v>26.06</v>
      </c>
      <c r="CB12" s="7">
        <v>691.86</v>
      </c>
      <c r="CC12" s="7">
        <v>32.590000000000003</v>
      </c>
      <c r="CD12" s="7">
        <v>41.92</v>
      </c>
      <c r="CE12" s="7">
        <v>889.86</v>
      </c>
      <c r="CF12" s="7">
        <v>0.2185</v>
      </c>
      <c r="CG12" s="7">
        <v>2.63E-2</v>
      </c>
      <c r="CH12" s="7">
        <v>2.3172000000000001</v>
      </c>
      <c r="CI12" s="7">
        <v>2.3157999999999999</v>
      </c>
      <c r="CJ12" s="7">
        <v>13.583399999999999</v>
      </c>
      <c r="CK12" s="7">
        <v>2.1019999999999999</v>
      </c>
      <c r="CL12" s="7">
        <v>0.63700000000000001</v>
      </c>
    </row>
    <row r="13" spans="1:90" x14ac:dyDescent="0.25">
      <c r="A13" s="7" t="s">
        <v>395</v>
      </c>
      <c r="B13" s="7">
        <v>247945</v>
      </c>
      <c r="C13" s="7" t="s">
        <v>174</v>
      </c>
      <c r="D13" s="7" t="s">
        <v>173</v>
      </c>
      <c r="E13" s="7" t="s">
        <v>172</v>
      </c>
      <c r="F13" s="7" t="s">
        <v>1122</v>
      </c>
      <c r="G13" s="7" t="s">
        <v>54</v>
      </c>
      <c r="H13" s="71">
        <v>45257</v>
      </c>
      <c r="I13" s="7">
        <v>0</v>
      </c>
      <c r="J13" s="7">
        <v>8</v>
      </c>
      <c r="K13" s="7">
        <v>5.0999999999999996</v>
      </c>
      <c r="L13" s="7">
        <v>5.8</v>
      </c>
      <c r="M13" s="7">
        <v>0.17</v>
      </c>
      <c r="N13" s="7" t="s">
        <v>41</v>
      </c>
      <c r="O13" s="7">
        <v>4.2</v>
      </c>
      <c r="P13" s="7">
        <v>127</v>
      </c>
      <c r="Q13" s="7">
        <v>6.4</v>
      </c>
      <c r="R13" s="7">
        <v>0.69</v>
      </c>
      <c r="S13" s="7">
        <v>70</v>
      </c>
      <c r="T13" s="7">
        <v>23.1</v>
      </c>
      <c r="U13" s="7">
        <v>0.91</v>
      </c>
      <c r="V13" s="7">
        <v>2007</v>
      </c>
      <c r="W13" s="7">
        <v>359</v>
      </c>
      <c r="X13" s="7">
        <v>10</v>
      </c>
      <c r="Y13" s="7">
        <v>25.2</v>
      </c>
      <c r="Z13" s="7">
        <v>47</v>
      </c>
      <c r="AA13" s="7">
        <v>1</v>
      </c>
      <c r="AB13" s="7">
        <v>40</v>
      </c>
      <c r="AC13" s="7">
        <v>12</v>
      </c>
      <c r="AD13" s="7">
        <v>0</v>
      </c>
      <c r="AE13" s="7">
        <v>22</v>
      </c>
      <c r="AF13" s="7">
        <v>8.08</v>
      </c>
      <c r="AG13" s="7">
        <v>127</v>
      </c>
      <c r="AH13" s="7">
        <v>12.2</v>
      </c>
      <c r="AI13" s="7">
        <v>10.4</v>
      </c>
      <c r="AJ13" s="7">
        <v>58</v>
      </c>
      <c r="AK13" s="7">
        <v>22</v>
      </c>
      <c r="AL13" s="7">
        <v>0.3</v>
      </c>
      <c r="AM13" s="7">
        <v>107.8</v>
      </c>
      <c r="AN13" s="7">
        <v>74</v>
      </c>
      <c r="AO13" s="7">
        <v>20.6</v>
      </c>
      <c r="AP13" s="7">
        <v>14.37</v>
      </c>
      <c r="AQ13" s="7">
        <v>84.9</v>
      </c>
      <c r="AR13" s="7">
        <v>12.2</v>
      </c>
      <c r="AS13" s="7">
        <v>0</v>
      </c>
      <c r="AT13" s="7">
        <v>12.8</v>
      </c>
      <c r="AU13" s="7">
        <v>5.3</v>
      </c>
      <c r="AW13" s="7">
        <v>14</v>
      </c>
      <c r="AX13" s="7">
        <v>3.4</v>
      </c>
      <c r="AZ13" s="7">
        <v>63</v>
      </c>
      <c r="BA13" s="7">
        <v>481</v>
      </c>
      <c r="BB13" s="7">
        <v>129</v>
      </c>
      <c r="BC13" s="7">
        <v>72</v>
      </c>
      <c r="BD13" s="7">
        <v>6.2</v>
      </c>
      <c r="BE13" s="7">
        <v>0.73</v>
      </c>
      <c r="BF13" s="7">
        <v>8.4</v>
      </c>
      <c r="BG13" s="7">
        <v>0.13</v>
      </c>
      <c r="BH13" s="7">
        <v>110</v>
      </c>
      <c r="BI13" s="7">
        <v>17</v>
      </c>
      <c r="BJ13" s="7">
        <v>2406.5700000000002</v>
      </c>
      <c r="BK13" s="7">
        <v>1.4330000000000001</v>
      </c>
      <c r="BL13" s="7">
        <v>47.55</v>
      </c>
      <c r="BM13" s="7">
        <v>1144.3599999999999</v>
      </c>
      <c r="BN13" s="7">
        <v>10.47</v>
      </c>
      <c r="BO13" s="7">
        <v>251.91</v>
      </c>
      <c r="BP13" s="7">
        <v>13.6</v>
      </c>
      <c r="BQ13" s="7">
        <v>327.25</v>
      </c>
      <c r="BR13" s="7">
        <v>0</v>
      </c>
      <c r="BS13" s="7">
        <v>0</v>
      </c>
      <c r="BT13" s="7">
        <v>10.78</v>
      </c>
      <c r="BU13" s="7">
        <v>259.55</v>
      </c>
      <c r="BV13" s="7">
        <v>2.86</v>
      </c>
      <c r="BW13" s="7">
        <v>68.88</v>
      </c>
      <c r="BX13" s="7">
        <v>7.92</v>
      </c>
      <c r="BY13" s="7">
        <v>190.67</v>
      </c>
      <c r="BZ13" s="7">
        <v>0</v>
      </c>
      <c r="CA13" s="7">
        <v>0</v>
      </c>
      <c r="CB13" s="7">
        <v>817.11</v>
      </c>
      <c r="CC13" s="7">
        <v>33.950000000000003</v>
      </c>
      <c r="CD13" s="7">
        <v>41.66</v>
      </c>
      <c r="CE13" s="7">
        <v>1002.66</v>
      </c>
      <c r="CF13" s="7">
        <v>0.2268</v>
      </c>
      <c r="CG13" s="7" t="s">
        <v>163</v>
      </c>
      <c r="CH13" s="7">
        <v>2.4969000000000001</v>
      </c>
      <c r="CI13" s="7">
        <v>2.3626</v>
      </c>
      <c r="CJ13" s="7">
        <v>20.368500000000001</v>
      </c>
      <c r="CK13" s="7">
        <v>2.0933999999999999</v>
      </c>
      <c r="CL13" s="7">
        <v>0.56140000000000001</v>
      </c>
    </row>
    <row r="14" spans="1:90" x14ac:dyDescent="0.25">
      <c r="A14" s="7" t="s">
        <v>395</v>
      </c>
      <c r="B14" s="7">
        <v>247946</v>
      </c>
      <c r="C14" s="7" t="s">
        <v>174</v>
      </c>
      <c r="D14" s="7" t="s">
        <v>173</v>
      </c>
      <c r="E14" s="7" t="s">
        <v>172</v>
      </c>
      <c r="F14" s="7" t="s">
        <v>1122</v>
      </c>
      <c r="G14" s="7" t="s">
        <v>55</v>
      </c>
      <c r="H14" s="71">
        <v>45257</v>
      </c>
      <c r="I14" s="7">
        <v>0</v>
      </c>
      <c r="J14" s="7">
        <v>8</v>
      </c>
      <c r="K14" s="7">
        <v>5.3</v>
      </c>
      <c r="L14" s="7">
        <v>6</v>
      </c>
      <c r="M14" s="7">
        <v>0.16</v>
      </c>
      <c r="N14" s="7" t="s">
        <v>41</v>
      </c>
      <c r="O14" s="7">
        <v>4.5999999999999996</v>
      </c>
      <c r="P14" s="7">
        <v>108</v>
      </c>
      <c r="Q14" s="7">
        <v>6</v>
      </c>
      <c r="R14" s="7">
        <v>1.99</v>
      </c>
      <c r="S14" s="7">
        <v>80.099999999999994</v>
      </c>
      <c r="T14" s="7">
        <v>17.5</v>
      </c>
      <c r="U14" s="7">
        <v>0.82</v>
      </c>
      <c r="V14" s="7">
        <v>1996</v>
      </c>
      <c r="W14" s="7">
        <v>294</v>
      </c>
      <c r="X14" s="7">
        <v>9</v>
      </c>
      <c r="Y14" s="7">
        <v>22.3</v>
      </c>
      <c r="Z14" s="7">
        <v>43</v>
      </c>
      <c r="AA14" s="7">
        <v>1</v>
      </c>
      <c r="AB14" s="7">
        <v>45</v>
      </c>
      <c r="AC14" s="7">
        <v>11</v>
      </c>
      <c r="AD14" s="7">
        <v>0</v>
      </c>
      <c r="AE14" s="7">
        <v>30</v>
      </c>
      <c r="AF14" s="7">
        <v>8.3699999999999992</v>
      </c>
      <c r="AG14" s="7">
        <v>135</v>
      </c>
      <c r="AH14" s="7">
        <v>11.6</v>
      </c>
      <c r="AI14" s="7">
        <v>11.6</v>
      </c>
      <c r="AJ14" s="7">
        <v>50</v>
      </c>
      <c r="AK14" s="7">
        <v>21</v>
      </c>
      <c r="AL14" s="7">
        <v>0.6</v>
      </c>
      <c r="AM14" s="7">
        <v>140.6</v>
      </c>
      <c r="AN14" s="7">
        <v>65</v>
      </c>
      <c r="AO14" s="7">
        <v>20.5</v>
      </c>
      <c r="AP14" s="7">
        <v>16.86</v>
      </c>
      <c r="AQ14" s="7">
        <v>104.3</v>
      </c>
      <c r="AR14" s="7">
        <v>11.6</v>
      </c>
      <c r="AS14" s="7">
        <v>0</v>
      </c>
      <c r="AT14" s="7">
        <v>13.1</v>
      </c>
      <c r="AU14" s="7">
        <v>2.7</v>
      </c>
      <c r="AW14" s="7">
        <v>15</v>
      </c>
      <c r="AX14" s="7">
        <v>3.5</v>
      </c>
      <c r="AZ14" s="7">
        <v>75</v>
      </c>
      <c r="BA14" s="7">
        <v>578</v>
      </c>
      <c r="BB14" s="7">
        <v>120</v>
      </c>
      <c r="BC14" s="7">
        <v>75</v>
      </c>
      <c r="BD14" s="7">
        <v>6.7</v>
      </c>
      <c r="BE14" s="7">
        <v>0.96</v>
      </c>
      <c r="BF14" s="7">
        <v>6.7</v>
      </c>
      <c r="BG14" s="7">
        <v>0.13</v>
      </c>
      <c r="BH14" s="7">
        <v>108</v>
      </c>
      <c r="BI14" s="7">
        <v>15</v>
      </c>
      <c r="BJ14" s="7">
        <v>1969.77</v>
      </c>
      <c r="BK14" s="7">
        <v>1.44</v>
      </c>
      <c r="BL14" s="7">
        <v>48.07</v>
      </c>
      <c r="BM14" s="7">
        <v>946.91</v>
      </c>
      <c r="BN14" s="7">
        <v>10.9</v>
      </c>
      <c r="BO14" s="7">
        <v>214.65</v>
      </c>
      <c r="BP14" s="7">
        <v>14.24</v>
      </c>
      <c r="BQ14" s="7">
        <v>280.51</v>
      </c>
      <c r="BR14" s="7">
        <v>0</v>
      </c>
      <c r="BS14" s="7">
        <v>0</v>
      </c>
      <c r="BT14" s="7">
        <v>10.6</v>
      </c>
      <c r="BU14" s="7">
        <v>208.83</v>
      </c>
      <c r="BV14" s="7">
        <v>3.01</v>
      </c>
      <c r="BW14" s="7">
        <v>59.34</v>
      </c>
      <c r="BX14" s="7">
        <v>7.59</v>
      </c>
      <c r="BY14" s="7">
        <v>149.49</v>
      </c>
      <c r="BZ14" s="7">
        <v>0</v>
      </c>
      <c r="CA14" s="7">
        <v>0</v>
      </c>
      <c r="CB14" s="7">
        <v>666.4</v>
      </c>
      <c r="CC14" s="7">
        <v>33.83</v>
      </c>
      <c r="CD14" s="7">
        <v>41.33</v>
      </c>
      <c r="CE14" s="7">
        <v>814.03</v>
      </c>
      <c r="CF14" s="7">
        <v>0.2205</v>
      </c>
      <c r="CG14" s="7" t="s">
        <v>163</v>
      </c>
      <c r="CH14" s="7">
        <v>2.3757000000000001</v>
      </c>
      <c r="CI14" s="7">
        <v>2.3014000000000001</v>
      </c>
      <c r="CJ14" s="7">
        <v>35.370800000000003</v>
      </c>
      <c r="CK14" s="7">
        <v>2.1377999999999999</v>
      </c>
      <c r="CL14" s="7">
        <v>0.5948</v>
      </c>
    </row>
    <row r="15" spans="1:90" x14ac:dyDescent="0.25">
      <c r="A15" s="7" t="s">
        <v>395</v>
      </c>
      <c r="B15" s="7">
        <v>247947</v>
      </c>
      <c r="C15" s="7" t="s">
        <v>174</v>
      </c>
      <c r="D15" s="7" t="s">
        <v>173</v>
      </c>
      <c r="E15" s="7" t="s">
        <v>172</v>
      </c>
      <c r="F15" s="7" t="s">
        <v>1122</v>
      </c>
      <c r="G15" s="7" t="s">
        <v>56</v>
      </c>
      <c r="H15" s="71">
        <v>45257</v>
      </c>
      <c r="I15" s="7">
        <v>0</v>
      </c>
      <c r="J15" s="7">
        <v>8</v>
      </c>
      <c r="K15" s="7">
        <v>5.2</v>
      </c>
      <c r="L15" s="7">
        <v>6</v>
      </c>
      <c r="M15" s="7">
        <v>0.19</v>
      </c>
      <c r="N15" s="7" t="s">
        <v>41</v>
      </c>
      <c r="O15" s="7">
        <v>4.3</v>
      </c>
      <c r="P15" s="7">
        <v>151</v>
      </c>
      <c r="Q15" s="7">
        <v>6.2</v>
      </c>
      <c r="R15" s="7">
        <v>1.7</v>
      </c>
      <c r="S15" s="7">
        <v>72.8</v>
      </c>
      <c r="T15" s="7">
        <v>17</v>
      </c>
      <c r="U15" s="7">
        <v>0.94</v>
      </c>
      <c r="V15" s="7">
        <v>2129</v>
      </c>
      <c r="W15" s="7">
        <v>309</v>
      </c>
      <c r="X15" s="7">
        <v>9</v>
      </c>
      <c r="Y15" s="7">
        <v>24</v>
      </c>
      <c r="Z15" s="7">
        <v>43</v>
      </c>
      <c r="AA15" s="7">
        <v>2</v>
      </c>
      <c r="AB15" s="7">
        <v>44</v>
      </c>
      <c r="AC15" s="7">
        <v>11</v>
      </c>
      <c r="AD15" s="7">
        <v>0</v>
      </c>
      <c r="AE15" s="7">
        <v>33</v>
      </c>
      <c r="AF15" s="7">
        <v>10.1</v>
      </c>
      <c r="AG15" s="7">
        <v>138</v>
      </c>
      <c r="AH15" s="7">
        <v>12.4</v>
      </c>
      <c r="AI15" s="7">
        <v>11.1</v>
      </c>
      <c r="AJ15" s="7">
        <v>50</v>
      </c>
      <c r="AK15" s="7">
        <v>19</v>
      </c>
      <c r="AL15" s="7">
        <v>1.5</v>
      </c>
      <c r="AM15" s="7">
        <v>107.8</v>
      </c>
      <c r="AN15" s="7">
        <v>65</v>
      </c>
      <c r="AO15" s="7">
        <v>23.9</v>
      </c>
      <c r="AP15" s="7">
        <v>14.61</v>
      </c>
      <c r="AQ15" s="7">
        <v>78.2</v>
      </c>
      <c r="AR15" s="7">
        <v>12.4</v>
      </c>
      <c r="AS15" s="7">
        <v>0</v>
      </c>
      <c r="AT15" s="7">
        <v>15.6</v>
      </c>
      <c r="AU15" s="7">
        <v>2.2000000000000002</v>
      </c>
      <c r="AW15" s="7">
        <v>19</v>
      </c>
      <c r="AX15" s="7">
        <v>6.5</v>
      </c>
      <c r="AZ15" s="7">
        <v>61</v>
      </c>
      <c r="BA15" s="7">
        <v>554</v>
      </c>
      <c r="BB15" s="7">
        <v>133</v>
      </c>
      <c r="BC15" s="7">
        <v>76</v>
      </c>
      <c r="BD15" s="7">
        <v>6.6</v>
      </c>
      <c r="BE15" s="7">
        <v>0.88</v>
      </c>
      <c r="BF15" s="7">
        <v>6.5</v>
      </c>
      <c r="BG15" s="7">
        <v>0.09</v>
      </c>
      <c r="BH15" s="7">
        <v>103</v>
      </c>
      <c r="BI15" s="7">
        <v>17</v>
      </c>
      <c r="BJ15" s="7">
        <v>2021.19</v>
      </c>
      <c r="BK15" s="7">
        <v>1.488</v>
      </c>
      <c r="BL15" s="7">
        <v>47.52</v>
      </c>
      <c r="BM15" s="7">
        <v>960.51</v>
      </c>
      <c r="BN15" s="7">
        <v>11.14</v>
      </c>
      <c r="BO15" s="7">
        <v>225.08</v>
      </c>
      <c r="BP15" s="7">
        <v>13.75</v>
      </c>
      <c r="BQ15" s="7">
        <v>277.94</v>
      </c>
      <c r="BR15" s="7">
        <v>0</v>
      </c>
      <c r="BS15" s="7">
        <v>0</v>
      </c>
      <c r="BT15" s="7">
        <v>11.74</v>
      </c>
      <c r="BU15" s="7">
        <v>237.3</v>
      </c>
      <c r="BV15" s="7">
        <v>2.84</v>
      </c>
      <c r="BW15" s="7">
        <v>57.32</v>
      </c>
      <c r="BX15" s="7">
        <v>8.9</v>
      </c>
      <c r="BY15" s="7">
        <v>179.98</v>
      </c>
      <c r="BZ15" s="7">
        <v>0.51</v>
      </c>
      <c r="CA15" s="7">
        <v>10.28</v>
      </c>
      <c r="CB15" s="7">
        <v>682.57</v>
      </c>
      <c r="CC15" s="7">
        <v>33.770000000000003</v>
      </c>
      <c r="CD15" s="7">
        <v>40.229999999999997</v>
      </c>
      <c r="CE15" s="7">
        <v>813.1</v>
      </c>
      <c r="CF15" s="7">
        <v>0.24709999999999999</v>
      </c>
      <c r="CG15" s="7">
        <v>1.0699999999999999E-2</v>
      </c>
      <c r="CH15" s="7">
        <v>2.4558</v>
      </c>
      <c r="CI15" s="7">
        <v>2.2336999999999998</v>
      </c>
      <c r="CJ15" s="7">
        <v>29.671099999999999</v>
      </c>
      <c r="CK15" s="7">
        <v>1.9884999999999999</v>
      </c>
      <c r="CL15" s="7">
        <v>0.6552</v>
      </c>
    </row>
    <row r="16" spans="1:90" x14ac:dyDescent="0.25">
      <c r="A16" s="7" t="s">
        <v>395</v>
      </c>
      <c r="B16" s="7">
        <v>247948</v>
      </c>
      <c r="C16" s="7" t="s">
        <v>174</v>
      </c>
      <c r="D16" s="7" t="s">
        <v>173</v>
      </c>
      <c r="E16" s="7" t="s">
        <v>172</v>
      </c>
      <c r="F16" s="7" t="s">
        <v>1122</v>
      </c>
      <c r="G16" s="7" t="s">
        <v>57</v>
      </c>
      <c r="H16" s="71">
        <v>45257</v>
      </c>
      <c r="I16" s="7">
        <v>0</v>
      </c>
      <c r="J16" s="7">
        <v>8</v>
      </c>
      <c r="K16" s="7">
        <v>5.6</v>
      </c>
      <c r="L16" s="7">
        <v>6.4</v>
      </c>
      <c r="M16" s="7">
        <v>0.15</v>
      </c>
      <c r="N16" s="7" t="s">
        <v>41</v>
      </c>
      <c r="O16" s="7">
        <v>4.2</v>
      </c>
      <c r="P16" s="7">
        <v>113</v>
      </c>
      <c r="Q16" s="7">
        <v>5.2</v>
      </c>
      <c r="R16" s="7">
        <v>0.96</v>
      </c>
      <c r="S16" s="7">
        <v>53.2</v>
      </c>
      <c r="T16" s="7">
        <v>10.8</v>
      </c>
      <c r="U16" s="7">
        <v>0.73</v>
      </c>
      <c r="V16" s="7">
        <v>2373</v>
      </c>
      <c r="W16" s="7">
        <v>377</v>
      </c>
      <c r="X16" s="7">
        <v>19</v>
      </c>
      <c r="Y16" s="7">
        <v>21.8</v>
      </c>
      <c r="Z16" s="7">
        <v>29</v>
      </c>
      <c r="AA16" s="7">
        <v>1</v>
      </c>
      <c r="AB16" s="7">
        <v>54</v>
      </c>
      <c r="AC16" s="7">
        <v>14</v>
      </c>
      <c r="AD16" s="7">
        <v>0</v>
      </c>
      <c r="AE16" s="7">
        <v>18</v>
      </c>
      <c r="AF16" s="7">
        <v>6.2</v>
      </c>
      <c r="AG16" s="7">
        <v>148</v>
      </c>
      <c r="AH16" s="7">
        <v>12.6</v>
      </c>
      <c r="AI16" s="7">
        <v>11.8</v>
      </c>
      <c r="AJ16" s="7">
        <v>50</v>
      </c>
      <c r="AK16" s="7">
        <v>0</v>
      </c>
      <c r="AL16" s="7" t="s">
        <v>53</v>
      </c>
      <c r="AM16" s="7">
        <v>116.1</v>
      </c>
      <c r="AN16" s="7">
        <v>72</v>
      </c>
      <c r="AO16" s="7">
        <v>18.8</v>
      </c>
      <c r="AP16" s="7">
        <v>15.46</v>
      </c>
      <c r="AQ16" s="7">
        <v>78.5</v>
      </c>
      <c r="AR16" s="7">
        <v>12.6</v>
      </c>
      <c r="AS16" s="7">
        <v>0</v>
      </c>
      <c r="AT16" s="7">
        <v>11.7</v>
      </c>
      <c r="AU16" s="7">
        <v>2.4</v>
      </c>
      <c r="AW16" s="7">
        <v>13</v>
      </c>
      <c r="AX16" s="7">
        <v>3.8</v>
      </c>
      <c r="AZ16" s="7">
        <v>47</v>
      </c>
      <c r="BA16" s="7">
        <v>540</v>
      </c>
      <c r="BB16" s="7">
        <v>137</v>
      </c>
      <c r="BC16" s="7">
        <v>65</v>
      </c>
      <c r="BD16" s="7">
        <v>5.9</v>
      </c>
      <c r="BE16" s="7">
        <v>0.55000000000000004</v>
      </c>
      <c r="BF16" s="7">
        <v>3.9</v>
      </c>
      <c r="BG16" s="7">
        <v>0.12</v>
      </c>
      <c r="BH16" s="7">
        <v>107</v>
      </c>
      <c r="BI16" s="7">
        <v>24</v>
      </c>
      <c r="BJ16" s="7">
        <v>1677.76</v>
      </c>
      <c r="BK16" s="7">
        <v>1.3919999999999999</v>
      </c>
      <c r="BL16" s="7">
        <v>47.57</v>
      </c>
      <c r="BM16" s="7">
        <v>798.07</v>
      </c>
      <c r="BN16" s="7">
        <v>11.2</v>
      </c>
      <c r="BO16" s="7">
        <v>187.89</v>
      </c>
      <c r="BP16" s="7">
        <v>12.06</v>
      </c>
      <c r="BQ16" s="7">
        <v>202.36</v>
      </c>
      <c r="BR16" s="7">
        <v>0</v>
      </c>
      <c r="BS16" s="7">
        <v>0</v>
      </c>
      <c r="BT16" s="7">
        <v>8.84</v>
      </c>
      <c r="BU16" s="7">
        <v>148.26</v>
      </c>
      <c r="BV16" s="7">
        <v>2.19</v>
      </c>
      <c r="BW16" s="7">
        <v>36.82</v>
      </c>
      <c r="BX16" s="7">
        <v>6.64</v>
      </c>
      <c r="BY16" s="7">
        <v>111.44</v>
      </c>
      <c r="BZ16" s="7">
        <v>0</v>
      </c>
      <c r="CA16" s="7">
        <v>0</v>
      </c>
      <c r="CB16" s="7">
        <v>595.71</v>
      </c>
      <c r="CC16" s="7">
        <v>35.51</v>
      </c>
      <c r="CD16" s="7">
        <v>43.6</v>
      </c>
      <c r="CE16" s="7">
        <v>731.43</v>
      </c>
      <c r="CF16" s="7">
        <v>0.18579999999999999</v>
      </c>
      <c r="CG16" s="7" t="s">
        <v>163</v>
      </c>
      <c r="CH16" s="7">
        <v>2.9439000000000002</v>
      </c>
      <c r="CI16" s="7">
        <v>2.6347999999999998</v>
      </c>
      <c r="CJ16" s="7">
        <v>20.780899999999999</v>
      </c>
      <c r="CK16" s="7">
        <v>1.8587</v>
      </c>
      <c r="CL16" s="7">
        <v>0.56369999999999998</v>
      </c>
    </row>
    <row r="17" spans="1:90" x14ac:dyDescent="0.25">
      <c r="A17" s="7" t="s">
        <v>395</v>
      </c>
      <c r="B17" s="7">
        <v>247949</v>
      </c>
      <c r="C17" s="7" t="s">
        <v>174</v>
      </c>
      <c r="D17" s="7" t="s">
        <v>173</v>
      </c>
      <c r="E17" s="7" t="s">
        <v>172</v>
      </c>
      <c r="F17" s="7" t="s">
        <v>1121</v>
      </c>
      <c r="G17" s="7" t="s">
        <v>58</v>
      </c>
      <c r="H17" s="71">
        <v>45257</v>
      </c>
      <c r="I17" s="7">
        <v>0</v>
      </c>
      <c r="J17" s="7">
        <v>8</v>
      </c>
      <c r="K17" s="7">
        <v>5.3</v>
      </c>
      <c r="L17" s="7">
        <v>6</v>
      </c>
      <c r="M17" s="7">
        <v>0.16</v>
      </c>
      <c r="N17" s="7" t="s">
        <v>41</v>
      </c>
      <c r="O17" s="7">
        <v>4.4000000000000004</v>
      </c>
      <c r="P17" s="7">
        <v>110</v>
      </c>
      <c r="Q17" s="7">
        <v>6.3</v>
      </c>
      <c r="R17" s="7">
        <v>1.2</v>
      </c>
      <c r="S17" s="7">
        <v>76.8</v>
      </c>
      <c r="T17" s="7">
        <v>17.3</v>
      </c>
      <c r="U17" s="7">
        <v>0.94</v>
      </c>
      <c r="V17" s="7">
        <v>2067</v>
      </c>
      <c r="W17" s="7">
        <v>280</v>
      </c>
      <c r="X17" s="7">
        <v>8</v>
      </c>
      <c r="Y17" s="7">
        <v>22.6</v>
      </c>
      <c r="Z17" s="7">
        <v>43</v>
      </c>
      <c r="AA17" s="7">
        <v>1</v>
      </c>
      <c r="AB17" s="7">
        <v>46</v>
      </c>
      <c r="AC17" s="7">
        <v>10</v>
      </c>
      <c r="AD17" s="7">
        <v>0</v>
      </c>
      <c r="AE17" s="7">
        <v>34</v>
      </c>
      <c r="AF17" s="7">
        <v>6.8</v>
      </c>
      <c r="AG17" s="7">
        <v>140</v>
      </c>
      <c r="AH17" s="7">
        <v>14.7</v>
      </c>
      <c r="AI17" s="7">
        <v>9.5</v>
      </c>
      <c r="AJ17" s="7">
        <v>50</v>
      </c>
      <c r="AK17" s="7">
        <v>27</v>
      </c>
      <c r="AL17" s="7" t="s">
        <v>53</v>
      </c>
      <c r="AM17" s="7">
        <v>99</v>
      </c>
      <c r="AN17" s="7">
        <v>62</v>
      </c>
      <c r="AO17" s="7">
        <v>21.5</v>
      </c>
      <c r="AP17" s="7">
        <v>14.19</v>
      </c>
      <c r="AQ17" s="7">
        <v>70.7</v>
      </c>
      <c r="AR17" s="7">
        <v>14.7</v>
      </c>
      <c r="AS17" s="7">
        <v>0</v>
      </c>
      <c r="AT17" s="7">
        <v>13.4</v>
      </c>
      <c r="AU17" s="7">
        <v>2.7</v>
      </c>
      <c r="AW17" s="7">
        <v>23</v>
      </c>
      <c r="AX17" s="7">
        <v>9.3000000000000007</v>
      </c>
      <c r="AZ17" s="7">
        <v>66</v>
      </c>
      <c r="BA17" s="7">
        <v>607</v>
      </c>
      <c r="BB17" s="7">
        <v>127</v>
      </c>
      <c r="BC17" s="7">
        <v>75</v>
      </c>
      <c r="BD17" s="7">
        <v>8.5</v>
      </c>
      <c r="BE17" s="7">
        <v>0.97</v>
      </c>
      <c r="BF17" s="7">
        <v>6.3</v>
      </c>
      <c r="BG17" s="7">
        <v>0.17</v>
      </c>
      <c r="BH17" s="7">
        <v>104</v>
      </c>
      <c r="BI17" s="7">
        <v>26</v>
      </c>
      <c r="BJ17" s="7">
        <v>2076.34</v>
      </c>
      <c r="BK17" s="7">
        <v>1.4390000000000001</v>
      </c>
      <c r="BL17" s="7">
        <v>46.16</v>
      </c>
      <c r="BM17" s="7">
        <v>958.34</v>
      </c>
      <c r="BN17" s="7">
        <v>11.3</v>
      </c>
      <c r="BO17" s="7">
        <v>234.67</v>
      </c>
      <c r="BP17" s="7">
        <v>12.76</v>
      </c>
      <c r="BQ17" s="7">
        <v>264.99</v>
      </c>
      <c r="BR17" s="7">
        <v>0</v>
      </c>
      <c r="BS17" s="7">
        <v>0</v>
      </c>
      <c r="BT17" s="7">
        <v>10.08</v>
      </c>
      <c r="BU17" s="7">
        <v>209.26</v>
      </c>
      <c r="BV17" s="7">
        <v>2.74</v>
      </c>
      <c r="BW17" s="7">
        <v>56.94</v>
      </c>
      <c r="BX17" s="7">
        <v>7.34</v>
      </c>
      <c r="BY17" s="7">
        <v>152.32</v>
      </c>
      <c r="BZ17" s="7">
        <v>0</v>
      </c>
      <c r="CA17" s="7">
        <v>0</v>
      </c>
      <c r="CB17" s="7">
        <v>693.36</v>
      </c>
      <c r="CC17" s="7">
        <v>33.39</v>
      </c>
      <c r="CD17" s="7">
        <v>43.77</v>
      </c>
      <c r="CE17" s="7">
        <v>908.73</v>
      </c>
      <c r="CF17" s="7">
        <v>0.21840000000000001</v>
      </c>
      <c r="CG17" s="7" t="s">
        <v>163</v>
      </c>
      <c r="CH17" s="7">
        <v>2.6166</v>
      </c>
      <c r="CI17" s="7">
        <v>2.4098999999999999</v>
      </c>
      <c r="CJ17" s="7">
        <v>29.373699999999999</v>
      </c>
      <c r="CK17" s="7">
        <v>1.897</v>
      </c>
      <c r="CL17" s="7">
        <v>0.56789999999999996</v>
      </c>
    </row>
    <row r="18" spans="1:90" x14ac:dyDescent="0.25">
      <c r="A18" s="7" t="s">
        <v>395</v>
      </c>
      <c r="B18" s="7">
        <v>247950</v>
      </c>
      <c r="C18" s="7" t="s">
        <v>175</v>
      </c>
      <c r="D18" s="7" t="s">
        <v>173</v>
      </c>
      <c r="E18" s="7" t="s">
        <v>172</v>
      </c>
      <c r="F18" s="7" t="s">
        <v>1122</v>
      </c>
      <c r="G18" s="7" t="s">
        <v>59</v>
      </c>
      <c r="H18" s="71">
        <v>45257</v>
      </c>
      <c r="I18" s="7">
        <v>0</v>
      </c>
      <c r="J18" s="7">
        <v>8</v>
      </c>
      <c r="K18" s="7">
        <v>5.7</v>
      </c>
      <c r="L18" s="7">
        <v>6.4</v>
      </c>
      <c r="M18" s="7">
        <v>0.16</v>
      </c>
      <c r="N18" s="7" t="s">
        <v>41</v>
      </c>
      <c r="O18" s="7">
        <v>4.3</v>
      </c>
      <c r="P18" s="7">
        <v>134</v>
      </c>
      <c r="Q18" s="7">
        <v>6.5</v>
      </c>
      <c r="R18" s="7">
        <v>0.97</v>
      </c>
      <c r="S18" s="7">
        <v>49.4</v>
      </c>
      <c r="T18" s="7">
        <v>10</v>
      </c>
      <c r="U18" s="7">
        <v>0.81</v>
      </c>
      <c r="V18" s="7">
        <v>2440</v>
      </c>
      <c r="W18" s="7">
        <v>457</v>
      </c>
      <c r="X18" s="7">
        <v>13</v>
      </c>
      <c r="Y18" s="7">
        <v>22</v>
      </c>
      <c r="Z18" s="7">
        <v>25</v>
      </c>
      <c r="AA18" s="7">
        <v>2</v>
      </c>
      <c r="AB18" s="7">
        <v>55</v>
      </c>
      <c r="AC18" s="7">
        <v>17</v>
      </c>
      <c r="AD18" s="7">
        <v>0</v>
      </c>
      <c r="AE18" s="7">
        <v>24</v>
      </c>
      <c r="AF18" s="7">
        <v>4.1500000000000004</v>
      </c>
      <c r="AG18" s="7">
        <v>168</v>
      </c>
      <c r="AH18" s="7">
        <v>13.4</v>
      </c>
      <c r="AI18" s="7">
        <v>12.5</v>
      </c>
      <c r="AJ18" s="7">
        <v>59</v>
      </c>
      <c r="AK18" s="7">
        <v>20</v>
      </c>
      <c r="AL18" s="7" t="s">
        <v>53</v>
      </c>
      <c r="AM18" s="7">
        <v>129.30000000000001</v>
      </c>
      <c r="AN18" s="7">
        <v>76</v>
      </c>
      <c r="AO18" s="7">
        <v>17.600000000000001</v>
      </c>
      <c r="AP18" s="7">
        <v>16.91</v>
      </c>
      <c r="AQ18" s="7">
        <v>77</v>
      </c>
      <c r="AR18" s="7">
        <v>13.4</v>
      </c>
      <c r="AS18" s="7">
        <v>0</v>
      </c>
      <c r="AT18" s="7">
        <v>8.6999999999999993</v>
      </c>
      <c r="AU18" s="7">
        <v>2.6</v>
      </c>
      <c r="AW18" s="7">
        <v>21</v>
      </c>
      <c r="AX18" s="7">
        <v>7.2</v>
      </c>
      <c r="AZ18" s="7">
        <v>57</v>
      </c>
      <c r="BA18" s="7">
        <v>589</v>
      </c>
      <c r="BB18" s="7">
        <v>167</v>
      </c>
      <c r="BC18" s="7">
        <v>75</v>
      </c>
      <c r="BD18" s="7">
        <v>8</v>
      </c>
      <c r="BE18" s="7">
        <v>0.82</v>
      </c>
      <c r="BF18" s="7">
        <v>4.5999999999999996</v>
      </c>
      <c r="BG18" s="7">
        <v>0.31</v>
      </c>
      <c r="BH18" s="7">
        <v>134</v>
      </c>
      <c r="BI18" s="7">
        <v>21</v>
      </c>
      <c r="BJ18" s="7">
        <v>2644.08</v>
      </c>
      <c r="BK18" s="7">
        <v>1.506</v>
      </c>
      <c r="BL18" s="7">
        <v>50.09</v>
      </c>
      <c r="BM18" s="7">
        <v>1324.47</v>
      </c>
      <c r="BN18" s="7">
        <v>12.01</v>
      </c>
      <c r="BO18" s="7">
        <v>317.58</v>
      </c>
      <c r="BP18" s="7">
        <v>11.74</v>
      </c>
      <c r="BQ18" s="7">
        <v>310.51</v>
      </c>
      <c r="BR18" s="7">
        <v>0</v>
      </c>
      <c r="BS18" s="7">
        <v>0</v>
      </c>
      <c r="BT18" s="7">
        <v>12.61</v>
      </c>
      <c r="BU18" s="7">
        <v>333.34</v>
      </c>
      <c r="BV18" s="7">
        <v>3.09</v>
      </c>
      <c r="BW18" s="7">
        <v>81.709999999999994</v>
      </c>
      <c r="BX18" s="7">
        <v>9.52</v>
      </c>
      <c r="BY18" s="7">
        <v>251.63</v>
      </c>
      <c r="BZ18" s="7">
        <v>1.47</v>
      </c>
      <c r="CA18" s="7">
        <v>38.81</v>
      </c>
      <c r="CB18" s="7">
        <v>1013.96</v>
      </c>
      <c r="CC18" s="7">
        <v>38.35</v>
      </c>
      <c r="CD18" s="7">
        <v>35.83</v>
      </c>
      <c r="CE18" s="7">
        <v>947.47</v>
      </c>
      <c r="CF18" s="7">
        <v>0.25169999999999998</v>
      </c>
      <c r="CG18" s="7">
        <v>2.93E-2</v>
      </c>
      <c r="CH18" s="7">
        <v>3.2654999999999998</v>
      </c>
      <c r="CI18" s="7">
        <v>2.1190000000000002</v>
      </c>
      <c r="CJ18" s="7">
        <v>14.7447</v>
      </c>
      <c r="CK18" s="7">
        <v>2.0775000000000001</v>
      </c>
      <c r="CL18" s="7">
        <v>0.59279999999999999</v>
      </c>
    </row>
    <row r="19" spans="1:90" x14ac:dyDescent="0.25">
      <c r="A19" s="7" t="s">
        <v>395</v>
      </c>
      <c r="B19" s="7">
        <v>247951</v>
      </c>
      <c r="C19" s="7" t="s">
        <v>175</v>
      </c>
      <c r="D19" s="7" t="s">
        <v>173</v>
      </c>
      <c r="E19" s="7" t="s">
        <v>172</v>
      </c>
      <c r="F19" s="7" t="s">
        <v>1121</v>
      </c>
      <c r="G19" s="7" t="s">
        <v>60</v>
      </c>
      <c r="H19" s="71">
        <v>45257</v>
      </c>
      <c r="I19" s="7">
        <v>0</v>
      </c>
      <c r="J19" s="7">
        <v>8</v>
      </c>
      <c r="K19" s="7">
        <v>5.3</v>
      </c>
      <c r="L19" s="7">
        <v>6.2</v>
      </c>
      <c r="M19" s="7">
        <v>0.16</v>
      </c>
      <c r="N19" s="7" t="s">
        <v>41</v>
      </c>
      <c r="O19" s="7">
        <v>4.0999999999999996</v>
      </c>
      <c r="P19" s="7">
        <v>94</v>
      </c>
      <c r="Q19" s="7">
        <v>5.9</v>
      </c>
      <c r="R19" s="7">
        <v>1.41</v>
      </c>
      <c r="S19" s="7">
        <v>66.3</v>
      </c>
      <c r="T19" s="7">
        <v>14.2</v>
      </c>
      <c r="U19" s="7">
        <v>0.89</v>
      </c>
      <c r="V19" s="7">
        <v>1949</v>
      </c>
      <c r="W19" s="7">
        <v>336</v>
      </c>
      <c r="X19" s="7">
        <v>20</v>
      </c>
      <c r="Y19" s="7">
        <v>21</v>
      </c>
      <c r="Z19" s="7">
        <v>39</v>
      </c>
      <c r="AA19" s="7">
        <v>1</v>
      </c>
      <c r="AB19" s="7">
        <v>46</v>
      </c>
      <c r="AC19" s="7">
        <v>13</v>
      </c>
      <c r="AD19" s="7">
        <v>0</v>
      </c>
      <c r="AE19" s="7">
        <v>20</v>
      </c>
      <c r="AF19" s="7">
        <v>10.7</v>
      </c>
      <c r="AG19" s="7">
        <v>139</v>
      </c>
      <c r="AH19" s="7">
        <v>15.5</v>
      </c>
      <c r="AI19" s="7">
        <v>8.9</v>
      </c>
      <c r="AJ19" s="7">
        <v>38</v>
      </c>
      <c r="AK19" s="7">
        <v>1</v>
      </c>
      <c r="AL19" s="7" t="s">
        <v>53</v>
      </c>
      <c r="AM19" s="7">
        <v>108.8</v>
      </c>
      <c r="AN19" s="7">
        <v>57</v>
      </c>
      <c r="AO19" s="7">
        <v>26.2</v>
      </c>
      <c r="AP19" s="7">
        <v>15.01</v>
      </c>
      <c r="AQ19" s="7">
        <v>78.599999999999994</v>
      </c>
      <c r="AR19" s="7">
        <v>15.5</v>
      </c>
      <c r="AS19" s="7">
        <v>0</v>
      </c>
      <c r="AT19" s="7">
        <v>17.2</v>
      </c>
      <c r="AU19" s="7">
        <v>2.8</v>
      </c>
      <c r="AW19" s="7">
        <v>15</v>
      </c>
      <c r="AX19" s="7">
        <v>4.5999999999999996</v>
      </c>
      <c r="AZ19" s="7">
        <v>51</v>
      </c>
      <c r="BA19" s="7">
        <v>539</v>
      </c>
      <c r="BB19" s="7">
        <v>133</v>
      </c>
      <c r="BC19" s="7">
        <v>70</v>
      </c>
      <c r="BD19" s="7">
        <v>6.7</v>
      </c>
      <c r="BE19" s="7">
        <v>0.83</v>
      </c>
      <c r="BF19" s="7">
        <v>5.9</v>
      </c>
      <c r="BG19" s="7">
        <v>0.17</v>
      </c>
      <c r="BH19" s="7">
        <v>115</v>
      </c>
      <c r="BI19" s="7">
        <v>30</v>
      </c>
      <c r="BJ19" s="7">
        <v>2927.68</v>
      </c>
      <c r="BK19" s="7">
        <v>1.4570000000000001</v>
      </c>
      <c r="BL19" s="7">
        <v>49.18</v>
      </c>
      <c r="BM19" s="7">
        <v>1439.78</v>
      </c>
      <c r="BN19" s="7">
        <v>11.07</v>
      </c>
      <c r="BO19" s="7">
        <v>324.23</v>
      </c>
      <c r="BP19" s="7">
        <v>12.85</v>
      </c>
      <c r="BQ19" s="7">
        <v>376.23</v>
      </c>
      <c r="BR19" s="7">
        <v>0</v>
      </c>
      <c r="BS19" s="7">
        <v>0</v>
      </c>
      <c r="BT19" s="7">
        <v>11.47</v>
      </c>
      <c r="BU19" s="7">
        <v>335.76</v>
      </c>
      <c r="BV19" s="7">
        <v>3.01</v>
      </c>
      <c r="BW19" s="7">
        <v>88.04</v>
      </c>
      <c r="BX19" s="7">
        <v>8.4600000000000009</v>
      </c>
      <c r="BY19" s="7">
        <v>247.71</v>
      </c>
      <c r="BZ19" s="7">
        <v>0.38</v>
      </c>
      <c r="CA19" s="7">
        <v>11.08</v>
      </c>
      <c r="CB19" s="7">
        <v>1063.56</v>
      </c>
      <c r="CC19" s="7">
        <v>36.33</v>
      </c>
      <c r="CD19" s="7">
        <v>38.97</v>
      </c>
      <c r="CE19" s="7">
        <v>1141.06</v>
      </c>
      <c r="CF19" s="7">
        <v>0.23319999999999999</v>
      </c>
      <c r="CG19" s="7">
        <v>7.7000000000000002E-3</v>
      </c>
      <c r="CH19" s="7">
        <v>2.8269000000000002</v>
      </c>
      <c r="CI19" s="7">
        <v>2.2705000000000002</v>
      </c>
      <c r="CJ19" s="7">
        <v>28.2759</v>
      </c>
      <c r="CK19" s="7">
        <v>1.8250999999999999</v>
      </c>
      <c r="CL19" s="7">
        <v>0.61660000000000004</v>
      </c>
    </row>
    <row r="20" spans="1:90" x14ac:dyDescent="0.25">
      <c r="A20" s="7" t="s">
        <v>395</v>
      </c>
      <c r="B20" s="7">
        <v>247952</v>
      </c>
      <c r="C20" s="7" t="s">
        <v>175</v>
      </c>
      <c r="D20" s="7" t="s">
        <v>173</v>
      </c>
      <c r="E20" s="7" t="s">
        <v>172</v>
      </c>
      <c r="F20" s="7" t="s">
        <v>1122</v>
      </c>
      <c r="G20" s="7" t="s">
        <v>61</v>
      </c>
      <c r="H20" s="71">
        <v>45257</v>
      </c>
      <c r="I20" s="7">
        <v>0</v>
      </c>
      <c r="J20" s="7">
        <v>8</v>
      </c>
      <c r="K20" s="7">
        <v>5.4</v>
      </c>
      <c r="L20" s="7">
        <v>6.2</v>
      </c>
      <c r="M20" s="7">
        <v>0.15</v>
      </c>
      <c r="N20" s="7" t="s">
        <v>41</v>
      </c>
      <c r="O20" s="7">
        <v>5</v>
      </c>
      <c r="P20" s="7">
        <v>95</v>
      </c>
      <c r="Q20" s="7">
        <v>7.3</v>
      </c>
      <c r="R20" s="7">
        <v>1.32</v>
      </c>
      <c r="S20" s="7">
        <v>72.099999999999994</v>
      </c>
      <c r="T20" s="7">
        <v>17</v>
      </c>
      <c r="U20" s="7">
        <v>0.85</v>
      </c>
      <c r="V20" s="7">
        <v>1599</v>
      </c>
      <c r="W20" s="7">
        <v>269</v>
      </c>
      <c r="X20" s="7">
        <v>9</v>
      </c>
      <c r="Y20" s="7">
        <v>18.3</v>
      </c>
      <c r="Z20" s="7">
        <v>43</v>
      </c>
      <c r="AA20" s="7">
        <v>1</v>
      </c>
      <c r="AB20" s="7">
        <v>44</v>
      </c>
      <c r="AC20" s="7">
        <v>12</v>
      </c>
      <c r="AD20" s="7">
        <v>0</v>
      </c>
      <c r="AE20" s="7">
        <v>32</v>
      </c>
      <c r="AF20" s="7">
        <v>10.199999999999999</v>
      </c>
      <c r="AG20" s="7">
        <v>148</v>
      </c>
      <c r="AH20" s="7">
        <v>13.4</v>
      </c>
      <c r="AI20" s="7">
        <v>11</v>
      </c>
      <c r="AJ20" s="7">
        <v>56</v>
      </c>
      <c r="AK20" s="7">
        <v>26</v>
      </c>
      <c r="AL20" s="7">
        <v>0.4</v>
      </c>
      <c r="AM20" s="7">
        <v>111.4</v>
      </c>
      <c r="AN20" s="7">
        <v>70</v>
      </c>
      <c r="AO20" s="7">
        <v>24</v>
      </c>
      <c r="AP20" s="7">
        <v>15.18</v>
      </c>
      <c r="AQ20" s="7">
        <v>75.5</v>
      </c>
      <c r="AR20" s="7">
        <v>13.4</v>
      </c>
      <c r="AS20" s="7">
        <v>0</v>
      </c>
      <c r="AT20" s="7">
        <v>15.8</v>
      </c>
      <c r="AU20" s="7">
        <v>3.3</v>
      </c>
      <c r="AW20" s="7">
        <v>18</v>
      </c>
      <c r="AX20" s="7">
        <v>5.5</v>
      </c>
      <c r="AZ20" s="7">
        <v>66</v>
      </c>
      <c r="BA20" s="7">
        <v>556</v>
      </c>
      <c r="BB20" s="7">
        <v>142</v>
      </c>
      <c r="BC20" s="7">
        <v>72</v>
      </c>
      <c r="BD20" s="7">
        <v>7.4</v>
      </c>
      <c r="BE20" s="7">
        <v>0.83</v>
      </c>
      <c r="BF20" s="7">
        <v>7.4</v>
      </c>
      <c r="BG20" s="7">
        <v>0.82</v>
      </c>
      <c r="BH20" s="7">
        <v>116</v>
      </c>
      <c r="BI20" s="7">
        <v>20</v>
      </c>
      <c r="BJ20" s="7">
        <v>2244.37</v>
      </c>
      <c r="BK20" s="7">
        <v>1.4770000000000001</v>
      </c>
      <c r="BL20" s="7">
        <v>48.79</v>
      </c>
      <c r="BM20" s="7">
        <v>1095.1099999999999</v>
      </c>
      <c r="BN20" s="7">
        <v>11.34</v>
      </c>
      <c r="BO20" s="7">
        <v>254.62</v>
      </c>
      <c r="BP20" s="7">
        <v>12.22</v>
      </c>
      <c r="BQ20" s="7">
        <v>274.3</v>
      </c>
      <c r="BR20" s="7">
        <v>0</v>
      </c>
      <c r="BS20" s="7">
        <v>0</v>
      </c>
      <c r="BT20" s="7">
        <v>10.78</v>
      </c>
      <c r="BU20" s="7">
        <v>241.95</v>
      </c>
      <c r="BV20" s="7">
        <v>2.89</v>
      </c>
      <c r="BW20" s="7">
        <v>64.849999999999994</v>
      </c>
      <c r="BX20" s="7">
        <v>7.89</v>
      </c>
      <c r="BY20" s="7">
        <v>177.1</v>
      </c>
      <c r="BZ20" s="7">
        <v>0.93</v>
      </c>
      <c r="CA20" s="7">
        <v>20.9</v>
      </c>
      <c r="CB20" s="7">
        <v>820.81</v>
      </c>
      <c r="CC20" s="7">
        <v>36.57</v>
      </c>
      <c r="CD20" s="7">
        <v>39.49</v>
      </c>
      <c r="CE20" s="7">
        <v>886.4</v>
      </c>
      <c r="CF20" s="7">
        <v>0.22090000000000001</v>
      </c>
      <c r="CG20" s="7">
        <v>1.9099999999999999E-2</v>
      </c>
      <c r="CH20" s="7">
        <v>2.9923999999999999</v>
      </c>
      <c r="CI20" s="7">
        <v>2.2454000000000001</v>
      </c>
      <c r="CJ20" s="7">
        <v>12.4948</v>
      </c>
      <c r="CK20" s="7">
        <v>1.9746999999999999</v>
      </c>
      <c r="CL20" s="7">
        <v>0.59050000000000002</v>
      </c>
    </row>
    <row r="21" spans="1:90" x14ac:dyDescent="0.25">
      <c r="A21" s="7" t="s">
        <v>395</v>
      </c>
      <c r="B21" s="7">
        <v>247953</v>
      </c>
      <c r="C21" s="7" t="s">
        <v>175</v>
      </c>
      <c r="D21" s="7" t="s">
        <v>173</v>
      </c>
      <c r="E21" s="7" t="s">
        <v>172</v>
      </c>
      <c r="F21" s="7" t="s">
        <v>1122</v>
      </c>
      <c r="G21" s="7" t="s">
        <v>62</v>
      </c>
      <c r="H21" s="71">
        <v>45257</v>
      </c>
      <c r="I21" s="7">
        <v>0</v>
      </c>
      <c r="J21" s="7">
        <v>8</v>
      </c>
      <c r="K21" s="7">
        <v>5.7</v>
      </c>
      <c r="L21" s="7">
        <v>6.3</v>
      </c>
      <c r="M21" s="7">
        <v>0.11</v>
      </c>
      <c r="N21" s="7" t="s">
        <v>41</v>
      </c>
      <c r="O21" s="7">
        <v>4.5</v>
      </c>
      <c r="P21" s="7">
        <v>91</v>
      </c>
      <c r="Q21" s="7">
        <v>4.3</v>
      </c>
      <c r="R21" s="7">
        <v>0.79</v>
      </c>
      <c r="S21" s="7">
        <v>55.7</v>
      </c>
      <c r="T21" s="7">
        <v>7.6</v>
      </c>
      <c r="U21" s="7">
        <v>0.67</v>
      </c>
      <c r="V21" s="7">
        <v>2351</v>
      </c>
      <c r="W21" s="7">
        <v>394</v>
      </c>
      <c r="X21" s="7">
        <v>20</v>
      </c>
      <c r="Y21" s="7">
        <v>22.1</v>
      </c>
      <c r="Z21" s="7">
        <v>30</v>
      </c>
      <c r="AA21" s="7">
        <v>1</v>
      </c>
      <c r="AB21" s="7">
        <v>53</v>
      </c>
      <c r="AC21" s="7">
        <v>15</v>
      </c>
      <c r="AD21" s="7">
        <v>0</v>
      </c>
      <c r="AE21" s="7">
        <v>16</v>
      </c>
      <c r="AF21" s="7">
        <v>5.63</v>
      </c>
      <c r="AG21" s="7">
        <v>120</v>
      </c>
      <c r="AH21" s="7">
        <v>9.6999999999999993</v>
      </c>
      <c r="AI21" s="7">
        <v>12.3</v>
      </c>
      <c r="AJ21" s="7">
        <v>44</v>
      </c>
      <c r="AK21" s="7">
        <v>15</v>
      </c>
      <c r="AL21" s="7" t="s">
        <v>53</v>
      </c>
      <c r="AM21" s="7">
        <v>119.7</v>
      </c>
      <c r="AN21" s="7">
        <v>59</v>
      </c>
      <c r="AO21" s="7">
        <v>15.4</v>
      </c>
      <c r="AP21" s="7">
        <v>14.88</v>
      </c>
      <c r="AQ21" s="7">
        <v>100</v>
      </c>
      <c r="AR21" s="7">
        <v>9.6999999999999993</v>
      </c>
      <c r="AS21" s="7">
        <v>0</v>
      </c>
      <c r="AT21" s="7">
        <v>9.3000000000000007</v>
      </c>
      <c r="AU21" s="7">
        <v>2</v>
      </c>
      <c r="AW21" s="7">
        <v>15</v>
      </c>
      <c r="AX21" s="7">
        <v>3.9</v>
      </c>
      <c r="AZ21" s="7">
        <v>47</v>
      </c>
      <c r="BA21" s="7">
        <v>642</v>
      </c>
      <c r="BB21" s="7">
        <v>124</v>
      </c>
      <c r="BC21" s="7">
        <v>63</v>
      </c>
      <c r="BD21" s="7">
        <v>7</v>
      </c>
      <c r="BE21" s="7">
        <v>0.61</v>
      </c>
      <c r="BF21" s="7">
        <v>3.8</v>
      </c>
      <c r="BG21" s="7">
        <v>0.19</v>
      </c>
      <c r="BH21" s="7">
        <v>133</v>
      </c>
      <c r="BI21" s="7">
        <v>28</v>
      </c>
      <c r="BJ21" s="7">
        <v>1901.73</v>
      </c>
      <c r="BK21" s="7">
        <v>1.452</v>
      </c>
      <c r="BL21" s="7">
        <v>49.97</v>
      </c>
      <c r="BM21" s="7">
        <v>950.27</v>
      </c>
      <c r="BN21" s="7">
        <v>11.6</v>
      </c>
      <c r="BO21" s="7">
        <v>220.67</v>
      </c>
      <c r="BP21" s="7">
        <v>13.87</v>
      </c>
      <c r="BQ21" s="7">
        <v>263.70999999999998</v>
      </c>
      <c r="BR21" s="7">
        <v>0</v>
      </c>
      <c r="BS21" s="7">
        <v>0</v>
      </c>
      <c r="BT21" s="7">
        <v>11.97</v>
      </c>
      <c r="BU21" s="7">
        <v>227.62</v>
      </c>
      <c r="BV21" s="7">
        <v>3.64</v>
      </c>
      <c r="BW21" s="7">
        <v>69.239999999999995</v>
      </c>
      <c r="BX21" s="7">
        <v>8.33</v>
      </c>
      <c r="BY21" s="7">
        <v>158.38</v>
      </c>
      <c r="BZ21" s="7">
        <v>0</v>
      </c>
      <c r="CA21" s="7">
        <v>0</v>
      </c>
      <c r="CB21" s="7">
        <v>686.56</v>
      </c>
      <c r="CC21" s="7">
        <v>36.1</v>
      </c>
      <c r="CD21" s="7">
        <v>38.06</v>
      </c>
      <c r="CE21" s="7">
        <v>723.84</v>
      </c>
      <c r="CF21" s="7">
        <v>0.23949999999999999</v>
      </c>
      <c r="CG21" s="7" t="s">
        <v>163</v>
      </c>
      <c r="CH21" s="7">
        <v>2.6034999999999999</v>
      </c>
      <c r="CI21" s="7">
        <v>2.2728999999999999</v>
      </c>
      <c r="CJ21" s="7" t="s">
        <v>164</v>
      </c>
      <c r="CK21" s="7">
        <v>2.3203</v>
      </c>
      <c r="CL21" s="7">
        <v>0.6129</v>
      </c>
    </row>
    <row r="22" spans="1:90" x14ac:dyDescent="0.25">
      <c r="A22" s="7" t="s">
        <v>395</v>
      </c>
      <c r="B22" s="7">
        <v>247954</v>
      </c>
      <c r="C22" s="7" t="s">
        <v>175</v>
      </c>
      <c r="D22" s="7" t="s">
        <v>173</v>
      </c>
      <c r="E22" s="7" t="s">
        <v>172</v>
      </c>
      <c r="F22" s="7" t="s">
        <v>1122</v>
      </c>
      <c r="G22" s="7" t="s">
        <v>63</v>
      </c>
      <c r="H22" s="71">
        <v>45257</v>
      </c>
      <c r="I22" s="7">
        <v>0</v>
      </c>
      <c r="J22" s="7">
        <v>8</v>
      </c>
      <c r="K22" s="7">
        <v>5.4</v>
      </c>
      <c r="L22" s="7">
        <v>6.2</v>
      </c>
      <c r="M22" s="7">
        <v>0.15</v>
      </c>
      <c r="N22" s="7" t="s">
        <v>41</v>
      </c>
      <c r="O22" s="7">
        <v>4.8</v>
      </c>
      <c r="P22" s="7">
        <v>112</v>
      </c>
      <c r="Q22" s="7">
        <v>5.7</v>
      </c>
      <c r="R22" s="7">
        <v>0.8</v>
      </c>
      <c r="S22" s="7">
        <v>64.099999999999994</v>
      </c>
      <c r="T22" s="7">
        <v>16.399999999999999</v>
      </c>
      <c r="U22" s="7">
        <v>0.81</v>
      </c>
      <c r="V22" s="7">
        <v>2093</v>
      </c>
      <c r="W22" s="7">
        <v>362</v>
      </c>
      <c r="X22" s="7">
        <v>15</v>
      </c>
      <c r="Y22" s="7">
        <v>22.3</v>
      </c>
      <c r="Z22" s="7">
        <v>38</v>
      </c>
      <c r="AA22" s="7">
        <v>1</v>
      </c>
      <c r="AB22" s="7">
        <v>47</v>
      </c>
      <c r="AC22" s="7">
        <v>14</v>
      </c>
      <c r="AD22" s="7">
        <v>0</v>
      </c>
      <c r="AE22" s="7">
        <v>20</v>
      </c>
      <c r="AF22" s="7">
        <v>8.8800000000000008</v>
      </c>
      <c r="AG22" s="7">
        <v>127</v>
      </c>
      <c r="AH22" s="7">
        <v>10</v>
      </c>
      <c r="AI22" s="7">
        <v>12.7</v>
      </c>
      <c r="AJ22" s="7">
        <v>60</v>
      </c>
      <c r="AK22" s="7">
        <v>34</v>
      </c>
      <c r="AL22" s="7">
        <v>1.7</v>
      </c>
      <c r="AM22" s="7">
        <v>111.6</v>
      </c>
      <c r="AN22" s="7">
        <v>73</v>
      </c>
      <c r="AO22" s="7">
        <v>20.6</v>
      </c>
      <c r="AP22" s="7">
        <v>14.45</v>
      </c>
      <c r="AQ22" s="7">
        <v>87.8</v>
      </c>
      <c r="AR22" s="7">
        <v>10</v>
      </c>
      <c r="AS22" s="7">
        <v>0</v>
      </c>
      <c r="AT22" s="7">
        <v>15.2</v>
      </c>
      <c r="AU22" s="7">
        <v>4.4000000000000004</v>
      </c>
      <c r="AW22" s="7">
        <v>16</v>
      </c>
      <c r="AX22" s="7">
        <v>4.5</v>
      </c>
      <c r="AZ22" s="7">
        <v>71</v>
      </c>
      <c r="BA22" s="7">
        <v>561</v>
      </c>
      <c r="BB22" s="7">
        <v>169</v>
      </c>
      <c r="BC22" s="7">
        <v>84</v>
      </c>
      <c r="BD22" s="7">
        <v>7.3</v>
      </c>
      <c r="BE22" s="7">
        <v>0.61</v>
      </c>
      <c r="BF22" s="7">
        <v>6.8</v>
      </c>
      <c r="BG22" s="7">
        <v>0.12</v>
      </c>
      <c r="BH22" s="7">
        <v>122</v>
      </c>
      <c r="BI22" s="7">
        <v>23</v>
      </c>
      <c r="BJ22" s="7">
        <v>1584.44</v>
      </c>
      <c r="BK22" s="7">
        <v>1.3380000000000001</v>
      </c>
      <c r="BL22" s="7">
        <v>47.4</v>
      </c>
      <c r="BM22" s="7">
        <v>750.95</v>
      </c>
      <c r="BN22" s="7">
        <v>10.11</v>
      </c>
      <c r="BO22" s="7">
        <v>160.18</v>
      </c>
      <c r="BP22" s="7">
        <v>12.82</v>
      </c>
      <c r="BQ22" s="7">
        <v>203.05</v>
      </c>
      <c r="BR22" s="7">
        <v>0</v>
      </c>
      <c r="BS22" s="7">
        <v>0</v>
      </c>
      <c r="BT22" s="7">
        <v>9.14</v>
      </c>
      <c r="BU22" s="7">
        <v>144.88</v>
      </c>
      <c r="BV22" s="7">
        <v>0.56000000000000005</v>
      </c>
      <c r="BW22" s="7">
        <v>8.84</v>
      </c>
      <c r="BX22" s="7">
        <v>8.59</v>
      </c>
      <c r="BY22" s="7">
        <v>136.03</v>
      </c>
      <c r="BZ22" s="7">
        <v>0</v>
      </c>
      <c r="CA22" s="7">
        <v>0</v>
      </c>
      <c r="CB22" s="7">
        <v>547.9</v>
      </c>
      <c r="CC22" s="7">
        <v>34.58</v>
      </c>
      <c r="CD22" s="7">
        <v>43.46</v>
      </c>
      <c r="CE22" s="7">
        <v>688.61</v>
      </c>
      <c r="CF22" s="7">
        <v>0.19289999999999999</v>
      </c>
      <c r="CG22" s="7" t="s">
        <v>163</v>
      </c>
      <c r="CH22" s="7">
        <v>2.6983000000000001</v>
      </c>
      <c r="CI22" s="7">
        <v>2.2456999999999998</v>
      </c>
      <c r="CJ22" s="7">
        <v>18.232700000000001</v>
      </c>
      <c r="CK22" s="7" t="s">
        <v>165</v>
      </c>
      <c r="CL22" s="7">
        <v>0.64380000000000004</v>
      </c>
    </row>
    <row r="23" spans="1:90" x14ac:dyDescent="0.25">
      <c r="A23" s="7" t="s">
        <v>395</v>
      </c>
      <c r="B23" s="7">
        <v>247955</v>
      </c>
      <c r="C23" s="7" t="s">
        <v>175</v>
      </c>
      <c r="D23" s="7" t="s">
        <v>173</v>
      </c>
      <c r="E23" s="7" t="s">
        <v>172</v>
      </c>
      <c r="F23" s="7" t="s">
        <v>1122</v>
      </c>
      <c r="G23" s="7" t="s">
        <v>64</v>
      </c>
      <c r="H23" s="71">
        <v>45257</v>
      </c>
      <c r="I23" s="7">
        <v>0</v>
      </c>
      <c r="J23" s="7">
        <v>8</v>
      </c>
      <c r="K23" s="7">
        <v>5.4</v>
      </c>
      <c r="L23" s="7">
        <v>6.2</v>
      </c>
      <c r="M23" s="7">
        <v>0.1</v>
      </c>
      <c r="N23" s="7" t="s">
        <v>41</v>
      </c>
      <c r="O23" s="7">
        <v>4</v>
      </c>
      <c r="P23" s="7">
        <v>73</v>
      </c>
      <c r="Q23" s="7">
        <v>6.2</v>
      </c>
      <c r="R23" s="7">
        <v>1.1499999999999999</v>
      </c>
      <c r="S23" s="7">
        <v>56.9</v>
      </c>
      <c r="T23" s="7">
        <v>12.6</v>
      </c>
      <c r="U23" s="7">
        <v>0.68</v>
      </c>
      <c r="V23" s="7">
        <v>1792</v>
      </c>
      <c r="W23" s="7">
        <v>305</v>
      </c>
      <c r="X23" s="7">
        <v>31</v>
      </c>
      <c r="Y23" s="7">
        <v>20.3</v>
      </c>
      <c r="Z23" s="7">
        <v>42</v>
      </c>
      <c r="AA23" s="7">
        <v>1</v>
      </c>
      <c r="AB23" s="7">
        <v>43</v>
      </c>
      <c r="AC23" s="7">
        <v>13</v>
      </c>
      <c r="AD23" s="7">
        <v>1</v>
      </c>
      <c r="AE23" s="7">
        <v>21</v>
      </c>
      <c r="AF23" s="7">
        <v>5.78</v>
      </c>
      <c r="AG23" s="7">
        <v>124</v>
      </c>
      <c r="AH23" s="7">
        <v>9.8000000000000007</v>
      </c>
      <c r="AI23" s="7">
        <v>12.6</v>
      </c>
      <c r="AJ23" s="7">
        <v>48</v>
      </c>
      <c r="AK23" s="7" t="s">
        <v>42</v>
      </c>
      <c r="AL23" s="7" t="s">
        <v>53</v>
      </c>
      <c r="AM23" s="7">
        <v>98.1</v>
      </c>
      <c r="AN23" s="7">
        <v>69</v>
      </c>
      <c r="AO23" s="7">
        <v>15.6</v>
      </c>
      <c r="AP23" s="7">
        <v>13.3</v>
      </c>
      <c r="AQ23" s="7">
        <v>79.400000000000006</v>
      </c>
      <c r="AR23" s="7">
        <v>9.8000000000000007</v>
      </c>
      <c r="AS23" s="7">
        <v>0</v>
      </c>
      <c r="AT23" s="7">
        <v>9.1</v>
      </c>
      <c r="AU23" s="7">
        <v>2.4</v>
      </c>
      <c r="AW23" s="7">
        <v>15</v>
      </c>
      <c r="AX23" s="7">
        <v>4.8</v>
      </c>
      <c r="AZ23" s="7">
        <v>67</v>
      </c>
      <c r="BA23" s="7">
        <v>517</v>
      </c>
      <c r="BB23" s="7">
        <v>158</v>
      </c>
      <c r="BC23" s="7">
        <v>80</v>
      </c>
      <c r="BD23" s="7">
        <v>6.8</v>
      </c>
      <c r="BE23" s="7">
        <v>0.81</v>
      </c>
      <c r="BF23" s="7">
        <v>5.8</v>
      </c>
      <c r="BG23" s="7">
        <v>0.12</v>
      </c>
      <c r="BH23" s="7">
        <v>109</v>
      </c>
      <c r="BI23" s="7">
        <v>37</v>
      </c>
      <c r="BJ23" s="7">
        <v>1923.01</v>
      </c>
      <c r="BK23" s="7">
        <v>1.468</v>
      </c>
      <c r="BL23" s="7">
        <v>46.58</v>
      </c>
      <c r="BM23" s="7">
        <v>895.65</v>
      </c>
      <c r="BN23" s="7">
        <v>11.26</v>
      </c>
      <c r="BO23" s="7">
        <v>216.45</v>
      </c>
      <c r="BP23" s="7">
        <v>11.7</v>
      </c>
      <c r="BQ23" s="7">
        <v>224.91</v>
      </c>
      <c r="BR23" s="7">
        <v>0</v>
      </c>
      <c r="BS23" s="7">
        <v>0</v>
      </c>
      <c r="BT23" s="7">
        <v>11.25</v>
      </c>
      <c r="BU23" s="7">
        <v>216.4</v>
      </c>
      <c r="BV23" s="7">
        <v>2.8</v>
      </c>
      <c r="BW23" s="7">
        <v>53.84</v>
      </c>
      <c r="BX23" s="7">
        <v>8.4499999999999993</v>
      </c>
      <c r="BY23" s="7">
        <v>162.56</v>
      </c>
      <c r="BZ23" s="7">
        <v>0.43</v>
      </c>
      <c r="CA23" s="7">
        <v>8.34</v>
      </c>
      <c r="CB23" s="7">
        <v>670.74</v>
      </c>
      <c r="CC23" s="7">
        <v>34.880000000000003</v>
      </c>
      <c r="CD23" s="7">
        <v>41.74</v>
      </c>
      <c r="CE23" s="7">
        <v>802.61</v>
      </c>
      <c r="CF23" s="7">
        <v>0.24160000000000001</v>
      </c>
      <c r="CG23" s="7">
        <v>9.2999999999999992E-3</v>
      </c>
      <c r="CH23" s="7">
        <v>2.9822000000000002</v>
      </c>
      <c r="CI23" s="7">
        <v>2.3521000000000001</v>
      </c>
      <c r="CJ23" s="7">
        <v>22.432099999999998</v>
      </c>
      <c r="CK23" s="7">
        <v>1.804</v>
      </c>
      <c r="CL23" s="7">
        <v>0.6079</v>
      </c>
    </row>
    <row r="24" spans="1:90" x14ac:dyDescent="0.25">
      <c r="A24" s="7" t="s">
        <v>395</v>
      </c>
      <c r="B24" s="7">
        <v>247956</v>
      </c>
      <c r="C24" s="7" t="s">
        <v>175</v>
      </c>
      <c r="D24" s="7" t="s">
        <v>173</v>
      </c>
      <c r="E24" s="7" t="s">
        <v>172</v>
      </c>
      <c r="F24" s="7" t="s">
        <v>1122</v>
      </c>
      <c r="G24" s="7" t="s">
        <v>65</v>
      </c>
      <c r="H24" s="71">
        <v>45257</v>
      </c>
      <c r="I24" s="7">
        <v>0</v>
      </c>
      <c r="J24" s="7">
        <v>8</v>
      </c>
      <c r="K24" s="7">
        <v>6</v>
      </c>
      <c r="L24" s="7">
        <v>6.6</v>
      </c>
      <c r="M24" s="7">
        <v>0.13</v>
      </c>
      <c r="N24" s="7" t="s">
        <v>41</v>
      </c>
      <c r="O24" s="7">
        <v>3.9</v>
      </c>
      <c r="P24" s="7">
        <v>107</v>
      </c>
      <c r="Q24" s="7">
        <v>4.7</v>
      </c>
      <c r="R24" s="7">
        <v>0.75</v>
      </c>
      <c r="S24" s="7">
        <v>40.799999999999997</v>
      </c>
      <c r="T24" s="7">
        <v>5.8</v>
      </c>
      <c r="U24" s="7">
        <v>0.77</v>
      </c>
      <c r="V24" s="7">
        <v>2518</v>
      </c>
      <c r="W24" s="7">
        <v>374</v>
      </c>
      <c r="X24" s="7">
        <v>17</v>
      </c>
      <c r="Y24" s="7">
        <v>20.100000000000001</v>
      </c>
      <c r="Z24" s="7">
        <v>20</v>
      </c>
      <c r="AA24" s="7">
        <v>1</v>
      </c>
      <c r="AB24" s="7">
        <v>63</v>
      </c>
      <c r="AC24" s="7">
        <v>16</v>
      </c>
      <c r="AD24" s="7">
        <v>0</v>
      </c>
      <c r="AE24" s="7">
        <v>13</v>
      </c>
      <c r="AF24" s="7">
        <v>4.95</v>
      </c>
      <c r="AG24" s="7">
        <v>148</v>
      </c>
      <c r="AH24" s="7">
        <v>12.8</v>
      </c>
      <c r="AI24" s="7">
        <v>11.6</v>
      </c>
      <c r="AJ24" s="7">
        <v>55</v>
      </c>
      <c r="AK24" s="7">
        <v>8</v>
      </c>
      <c r="AL24" s="7" t="s">
        <v>53</v>
      </c>
      <c r="AM24" s="7">
        <v>133.1</v>
      </c>
      <c r="AN24" s="7">
        <v>75</v>
      </c>
      <c r="AO24" s="7">
        <v>17.8</v>
      </c>
      <c r="AP24" s="7">
        <v>16.73</v>
      </c>
      <c r="AQ24" s="7">
        <v>89.8</v>
      </c>
      <c r="AR24" s="7">
        <v>12.8</v>
      </c>
      <c r="AS24" s="7">
        <v>0</v>
      </c>
      <c r="AT24" s="7">
        <v>9.6</v>
      </c>
      <c r="AU24" s="7">
        <v>2.2999999999999998</v>
      </c>
      <c r="AW24" s="7">
        <v>14</v>
      </c>
      <c r="AX24" s="7">
        <v>3.8</v>
      </c>
      <c r="AZ24" s="7">
        <v>90</v>
      </c>
      <c r="BA24" s="7">
        <v>688</v>
      </c>
      <c r="BB24" s="7">
        <v>147</v>
      </c>
      <c r="BC24" s="7">
        <v>62</v>
      </c>
      <c r="BD24" s="7">
        <v>7.7</v>
      </c>
      <c r="BE24" s="7">
        <v>0.65</v>
      </c>
      <c r="BF24" s="7">
        <v>2.9</v>
      </c>
      <c r="BG24" s="7">
        <v>0.1</v>
      </c>
      <c r="BH24" s="7">
        <v>131</v>
      </c>
      <c r="BI24" s="7">
        <v>25</v>
      </c>
      <c r="BJ24" s="7">
        <v>1789.44</v>
      </c>
      <c r="BK24" s="7">
        <v>1.4870000000000001</v>
      </c>
      <c r="BL24" s="7">
        <v>49.9</v>
      </c>
      <c r="BM24" s="7">
        <v>892.84</v>
      </c>
      <c r="BN24" s="7">
        <v>11.33</v>
      </c>
      <c r="BO24" s="7">
        <v>202.81</v>
      </c>
      <c r="BP24" s="7">
        <v>14.49</v>
      </c>
      <c r="BQ24" s="7">
        <v>259.27</v>
      </c>
      <c r="BR24" s="7">
        <v>0</v>
      </c>
      <c r="BS24" s="7">
        <v>0</v>
      </c>
      <c r="BT24" s="7">
        <v>11.52</v>
      </c>
      <c r="BU24" s="7">
        <v>206.22</v>
      </c>
      <c r="BV24" s="7">
        <v>3.81</v>
      </c>
      <c r="BW24" s="7">
        <v>68.12</v>
      </c>
      <c r="BX24" s="7">
        <v>7.72</v>
      </c>
      <c r="BY24" s="7">
        <v>138.11000000000001</v>
      </c>
      <c r="BZ24" s="7">
        <v>0.48</v>
      </c>
      <c r="CA24" s="7">
        <v>8.61</v>
      </c>
      <c r="CB24" s="7">
        <v>633.57000000000005</v>
      </c>
      <c r="CC24" s="7">
        <v>35.409999999999997</v>
      </c>
      <c r="CD24" s="7">
        <v>38.1</v>
      </c>
      <c r="CE24" s="7">
        <v>681.76</v>
      </c>
      <c r="CF24" s="7">
        <v>0.23100000000000001</v>
      </c>
      <c r="CG24" s="7">
        <v>9.5999999999999992E-3</v>
      </c>
      <c r="CH24" s="7">
        <v>2.4437000000000002</v>
      </c>
      <c r="CI24" s="7">
        <v>2.1408</v>
      </c>
      <c r="CJ24" s="7">
        <v>21.9406</v>
      </c>
      <c r="CK24" s="7">
        <v>2.5021</v>
      </c>
      <c r="CL24" s="7">
        <v>0.70530000000000004</v>
      </c>
    </row>
    <row r="25" spans="1:90" x14ac:dyDescent="0.25">
      <c r="A25" s="7" t="s">
        <v>395</v>
      </c>
      <c r="B25" s="7">
        <v>247957</v>
      </c>
      <c r="C25" s="7" t="s">
        <v>175</v>
      </c>
      <c r="D25" s="7" t="s">
        <v>173</v>
      </c>
      <c r="E25" s="7" t="s">
        <v>172</v>
      </c>
      <c r="F25" s="7" t="s">
        <v>1122</v>
      </c>
      <c r="G25" s="7" t="s">
        <v>66</v>
      </c>
      <c r="H25" s="71">
        <v>45257</v>
      </c>
      <c r="I25" s="7">
        <v>0</v>
      </c>
      <c r="J25" s="7">
        <v>8</v>
      </c>
      <c r="K25" s="7">
        <v>5.5</v>
      </c>
      <c r="L25" s="7">
        <v>6.2</v>
      </c>
      <c r="M25" s="7">
        <v>0.13</v>
      </c>
      <c r="N25" s="7" t="s">
        <v>41</v>
      </c>
      <c r="O25" s="7">
        <v>4.0999999999999996</v>
      </c>
      <c r="P25" s="7">
        <v>113</v>
      </c>
      <c r="Q25" s="7">
        <v>5.3</v>
      </c>
      <c r="R25" s="7">
        <v>1.52</v>
      </c>
      <c r="S25" s="7">
        <v>54.8</v>
      </c>
      <c r="T25" s="7">
        <v>10.5</v>
      </c>
      <c r="U25" s="7">
        <v>0.86</v>
      </c>
      <c r="V25" s="7">
        <v>2498</v>
      </c>
      <c r="W25" s="7">
        <v>413</v>
      </c>
      <c r="X25" s="7">
        <v>16</v>
      </c>
      <c r="Y25" s="7">
        <v>24.2</v>
      </c>
      <c r="Z25" s="7">
        <v>33</v>
      </c>
      <c r="AA25" s="7">
        <v>1</v>
      </c>
      <c r="AB25" s="7">
        <v>52</v>
      </c>
      <c r="AC25" s="7">
        <v>14</v>
      </c>
      <c r="AD25" s="7">
        <v>0</v>
      </c>
      <c r="AE25" s="7">
        <v>17</v>
      </c>
      <c r="AF25" s="7">
        <v>5.34</v>
      </c>
      <c r="AG25" s="7">
        <v>149</v>
      </c>
      <c r="AH25" s="7">
        <v>12.5</v>
      </c>
      <c r="AI25" s="7">
        <v>11.9</v>
      </c>
      <c r="AJ25" s="7">
        <v>54</v>
      </c>
      <c r="AK25" s="7" t="s">
        <v>42</v>
      </c>
      <c r="AL25" s="7" t="s">
        <v>53</v>
      </c>
      <c r="AM25" s="7">
        <v>118.5</v>
      </c>
      <c r="AN25" s="7">
        <v>83</v>
      </c>
      <c r="AO25" s="7">
        <v>17.8</v>
      </c>
      <c r="AP25" s="7">
        <v>15.65</v>
      </c>
      <c r="AQ25" s="7">
        <v>79.599999999999994</v>
      </c>
      <c r="AR25" s="7">
        <v>12.5</v>
      </c>
      <c r="AS25" s="7">
        <v>0</v>
      </c>
      <c r="AT25" s="7">
        <v>11.1</v>
      </c>
      <c r="AU25" s="7">
        <v>2.2999999999999998</v>
      </c>
      <c r="AW25" s="7">
        <v>16</v>
      </c>
      <c r="AX25" s="7">
        <v>4.5</v>
      </c>
      <c r="AZ25" s="7">
        <v>60</v>
      </c>
      <c r="BA25" s="7">
        <v>584</v>
      </c>
      <c r="BB25" s="7">
        <v>170</v>
      </c>
      <c r="BC25" s="7">
        <v>81</v>
      </c>
      <c r="BD25" s="7">
        <v>6.7</v>
      </c>
      <c r="BE25" s="7">
        <v>0.97</v>
      </c>
      <c r="BF25" s="7">
        <v>3.9</v>
      </c>
      <c r="BG25" s="7">
        <v>0.1</v>
      </c>
      <c r="BH25" s="7">
        <v>125</v>
      </c>
      <c r="BI25" s="7">
        <v>23</v>
      </c>
      <c r="BJ25" s="7">
        <v>2303.44</v>
      </c>
      <c r="BK25" s="7">
        <v>1.4259999999999999</v>
      </c>
      <c r="BL25" s="7">
        <v>47.35</v>
      </c>
      <c r="BM25" s="7">
        <v>1090.6099999999999</v>
      </c>
      <c r="BN25" s="7">
        <v>10.65</v>
      </c>
      <c r="BO25" s="7">
        <v>245.3</v>
      </c>
      <c r="BP25" s="7">
        <v>11.96</v>
      </c>
      <c r="BQ25" s="7">
        <v>275.58999999999997</v>
      </c>
      <c r="BR25" s="7">
        <v>0</v>
      </c>
      <c r="BS25" s="7">
        <v>0</v>
      </c>
      <c r="BT25" s="7">
        <v>11.2</v>
      </c>
      <c r="BU25" s="7">
        <v>257.99</v>
      </c>
      <c r="BV25" s="7">
        <v>2.97</v>
      </c>
      <c r="BW25" s="7">
        <v>68.48</v>
      </c>
      <c r="BX25" s="7">
        <v>8.23</v>
      </c>
      <c r="BY25" s="7">
        <v>189.52</v>
      </c>
      <c r="BZ25" s="7">
        <v>0</v>
      </c>
      <c r="CA25" s="7">
        <v>0</v>
      </c>
      <c r="CB25" s="7">
        <v>815.03</v>
      </c>
      <c r="CC25" s="7">
        <v>35.380000000000003</v>
      </c>
      <c r="CD25" s="7">
        <v>41.45</v>
      </c>
      <c r="CE25" s="7">
        <v>954.83</v>
      </c>
      <c r="CF25" s="7">
        <v>0.2366</v>
      </c>
      <c r="CG25" s="7" t="s">
        <v>163</v>
      </c>
      <c r="CH25" s="7">
        <v>2.9573999999999998</v>
      </c>
      <c r="CI25" s="7">
        <v>2.4106000000000001</v>
      </c>
      <c r="CJ25" s="7">
        <v>19.3474</v>
      </c>
      <c r="CK25" s="7">
        <v>2.1471</v>
      </c>
      <c r="CL25" s="7">
        <v>0.53269999999999995</v>
      </c>
    </row>
    <row r="26" spans="1:90" x14ac:dyDescent="0.25">
      <c r="A26" s="7" t="s">
        <v>395</v>
      </c>
      <c r="B26" s="7">
        <v>247958</v>
      </c>
      <c r="C26" s="7" t="s">
        <v>175</v>
      </c>
      <c r="D26" s="7" t="s">
        <v>173</v>
      </c>
      <c r="E26" s="7" t="s">
        <v>172</v>
      </c>
      <c r="F26" s="7" t="s">
        <v>1121</v>
      </c>
      <c r="G26" s="7" t="s">
        <v>67</v>
      </c>
      <c r="H26" s="71">
        <v>45257</v>
      </c>
      <c r="I26" s="7">
        <v>0</v>
      </c>
      <c r="J26" s="7">
        <v>8</v>
      </c>
      <c r="K26" s="7">
        <v>5.5</v>
      </c>
      <c r="L26" s="7">
        <v>6.4</v>
      </c>
      <c r="M26" s="7">
        <v>0.1</v>
      </c>
      <c r="N26" s="7" t="s">
        <v>41</v>
      </c>
      <c r="O26" s="7">
        <v>3.4</v>
      </c>
      <c r="P26" s="7">
        <v>72</v>
      </c>
      <c r="Q26" s="7">
        <v>6.1</v>
      </c>
      <c r="R26" s="7">
        <v>2.66</v>
      </c>
      <c r="S26" s="7">
        <v>68.7</v>
      </c>
      <c r="T26" s="7">
        <v>15.4</v>
      </c>
      <c r="U26" s="7">
        <v>0.94</v>
      </c>
      <c r="V26" s="7">
        <v>1686</v>
      </c>
      <c r="W26" s="7">
        <v>238</v>
      </c>
      <c r="X26" s="7">
        <v>16</v>
      </c>
      <c r="Y26" s="7">
        <v>16.8</v>
      </c>
      <c r="Z26" s="7">
        <v>36</v>
      </c>
      <c r="AA26" s="7">
        <v>1</v>
      </c>
      <c r="AB26" s="7">
        <v>50</v>
      </c>
      <c r="AC26" s="7">
        <v>12</v>
      </c>
      <c r="AD26" s="7">
        <v>0</v>
      </c>
      <c r="AE26" s="7">
        <v>24</v>
      </c>
      <c r="AF26" s="7">
        <v>4.99</v>
      </c>
      <c r="AG26" s="7">
        <v>151</v>
      </c>
      <c r="AH26" s="7">
        <v>10.4</v>
      </c>
      <c r="AI26" s="7">
        <v>14.6</v>
      </c>
      <c r="AJ26" s="7">
        <v>51</v>
      </c>
      <c r="AK26" s="7">
        <v>9</v>
      </c>
      <c r="AL26" s="7">
        <v>0.8</v>
      </c>
      <c r="AM26" s="7">
        <v>107</v>
      </c>
      <c r="AN26" s="7">
        <v>69</v>
      </c>
      <c r="AO26" s="7">
        <v>16.100000000000001</v>
      </c>
      <c r="AP26" s="7">
        <v>14.61</v>
      </c>
      <c r="AQ26" s="7">
        <v>70.900000000000006</v>
      </c>
      <c r="AR26" s="7">
        <v>10.4</v>
      </c>
      <c r="AS26" s="7">
        <v>0</v>
      </c>
      <c r="AT26" s="7">
        <v>8.3000000000000007</v>
      </c>
      <c r="AU26" s="7">
        <v>2.8</v>
      </c>
      <c r="AW26" s="7">
        <v>21</v>
      </c>
      <c r="AX26" s="7">
        <v>8.1</v>
      </c>
      <c r="AZ26" s="7">
        <v>40</v>
      </c>
      <c r="BA26" s="7">
        <v>551</v>
      </c>
      <c r="BB26" s="7">
        <v>129</v>
      </c>
      <c r="BC26" s="7">
        <v>75</v>
      </c>
      <c r="BD26" s="7">
        <v>6.5</v>
      </c>
      <c r="BE26" s="7">
        <v>2.4900000000000002</v>
      </c>
      <c r="BF26" s="7">
        <v>6.5</v>
      </c>
      <c r="BG26" s="7">
        <v>0.24</v>
      </c>
      <c r="BH26" s="7">
        <v>100</v>
      </c>
      <c r="BI26" s="7">
        <v>24</v>
      </c>
      <c r="BJ26" s="7">
        <v>1921.03</v>
      </c>
      <c r="BK26" s="7">
        <v>1.46</v>
      </c>
      <c r="BL26" s="7">
        <v>43.92</v>
      </c>
      <c r="BM26" s="7">
        <v>843.77</v>
      </c>
      <c r="BN26" s="7">
        <v>10.06</v>
      </c>
      <c r="BO26" s="7">
        <v>193.29</v>
      </c>
      <c r="BP26" s="7">
        <v>11.48</v>
      </c>
      <c r="BQ26" s="7">
        <v>220.44</v>
      </c>
      <c r="BR26" s="7">
        <v>0</v>
      </c>
      <c r="BS26" s="7">
        <v>0</v>
      </c>
      <c r="BT26" s="7">
        <v>9.06</v>
      </c>
      <c r="BU26" s="7">
        <v>174.07</v>
      </c>
      <c r="BV26" s="7">
        <v>2.63</v>
      </c>
      <c r="BW26" s="7">
        <v>50.43</v>
      </c>
      <c r="BX26" s="7">
        <v>6.44</v>
      </c>
      <c r="BY26" s="7">
        <v>123.63</v>
      </c>
      <c r="BZ26" s="7">
        <v>0.56999999999999995</v>
      </c>
      <c r="CA26" s="7">
        <v>11</v>
      </c>
      <c r="CB26" s="7">
        <v>623.33000000000004</v>
      </c>
      <c r="CC26" s="7">
        <v>32.450000000000003</v>
      </c>
      <c r="CD26" s="7">
        <v>46.44</v>
      </c>
      <c r="CE26" s="7">
        <v>892.2</v>
      </c>
      <c r="CF26" s="7">
        <v>0.20630000000000001</v>
      </c>
      <c r="CG26" s="7">
        <v>1.2999999999999999E-2</v>
      </c>
      <c r="CH26" s="7">
        <v>2.8275999999999999</v>
      </c>
      <c r="CI26" s="7">
        <v>2.6337999999999999</v>
      </c>
      <c r="CJ26" s="7">
        <v>14.880599999999999</v>
      </c>
      <c r="CK26" s="7">
        <v>1.8537999999999999</v>
      </c>
      <c r="CL26" s="7">
        <v>0.56669999999999998</v>
      </c>
    </row>
    <row r="27" spans="1:90" x14ac:dyDescent="0.25">
      <c r="A27" s="7" t="s">
        <v>395</v>
      </c>
      <c r="B27" s="7">
        <v>247959</v>
      </c>
      <c r="C27" s="7" t="s">
        <v>175</v>
      </c>
      <c r="D27" s="7" t="s">
        <v>173</v>
      </c>
      <c r="E27" s="7" t="s">
        <v>176</v>
      </c>
      <c r="F27" s="7" t="s">
        <v>1122</v>
      </c>
      <c r="G27" s="7" t="s">
        <v>68</v>
      </c>
      <c r="H27" s="71">
        <v>45257</v>
      </c>
      <c r="I27" s="7">
        <v>0</v>
      </c>
      <c r="J27" s="7">
        <v>8</v>
      </c>
      <c r="K27" s="7">
        <v>5.0999999999999996</v>
      </c>
      <c r="L27" s="7">
        <v>6.3</v>
      </c>
      <c r="M27" s="7">
        <v>0.3</v>
      </c>
      <c r="N27" s="7" t="s">
        <v>41</v>
      </c>
      <c r="O27" s="7">
        <v>3</v>
      </c>
      <c r="P27" s="7">
        <v>61</v>
      </c>
      <c r="Q27" s="7">
        <v>5.0999999999999996</v>
      </c>
      <c r="R27" s="7">
        <v>0.41</v>
      </c>
      <c r="S27" s="7">
        <v>44.5</v>
      </c>
      <c r="T27" s="7">
        <v>14.1</v>
      </c>
      <c r="U27" s="7">
        <v>0.57999999999999996</v>
      </c>
      <c r="V27" s="7">
        <v>1676</v>
      </c>
      <c r="W27" s="7">
        <v>272</v>
      </c>
      <c r="X27" s="7">
        <v>33</v>
      </c>
      <c r="Y27" s="7">
        <v>18</v>
      </c>
      <c r="Z27" s="7">
        <v>39</v>
      </c>
      <c r="AA27" s="7">
        <v>1</v>
      </c>
      <c r="AB27" s="7">
        <v>46</v>
      </c>
      <c r="AC27" s="7">
        <v>13</v>
      </c>
      <c r="AD27" s="7">
        <v>1</v>
      </c>
      <c r="AE27" s="7">
        <v>8</v>
      </c>
      <c r="AF27" s="7">
        <v>16.5</v>
      </c>
      <c r="AG27" s="7">
        <v>105</v>
      </c>
      <c r="AH27" s="7">
        <v>17.5</v>
      </c>
      <c r="AI27" s="7">
        <v>6</v>
      </c>
      <c r="AJ27" s="7">
        <v>49</v>
      </c>
      <c r="AK27" s="7" t="s">
        <v>42</v>
      </c>
      <c r="AL27" s="7">
        <v>0.6</v>
      </c>
      <c r="AM27" s="7">
        <v>48.1</v>
      </c>
      <c r="AN27" s="7">
        <v>71</v>
      </c>
      <c r="AO27" s="7">
        <v>34.6</v>
      </c>
      <c r="AP27" s="7">
        <v>9.2100000000000009</v>
      </c>
      <c r="AQ27" s="7">
        <v>45.9</v>
      </c>
      <c r="AR27" s="7">
        <v>17.5</v>
      </c>
      <c r="AS27" s="7">
        <v>0</v>
      </c>
      <c r="AT27" s="7">
        <v>33.6</v>
      </c>
      <c r="AU27" s="7">
        <v>3.1</v>
      </c>
      <c r="AW27" s="7">
        <v>9</v>
      </c>
      <c r="AX27" s="7">
        <v>1.6</v>
      </c>
      <c r="AZ27" s="7">
        <v>55</v>
      </c>
      <c r="BA27" s="7">
        <v>539</v>
      </c>
      <c r="BB27" s="7">
        <v>135</v>
      </c>
      <c r="BC27" s="7">
        <v>67</v>
      </c>
      <c r="BD27" s="7">
        <v>6.5</v>
      </c>
      <c r="BE27" s="7">
        <v>0.56000000000000005</v>
      </c>
      <c r="BF27" s="7">
        <v>7.6</v>
      </c>
      <c r="BG27" s="7">
        <v>0.24</v>
      </c>
      <c r="BH27" s="7">
        <v>109</v>
      </c>
      <c r="BI27" s="7">
        <v>37</v>
      </c>
      <c r="BJ27" s="7">
        <v>1446.54</v>
      </c>
      <c r="BK27" s="7">
        <v>1.4219999999999999</v>
      </c>
      <c r="BL27" s="7">
        <v>45.32</v>
      </c>
      <c r="BM27" s="7">
        <v>655.51</v>
      </c>
      <c r="BN27" s="7">
        <v>11.7</v>
      </c>
      <c r="BO27" s="7">
        <v>169.21</v>
      </c>
      <c r="BP27" s="7">
        <v>10.16</v>
      </c>
      <c r="BQ27" s="7">
        <v>146.93</v>
      </c>
      <c r="BR27" s="7">
        <v>0</v>
      </c>
      <c r="BS27" s="7">
        <v>0</v>
      </c>
      <c r="BT27" s="7">
        <v>11.39</v>
      </c>
      <c r="BU27" s="7">
        <v>164.81</v>
      </c>
      <c r="BV27" s="7">
        <v>2.27</v>
      </c>
      <c r="BW27" s="7">
        <v>32.840000000000003</v>
      </c>
      <c r="BX27" s="7">
        <v>9.1199999999999992</v>
      </c>
      <c r="BY27" s="7">
        <v>131.97</v>
      </c>
      <c r="BZ27" s="7">
        <v>0</v>
      </c>
      <c r="CA27" s="7">
        <v>0</v>
      </c>
      <c r="CB27" s="7">
        <v>508.58</v>
      </c>
      <c r="CC27" s="7">
        <v>35.159999999999997</v>
      </c>
      <c r="CD27" s="7">
        <v>43.29</v>
      </c>
      <c r="CE27" s="7">
        <v>626.22</v>
      </c>
      <c r="CF27" s="7">
        <v>0.25140000000000001</v>
      </c>
      <c r="CG27" s="7" t="s">
        <v>163</v>
      </c>
      <c r="CH27" s="7">
        <v>3.4613</v>
      </c>
      <c r="CI27" s="7">
        <v>2.7585000000000002</v>
      </c>
      <c r="CJ27" s="7" t="s">
        <v>164</v>
      </c>
      <c r="CK27" s="7">
        <v>1.4777</v>
      </c>
      <c r="CL27" s="7">
        <v>0.54879999999999995</v>
      </c>
    </row>
    <row r="28" spans="1:90" x14ac:dyDescent="0.25">
      <c r="A28" s="7" t="s">
        <v>395</v>
      </c>
      <c r="B28" s="7">
        <v>247960</v>
      </c>
      <c r="C28" s="7" t="s">
        <v>175</v>
      </c>
      <c r="D28" s="7" t="s">
        <v>173</v>
      </c>
      <c r="E28" s="7" t="s">
        <v>176</v>
      </c>
      <c r="F28" s="7" t="s">
        <v>1122</v>
      </c>
      <c r="G28" s="7" t="s">
        <v>69</v>
      </c>
      <c r="H28" s="71">
        <v>45257</v>
      </c>
      <c r="I28" s="7">
        <v>0</v>
      </c>
      <c r="J28" s="7">
        <v>8</v>
      </c>
      <c r="K28" s="7">
        <v>5.5</v>
      </c>
      <c r="L28" s="7">
        <v>6.4</v>
      </c>
      <c r="M28" s="7">
        <v>0.32</v>
      </c>
      <c r="N28" s="7" t="s">
        <v>41</v>
      </c>
      <c r="O28" s="7">
        <v>4.2</v>
      </c>
      <c r="P28" s="7">
        <v>88</v>
      </c>
      <c r="Q28" s="7">
        <v>6.1</v>
      </c>
      <c r="R28" s="7">
        <v>0.81</v>
      </c>
      <c r="S28" s="7">
        <v>46.9</v>
      </c>
      <c r="T28" s="7">
        <v>11.6</v>
      </c>
      <c r="U28" s="7">
        <v>0.69</v>
      </c>
      <c r="V28" s="7">
        <v>2299</v>
      </c>
      <c r="W28" s="7">
        <v>385</v>
      </c>
      <c r="X28" s="7">
        <v>12</v>
      </c>
      <c r="Y28" s="7">
        <v>21.1</v>
      </c>
      <c r="Z28" s="7">
        <v>29</v>
      </c>
      <c r="AA28" s="7">
        <v>1</v>
      </c>
      <c r="AB28" s="7">
        <v>55</v>
      </c>
      <c r="AC28" s="7">
        <v>15</v>
      </c>
      <c r="AD28" s="7">
        <v>0</v>
      </c>
      <c r="AE28" s="7">
        <v>15</v>
      </c>
      <c r="AF28" s="7">
        <v>19</v>
      </c>
      <c r="AG28" s="7">
        <v>107</v>
      </c>
      <c r="AH28" s="7">
        <v>9.8000000000000007</v>
      </c>
      <c r="AI28" s="7">
        <v>10.9</v>
      </c>
      <c r="AJ28" s="7">
        <v>60</v>
      </c>
      <c r="AK28" s="7">
        <v>21</v>
      </c>
      <c r="AL28" s="7">
        <v>1.5</v>
      </c>
      <c r="AM28" s="7">
        <v>110.9</v>
      </c>
      <c r="AN28" s="7">
        <v>76</v>
      </c>
      <c r="AO28" s="7">
        <v>30.4</v>
      </c>
      <c r="AP28" s="7">
        <v>13.98</v>
      </c>
      <c r="AQ28" s="7">
        <v>103.7</v>
      </c>
      <c r="AR28" s="7">
        <v>9.8000000000000007</v>
      </c>
      <c r="AS28" s="7">
        <v>0</v>
      </c>
      <c r="AT28" s="7">
        <v>25.2</v>
      </c>
      <c r="AU28" s="7">
        <v>3</v>
      </c>
      <c r="AW28" s="7">
        <v>14</v>
      </c>
      <c r="AX28" s="7">
        <v>3.8</v>
      </c>
      <c r="AZ28" s="7">
        <v>51</v>
      </c>
      <c r="BA28" s="7">
        <v>639</v>
      </c>
      <c r="BB28" s="7">
        <v>136</v>
      </c>
      <c r="BC28" s="7">
        <v>66</v>
      </c>
      <c r="BD28" s="7">
        <v>7.7</v>
      </c>
      <c r="BE28" s="7">
        <v>0.83</v>
      </c>
      <c r="BF28" s="7">
        <v>5.7</v>
      </c>
      <c r="BG28" s="7">
        <v>0.13</v>
      </c>
      <c r="BH28" s="7">
        <v>132</v>
      </c>
      <c r="BI28" s="7">
        <v>20</v>
      </c>
      <c r="BJ28" s="7">
        <v>1581.69</v>
      </c>
      <c r="BK28" s="7">
        <v>1.4379999999999999</v>
      </c>
      <c r="BL28" s="7">
        <v>47</v>
      </c>
      <c r="BM28" s="7">
        <v>743.33</v>
      </c>
      <c r="BN28" s="7">
        <v>11.46</v>
      </c>
      <c r="BO28" s="7">
        <v>181.21</v>
      </c>
      <c r="BP28" s="7">
        <v>11.79</v>
      </c>
      <c r="BQ28" s="7">
        <v>186.53</v>
      </c>
      <c r="BR28" s="7">
        <v>0</v>
      </c>
      <c r="BS28" s="7">
        <v>0</v>
      </c>
      <c r="BT28" s="7">
        <v>13.12</v>
      </c>
      <c r="BU28" s="7">
        <v>207.52</v>
      </c>
      <c r="BV28" s="7">
        <v>2.38</v>
      </c>
      <c r="BW28" s="7">
        <v>37.65</v>
      </c>
      <c r="BX28" s="7">
        <v>10.74</v>
      </c>
      <c r="BY28" s="7">
        <v>169.88</v>
      </c>
      <c r="BZ28" s="7">
        <v>0</v>
      </c>
      <c r="CA28" s="7">
        <v>0</v>
      </c>
      <c r="CB28" s="7">
        <v>556.79999999999995</v>
      </c>
      <c r="CC28" s="7">
        <v>35.200000000000003</v>
      </c>
      <c r="CD28" s="7">
        <v>39.880000000000003</v>
      </c>
      <c r="CE28" s="7">
        <v>630.84</v>
      </c>
      <c r="CF28" s="7">
        <v>0.2792</v>
      </c>
      <c r="CG28" s="7" t="s">
        <v>163</v>
      </c>
      <c r="CH28" s="7">
        <v>2.9851000000000001</v>
      </c>
      <c r="CI28" s="7">
        <v>2.2425999999999999</v>
      </c>
      <c r="CJ28" s="7">
        <v>5.5792000000000002</v>
      </c>
      <c r="CK28" s="7">
        <v>1.5158</v>
      </c>
      <c r="CL28" s="7">
        <v>0.6159</v>
      </c>
    </row>
    <row r="29" spans="1:90" x14ac:dyDescent="0.25">
      <c r="A29" s="7" t="s">
        <v>395</v>
      </c>
      <c r="B29" s="7">
        <v>247961</v>
      </c>
      <c r="C29" s="7" t="s">
        <v>175</v>
      </c>
      <c r="D29" s="7" t="s">
        <v>173</v>
      </c>
      <c r="E29" s="7" t="s">
        <v>176</v>
      </c>
      <c r="F29" s="7" t="s">
        <v>1122</v>
      </c>
      <c r="G29" s="7" t="s">
        <v>70</v>
      </c>
      <c r="H29" s="71">
        <v>45257</v>
      </c>
      <c r="I29" s="7">
        <v>0</v>
      </c>
      <c r="J29" s="7">
        <v>8</v>
      </c>
      <c r="K29" s="7">
        <v>6.1</v>
      </c>
      <c r="L29" s="7">
        <v>6.6</v>
      </c>
      <c r="M29" s="7">
        <v>0.26</v>
      </c>
      <c r="N29" s="7" t="s">
        <v>41</v>
      </c>
      <c r="O29" s="7">
        <v>3.5</v>
      </c>
      <c r="P29" s="7">
        <v>82</v>
      </c>
      <c r="Q29" s="7">
        <v>4.7</v>
      </c>
      <c r="R29" s="7">
        <v>0.41</v>
      </c>
      <c r="S29" s="7">
        <v>25.3</v>
      </c>
      <c r="T29" s="7">
        <v>5.2</v>
      </c>
      <c r="U29" s="7">
        <v>0.59</v>
      </c>
      <c r="V29" s="7">
        <v>2500</v>
      </c>
      <c r="W29" s="7">
        <v>352</v>
      </c>
      <c r="X29" s="7">
        <v>35</v>
      </c>
      <c r="Y29" s="7">
        <v>19.7</v>
      </c>
      <c r="Z29" s="7">
        <v>20</v>
      </c>
      <c r="AA29" s="7">
        <v>1</v>
      </c>
      <c r="AB29" s="7">
        <v>63</v>
      </c>
      <c r="AC29" s="7">
        <v>15</v>
      </c>
      <c r="AD29" s="7">
        <v>1</v>
      </c>
      <c r="AE29" s="7">
        <v>8</v>
      </c>
      <c r="AF29" s="7">
        <v>11.8</v>
      </c>
      <c r="AG29" s="7">
        <v>124</v>
      </c>
      <c r="AH29" s="7">
        <v>12.6</v>
      </c>
      <c r="AI29" s="7">
        <v>9.8000000000000007</v>
      </c>
      <c r="AJ29" s="7">
        <v>51</v>
      </c>
      <c r="AK29" s="7" t="s">
        <v>42</v>
      </c>
      <c r="AL29" s="7" t="s">
        <v>53</v>
      </c>
      <c r="AM29" s="7">
        <v>104.5</v>
      </c>
      <c r="AN29" s="7">
        <v>75</v>
      </c>
      <c r="AO29" s="7">
        <v>24.4</v>
      </c>
      <c r="AP29" s="7">
        <v>14.1</v>
      </c>
      <c r="AQ29" s="7">
        <v>84.2</v>
      </c>
      <c r="AR29" s="7">
        <v>12.6</v>
      </c>
      <c r="AS29" s="7">
        <v>0</v>
      </c>
      <c r="AT29" s="7">
        <v>19.899999999999999</v>
      </c>
      <c r="AU29" s="7">
        <v>2.2000000000000002</v>
      </c>
      <c r="AW29" s="7">
        <v>11</v>
      </c>
      <c r="AX29" s="7">
        <v>2.8</v>
      </c>
      <c r="AZ29" s="7">
        <v>40</v>
      </c>
      <c r="BA29" s="7">
        <v>706</v>
      </c>
      <c r="BB29" s="7">
        <v>156</v>
      </c>
      <c r="BC29" s="7">
        <v>56</v>
      </c>
      <c r="BD29" s="7">
        <v>7.8</v>
      </c>
      <c r="BE29" s="7">
        <v>0.52</v>
      </c>
      <c r="BF29" s="7">
        <v>3.6</v>
      </c>
      <c r="BG29" s="7">
        <v>0.14000000000000001</v>
      </c>
      <c r="BH29" s="7">
        <v>126</v>
      </c>
      <c r="BI29" s="7">
        <v>42</v>
      </c>
      <c r="BJ29" s="7">
        <v>1948.44</v>
      </c>
      <c r="BK29" s="7">
        <v>1.45</v>
      </c>
      <c r="BL29" s="7">
        <v>47.68</v>
      </c>
      <c r="BM29" s="7">
        <v>928.98</v>
      </c>
      <c r="BN29" s="7">
        <v>12.24</v>
      </c>
      <c r="BO29" s="7">
        <v>238.42</v>
      </c>
      <c r="BP29" s="7">
        <v>10.5</v>
      </c>
      <c r="BQ29" s="7">
        <v>204.53</v>
      </c>
      <c r="BR29" s="7">
        <v>0</v>
      </c>
      <c r="BS29" s="7">
        <v>0</v>
      </c>
      <c r="BT29" s="7">
        <v>10.28</v>
      </c>
      <c r="BU29" s="7">
        <v>200.34</v>
      </c>
      <c r="BV29" s="7">
        <v>2.7</v>
      </c>
      <c r="BW29" s="7">
        <v>52.66</v>
      </c>
      <c r="BX29" s="7">
        <v>7.58</v>
      </c>
      <c r="BY29" s="7">
        <v>147.68</v>
      </c>
      <c r="BZ29" s="7">
        <v>0.55000000000000004</v>
      </c>
      <c r="CA29" s="7">
        <v>10.71</v>
      </c>
      <c r="CB29" s="7">
        <v>724.45</v>
      </c>
      <c r="CC29" s="7">
        <v>37.18</v>
      </c>
      <c r="CD29" s="7">
        <v>41.49</v>
      </c>
      <c r="CE29" s="7">
        <v>808.41</v>
      </c>
      <c r="CF29" s="7">
        <v>0.2157</v>
      </c>
      <c r="CG29" s="7">
        <v>1.15E-2</v>
      </c>
      <c r="CH29" s="7">
        <v>3.5421</v>
      </c>
      <c r="CI29" s="7">
        <v>2.4152</v>
      </c>
      <c r="CJ29" s="7">
        <v>16.541599999999999</v>
      </c>
      <c r="CK29" s="7">
        <v>1.9298</v>
      </c>
      <c r="CL29" s="7">
        <v>0.55969999999999998</v>
      </c>
    </row>
    <row r="30" spans="1:90" x14ac:dyDescent="0.25">
      <c r="A30" s="7" t="s">
        <v>395</v>
      </c>
      <c r="B30" s="7">
        <v>247962</v>
      </c>
      <c r="C30" s="7" t="s">
        <v>175</v>
      </c>
      <c r="D30" s="7" t="s">
        <v>173</v>
      </c>
      <c r="E30" s="7" t="s">
        <v>176</v>
      </c>
      <c r="F30" s="7" t="s">
        <v>1121</v>
      </c>
      <c r="G30" s="7" t="s">
        <v>71</v>
      </c>
      <c r="H30" s="71">
        <v>45257</v>
      </c>
      <c r="I30" s="7">
        <v>0</v>
      </c>
      <c r="J30" s="7">
        <v>8</v>
      </c>
      <c r="K30" s="7">
        <v>6</v>
      </c>
      <c r="L30" s="7">
        <v>6.8</v>
      </c>
      <c r="M30" s="7">
        <v>0.34</v>
      </c>
      <c r="N30" s="7" t="s">
        <v>41</v>
      </c>
      <c r="O30" s="7">
        <v>2.9</v>
      </c>
      <c r="P30" s="7">
        <v>68</v>
      </c>
      <c r="Q30" s="7">
        <v>3.5</v>
      </c>
      <c r="R30" s="7">
        <v>0.24</v>
      </c>
      <c r="S30" s="7">
        <v>25.1</v>
      </c>
      <c r="T30" s="7">
        <v>6.8</v>
      </c>
      <c r="U30" s="7">
        <v>0.53</v>
      </c>
      <c r="V30" s="7">
        <v>1995</v>
      </c>
      <c r="W30" s="7">
        <v>313</v>
      </c>
      <c r="X30" s="7">
        <v>49</v>
      </c>
      <c r="Y30" s="7">
        <v>15.2</v>
      </c>
      <c r="Z30" s="7">
        <v>15</v>
      </c>
      <c r="AA30" s="7">
        <v>1</v>
      </c>
      <c r="AB30" s="7">
        <v>66</v>
      </c>
      <c r="AC30" s="7">
        <v>17</v>
      </c>
      <c r="AD30" s="7">
        <v>1</v>
      </c>
      <c r="AE30" s="7">
        <v>3</v>
      </c>
      <c r="AF30" s="7">
        <v>25.2</v>
      </c>
      <c r="AG30" s="7">
        <v>107</v>
      </c>
      <c r="AH30" s="7">
        <v>14.7</v>
      </c>
      <c r="AI30" s="7">
        <v>7.3</v>
      </c>
      <c r="AJ30" s="7">
        <v>39</v>
      </c>
      <c r="AK30" s="7" t="s">
        <v>42</v>
      </c>
      <c r="AL30" s="7">
        <v>2.1</v>
      </c>
      <c r="AM30" s="7">
        <v>78.3</v>
      </c>
      <c r="AN30" s="7">
        <v>74</v>
      </c>
      <c r="AO30" s="7">
        <v>42</v>
      </c>
      <c r="AP30" s="7">
        <v>11.8</v>
      </c>
      <c r="AQ30" s="7">
        <v>73.099999999999994</v>
      </c>
      <c r="AR30" s="7">
        <v>14.7</v>
      </c>
      <c r="AS30" s="7">
        <v>0</v>
      </c>
      <c r="AT30" s="7">
        <v>43.7</v>
      </c>
      <c r="AU30" s="7">
        <v>4.0999999999999996</v>
      </c>
      <c r="AW30" s="7">
        <v>7</v>
      </c>
      <c r="AX30" s="7">
        <v>1.3</v>
      </c>
      <c r="AZ30" s="7">
        <v>43</v>
      </c>
      <c r="BA30" s="7">
        <v>590</v>
      </c>
      <c r="BB30" s="7">
        <v>133</v>
      </c>
      <c r="BC30" s="7">
        <v>51</v>
      </c>
      <c r="BD30" s="7">
        <v>6.6</v>
      </c>
      <c r="BE30" s="7">
        <v>0.42</v>
      </c>
      <c r="BF30" s="7">
        <v>4</v>
      </c>
      <c r="BG30" s="7">
        <v>0.13</v>
      </c>
      <c r="BH30" s="7">
        <v>117</v>
      </c>
      <c r="BI30" s="7">
        <v>57</v>
      </c>
      <c r="BJ30" s="7">
        <v>1869.61</v>
      </c>
      <c r="BK30" s="7">
        <v>1.492</v>
      </c>
      <c r="BL30" s="7">
        <v>47.85</v>
      </c>
      <c r="BM30" s="7">
        <v>894.52</v>
      </c>
      <c r="BN30" s="7">
        <v>13.07</v>
      </c>
      <c r="BO30" s="7">
        <v>244.41</v>
      </c>
      <c r="BP30" s="7">
        <v>11.77</v>
      </c>
      <c r="BQ30" s="7">
        <v>220.05</v>
      </c>
      <c r="BR30" s="7">
        <v>0</v>
      </c>
      <c r="BS30" s="7">
        <v>0</v>
      </c>
      <c r="BT30" s="7">
        <v>10.33</v>
      </c>
      <c r="BU30" s="7">
        <v>193.17</v>
      </c>
      <c r="BV30" s="7">
        <v>3.26</v>
      </c>
      <c r="BW30" s="7">
        <v>60.94</v>
      </c>
      <c r="BX30" s="7">
        <v>7.07</v>
      </c>
      <c r="BY30" s="7">
        <v>132.24</v>
      </c>
      <c r="BZ30" s="7">
        <v>0.72</v>
      </c>
      <c r="CA30" s="7">
        <v>13.55</v>
      </c>
      <c r="CB30" s="7">
        <v>674.47</v>
      </c>
      <c r="CC30" s="7">
        <v>36.08</v>
      </c>
      <c r="CD30" s="7">
        <v>41.1</v>
      </c>
      <c r="CE30" s="7">
        <v>768.36</v>
      </c>
      <c r="CF30" s="7">
        <v>0.216</v>
      </c>
      <c r="CG30" s="7">
        <v>1.5100000000000001E-2</v>
      </c>
      <c r="CH30" s="7">
        <v>3.0651000000000002</v>
      </c>
      <c r="CI30" s="7">
        <v>2.3224</v>
      </c>
      <c r="CJ30" s="7">
        <v>16.4026</v>
      </c>
      <c r="CK30" s="7">
        <v>1.9642999999999999</v>
      </c>
      <c r="CL30" s="7">
        <v>0.65790000000000004</v>
      </c>
    </row>
    <row r="31" spans="1:90" x14ac:dyDescent="0.25">
      <c r="A31" s="7" t="s">
        <v>395</v>
      </c>
      <c r="B31" s="7">
        <v>247963</v>
      </c>
      <c r="C31" s="7" t="s">
        <v>175</v>
      </c>
      <c r="D31" s="7" t="s">
        <v>173</v>
      </c>
      <c r="E31" s="7" t="s">
        <v>176</v>
      </c>
      <c r="F31" s="7" t="s">
        <v>1122</v>
      </c>
      <c r="G31" s="7" t="s">
        <v>72</v>
      </c>
      <c r="H31" s="71">
        <v>45257</v>
      </c>
      <c r="I31" s="7">
        <v>0</v>
      </c>
      <c r="J31" s="7">
        <v>8</v>
      </c>
      <c r="K31" s="7">
        <v>5.7</v>
      </c>
      <c r="L31" s="7">
        <v>6.6</v>
      </c>
      <c r="M31" s="7">
        <v>0.24</v>
      </c>
      <c r="N31" s="7" t="s">
        <v>41</v>
      </c>
      <c r="O31" s="7">
        <v>3.2</v>
      </c>
      <c r="P31" s="7">
        <v>108</v>
      </c>
      <c r="Q31" s="7">
        <v>4.9000000000000004</v>
      </c>
      <c r="R31" s="7">
        <v>0.62</v>
      </c>
      <c r="S31" s="7">
        <v>31.6</v>
      </c>
      <c r="T31" s="7">
        <v>5.8</v>
      </c>
      <c r="U31" s="7">
        <v>0.61</v>
      </c>
      <c r="V31" s="7">
        <v>2681</v>
      </c>
      <c r="W31" s="7">
        <v>423</v>
      </c>
      <c r="X31" s="7">
        <v>23</v>
      </c>
      <c r="Y31" s="7">
        <v>21.8</v>
      </c>
      <c r="Z31" s="7">
        <v>21</v>
      </c>
      <c r="AA31" s="7">
        <v>1</v>
      </c>
      <c r="AB31" s="7">
        <v>61</v>
      </c>
      <c r="AC31" s="7">
        <v>16</v>
      </c>
      <c r="AD31" s="7">
        <v>0</v>
      </c>
      <c r="AE31" s="7">
        <v>12</v>
      </c>
      <c r="AF31" s="7">
        <v>13.1</v>
      </c>
      <c r="AG31" s="7">
        <v>107</v>
      </c>
      <c r="AH31" s="7">
        <v>7.7</v>
      </c>
      <c r="AI31" s="7">
        <v>13.8</v>
      </c>
      <c r="AJ31" s="7">
        <v>52</v>
      </c>
      <c r="AK31" s="7">
        <v>10</v>
      </c>
      <c r="AL31" s="7">
        <v>0.5</v>
      </c>
      <c r="AM31" s="7">
        <v>91.3</v>
      </c>
      <c r="AN31" s="7">
        <v>71</v>
      </c>
      <c r="AO31" s="7">
        <v>21.3</v>
      </c>
      <c r="AP31" s="7">
        <v>12.19</v>
      </c>
      <c r="AQ31" s="7">
        <v>85.7</v>
      </c>
      <c r="AR31" s="7">
        <v>7.7</v>
      </c>
      <c r="AS31" s="7">
        <v>0</v>
      </c>
      <c r="AT31" s="7">
        <v>14.7</v>
      </c>
      <c r="AU31" s="7">
        <v>2.5</v>
      </c>
      <c r="AW31" s="7">
        <v>12</v>
      </c>
      <c r="AX31" s="7">
        <v>2.8</v>
      </c>
      <c r="AZ31" s="7">
        <v>50</v>
      </c>
      <c r="BA31" s="7">
        <v>640</v>
      </c>
      <c r="BB31" s="7">
        <v>142</v>
      </c>
      <c r="BC31" s="7">
        <v>60</v>
      </c>
      <c r="BD31" s="7">
        <v>7.8</v>
      </c>
      <c r="BE31" s="7">
        <v>0.62</v>
      </c>
      <c r="BF31" s="7">
        <v>3.7</v>
      </c>
      <c r="BG31" s="7">
        <v>0.14000000000000001</v>
      </c>
      <c r="BH31" s="7">
        <v>127</v>
      </c>
      <c r="BI31" s="7">
        <v>28</v>
      </c>
      <c r="BJ31" s="7">
        <v>1859.08</v>
      </c>
      <c r="BK31" s="7">
        <v>1.375</v>
      </c>
      <c r="BL31" s="7">
        <v>50.07</v>
      </c>
      <c r="BM31" s="7">
        <v>930.81</v>
      </c>
      <c r="BN31" s="7">
        <v>12.21</v>
      </c>
      <c r="BO31" s="7">
        <v>227.08</v>
      </c>
      <c r="BP31" s="7">
        <v>10.35</v>
      </c>
      <c r="BQ31" s="7">
        <v>192.5</v>
      </c>
      <c r="BR31" s="7">
        <v>0</v>
      </c>
      <c r="BS31" s="7">
        <v>0</v>
      </c>
      <c r="BT31" s="7">
        <v>9.61</v>
      </c>
      <c r="BU31" s="7">
        <v>178.66</v>
      </c>
      <c r="BV31" s="7">
        <v>2.67</v>
      </c>
      <c r="BW31" s="7">
        <v>49.72</v>
      </c>
      <c r="BX31" s="7">
        <v>6.94</v>
      </c>
      <c r="BY31" s="7">
        <v>128.94999999999999</v>
      </c>
      <c r="BZ31" s="7">
        <v>0</v>
      </c>
      <c r="CA31" s="7">
        <v>0</v>
      </c>
      <c r="CB31" s="7">
        <v>738.31</v>
      </c>
      <c r="CC31" s="7">
        <v>39.71</v>
      </c>
      <c r="CD31" s="7">
        <v>40.32</v>
      </c>
      <c r="CE31" s="7">
        <v>749.62</v>
      </c>
      <c r="CF31" s="7">
        <v>0.19189999999999999</v>
      </c>
      <c r="CG31" s="7" t="s">
        <v>163</v>
      </c>
      <c r="CH31" s="7">
        <v>3.8353999999999999</v>
      </c>
      <c r="CI31" s="7">
        <v>2.5709</v>
      </c>
      <c r="CJ31" s="7">
        <v>23.233599999999999</v>
      </c>
      <c r="CK31" s="7">
        <v>2.1926000000000001</v>
      </c>
      <c r="CL31" s="7">
        <v>0.45989999999999998</v>
      </c>
    </row>
    <row r="32" spans="1:90" x14ac:dyDescent="0.25">
      <c r="A32" s="7" t="s">
        <v>395</v>
      </c>
      <c r="B32" s="7">
        <v>247964</v>
      </c>
      <c r="C32" s="7" t="s">
        <v>175</v>
      </c>
      <c r="D32" s="7" t="s">
        <v>173</v>
      </c>
      <c r="E32" s="7" t="s">
        <v>176</v>
      </c>
      <c r="F32" s="7" t="s">
        <v>1122</v>
      </c>
      <c r="G32" s="7" t="s">
        <v>73</v>
      </c>
      <c r="H32" s="71">
        <v>45257</v>
      </c>
      <c r="I32" s="7">
        <v>0</v>
      </c>
      <c r="J32" s="7">
        <v>8</v>
      </c>
      <c r="K32" s="7">
        <v>6.2</v>
      </c>
      <c r="L32" s="7">
        <v>6.8</v>
      </c>
      <c r="M32" s="7">
        <v>0.25</v>
      </c>
      <c r="N32" s="7" t="s">
        <v>41</v>
      </c>
      <c r="O32" s="7">
        <v>3.5</v>
      </c>
      <c r="P32" s="7">
        <v>74</v>
      </c>
      <c r="Q32" s="7">
        <v>4.0999999999999996</v>
      </c>
      <c r="R32" s="7">
        <v>0.41</v>
      </c>
      <c r="S32" s="7">
        <v>36.200000000000003</v>
      </c>
      <c r="T32" s="7">
        <v>5.5</v>
      </c>
      <c r="U32" s="7">
        <v>0.61</v>
      </c>
      <c r="V32" s="7">
        <v>2255</v>
      </c>
      <c r="W32" s="7">
        <v>328</v>
      </c>
      <c r="X32" s="7">
        <v>17</v>
      </c>
      <c r="Y32" s="7">
        <v>16.399999999999999</v>
      </c>
      <c r="Z32" s="7">
        <v>13</v>
      </c>
      <c r="AA32" s="7">
        <v>1</v>
      </c>
      <c r="AB32" s="7">
        <v>69</v>
      </c>
      <c r="AC32" s="7">
        <v>17</v>
      </c>
      <c r="AD32" s="7">
        <v>0</v>
      </c>
      <c r="AE32" s="7">
        <v>9</v>
      </c>
      <c r="AF32" s="7">
        <v>14</v>
      </c>
      <c r="AG32" s="7">
        <v>113</v>
      </c>
      <c r="AH32" s="7">
        <v>12.6</v>
      </c>
      <c r="AI32" s="7">
        <v>9</v>
      </c>
      <c r="AJ32" s="7">
        <v>49</v>
      </c>
      <c r="AK32" s="7">
        <v>8</v>
      </c>
      <c r="AL32" s="7" t="s">
        <v>53</v>
      </c>
      <c r="AM32" s="7">
        <v>104.6</v>
      </c>
      <c r="AN32" s="7">
        <v>68</v>
      </c>
      <c r="AO32" s="7">
        <v>26.6</v>
      </c>
      <c r="AP32" s="7">
        <v>13.88</v>
      </c>
      <c r="AQ32" s="7">
        <v>92.8</v>
      </c>
      <c r="AR32" s="7">
        <v>12.6</v>
      </c>
      <c r="AS32" s="7">
        <v>0</v>
      </c>
      <c r="AT32" s="7">
        <v>22.4</v>
      </c>
      <c r="AU32" s="7">
        <v>2.2999999999999998</v>
      </c>
      <c r="AW32" s="7">
        <v>12</v>
      </c>
      <c r="AX32" s="7">
        <v>3.7</v>
      </c>
      <c r="AZ32" s="7">
        <v>40</v>
      </c>
      <c r="BA32" s="7">
        <v>690</v>
      </c>
      <c r="BB32" s="7">
        <v>113</v>
      </c>
      <c r="BC32" s="7">
        <v>54</v>
      </c>
      <c r="BD32" s="7">
        <v>8.3000000000000007</v>
      </c>
      <c r="BE32" s="7">
        <v>0.44</v>
      </c>
      <c r="BF32" s="7">
        <v>3.7</v>
      </c>
      <c r="BG32" s="7">
        <v>0.28999999999999998</v>
      </c>
      <c r="BH32" s="7">
        <v>126</v>
      </c>
      <c r="BI32" s="7">
        <v>21</v>
      </c>
      <c r="BJ32" s="7">
        <v>1686.97</v>
      </c>
      <c r="BK32" s="7">
        <v>1.427</v>
      </c>
      <c r="BL32" s="7">
        <v>48.49</v>
      </c>
      <c r="BM32" s="7">
        <v>817.95</v>
      </c>
      <c r="BN32" s="7">
        <v>12.02</v>
      </c>
      <c r="BO32" s="7">
        <v>202.83</v>
      </c>
      <c r="BP32" s="7">
        <v>12.8</v>
      </c>
      <c r="BQ32" s="7">
        <v>216.01</v>
      </c>
      <c r="BR32" s="7">
        <v>0</v>
      </c>
      <c r="BS32" s="7">
        <v>0</v>
      </c>
      <c r="BT32" s="7">
        <v>9.65</v>
      </c>
      <c r="BU32" s="7">
        <v>162.78</v>
      </c>
      <c r="BV32" s="7">
        <v>3.04</v>
      </c>
      <c r="BW32" s="7">
        <v>51.33</v>
      </c>
      <c r="BX32" s="7">
        <v>6.61</v>
      </c>
      <c r="BY32" s="7">
        <v>111.45</v>
      </c>
      <c r="BZ32" s="7">
        <v>0</v>
      </c>
      <c r="CA32" s="7">
        <v>0</v>
      </c>
      <c r="CB32" s="7">
        <v>601.94000000000005</v>
      </c>
      <c r="CC32" s="7">
        <v>35.68</v>
      </c>
      <c r="CD32" s="7">
        <v>41.86</v>
      </c>
      <c r="CE32" s="7">
        <v>706.24</v>
      </c>
      <c r="CF32" s="7">
        <v>0.19900000000000001</v>
      </c>
      <c r="CG32" s="7" t="s">
        <v>163</v>
      </c>
      <c r="CH32" s="7">
        <v>2.7867000000000002</v>
      </c>
      <c r="CI32" s="7">
        <v>2.5377999999999998</v>
      </c>
      <c r="CJ32" s="7">
        <v>22.7805</v>
      </c>
      <c r="CK32" s="7">
        <v>1.8643000000000001</v>
      </c>
      <c r="CL32" s="7">
        <v>0.65569999999999995</v>
      </c>
    </row>
    <row r="33" spans="1:90" x14ac:dyDescent="0.25">
      <c r="A33" s="7" t="s">
        <v>395</v>
      </c>
      <c r="B33" s="7">
        <v>247965</v>
      </c>
      <c r="C33" s="7" t="s">
        <v>1123</v>
      </c>
      <c r="D33" s="7" t="s">
        <v>173</v>
      </c>
      <c r="E33" s="7" t="s">
        <v>176</v>
      </c>
      <c r="F33" s="7" t="s">
        <v>1121</v>
      </c>
      <c r="G33" s="7" t="s">
        <v>74</v>
      </c>
      <c r="H33" s="71">
        <v>45257</v>
      </c>
      <c r="I33" s="7">
        <v>0</v>
      </c>
      <c r="J33" s="7">
        <v>8</v>
      </c>
      <c r="K33" s="7">
        <v>5.5</v>
      </c>
      <c r="L33" s="7">
        <v>6.6</v>
      </c>
      <c r="M33" s="7">
        <v>0.22</v>
      </c>
      <c r="N33" s="7" t="s">
        <v>41</v>
      </c>
      <c r="O33" s="7">
        <v>2.8</v>
      </c>
      <c r="P33" s="7">
        <v>56</v>
      </c>
      <c r="Q33" s="7">
        <v>5.7</v>
      </c>
      <c r="R33" s="7">
        <v>0.33</v>
      </c>
      <c r="S33" s="7">
        <v>48.5</v>
      </c>
      <c r="T33" s="7">
        <v>9.6999999999999993</v>
      </c>
      <c r="U33" s="7">
        <v>0.52</v>
      </c>
      <c r="V33" s="7">
        <v>1716</v>
      </c>
      <c r="W33" s="7">
        <v>252</v>
      </c>
      <c r="X33" s="7">
        <v>55</v>
      </c>
      <c r="Y33" s="7">
        <v>15.6</v>
      </c>
      <c r="Z33" s="7">
        <v>29</v>
      </c>
      <c r="AA33" s="7">
        <v>1</v>
      </c>
      <c r="AB33" s="7">
        <v>55</v>
      </c>
      <c r="AC33" s="7">
        <v>13</v>
      </c>
      <c r="AD33" s="7">
        <v>2</v>
      </c>
      <c r="AE33" s="7">
        <v>7</v>
      </c>
      <c r="AF33" s="7">
        <v>18.3</v>
      </c>
      <c r="AG33" s="7">
        <v>117</v>
      </c>
      <c r="AH33" s="7">
        <v>10.7</v>
      </c>
      <c r="AI33" s="7">
        <v>10.9</v>
      </c>
      <c r="AJ33" s="7">
        <v>35</v>
      </c>
      <c r="AK33" s="7" t="s">
        <v>42</v>
      </c>
      <c r="AL33" s="7">
        <v>0.6</v>
      </c>
      <c r="AM33" s="7">
        <v>91.4</v>
      </c>
      <c r="AN33" s="7">
        <v>70</v>
      </c>
      <c r="AO33" s="7">
        <v>29.6</v>
      </c>
      <c r="AP33" s="7">
        <v>12.7</v>
      </c>
      <c r="AQ33" s="7">
        <v>78.400000000000006</v>
      </c>
      <c r="AR33" s="7">
        <v>10.7</v>
      </c>
      <c r="AS33" s="7">
        <v>0</v>
      </c>
      <c r="AT33" s="7">
        <v>23.2</v>
      </c>
      <c r="AU33" s="7">
        <v>2.6</v>
      </c>
      <c r="AW33" s="7">
        <v>9</v>
      </c>
      <c r="AX33" s="7">
        <v>1.5</v>
      </c>
      <c r="AZ33" s="7">
        <v>35</v>
      </c>
      <c r="BA33" s="7">
        <v>557</v>
      </c>
      <c r="BB33" s="7">
        <v>137</v>
      </c>
      <c r="BC33" s="7">
        <v>82</v>
      </c>
      <c r="BD33" s="7">
        <v>7.4</v>
      </c>
      <c r="BE33" s="7">
        <v>0.59</v>
      </c>
      <c r="BF33" s="7">
        <v>6.9</v>
      </c>
      <c r="BG33" s="7">
        <v>0.19</v>
      </c>
      <c r="BH33" s="7">
        <v>107</v>
      </c>
      <c r="BI33" s="7">
        <v>61</v>
      </c>
      <c r="BJ33" s="7">
        <v>1675.96</v>
      </c>
      <c r="BK33" s="7">
        <v>1.458</v>
      </c>
      <c r="BL33" s="7">
        <v>47.52</v>
      </c>
      <c r="BM33" s="7">
        <v>796.5</v>
      </c>
      <c r="BN33" s="7">
        <v>11.83</v>
      </c>
      <c r="BO33" s="7">
        <v>198.33</v>
      </c>
      <c r="BP33" s="7">
        <v>12.88</v>
      </c>
      <c r="BQ33" s="7">
        <v>215.9</v>
      </c>
      <c r="BR33" s="7">
        <v>0</v>
      </c>
      <c r="BS33" s="7">
        <v>0</v>
      </c>
      <c r="BT33" s="7">
        <v>11.62</v>
      </c>
      <c r="BU33" s="7">
        <v>194.69</v>
      </c>
      <c r="BV33" s="7">
        <v>3.26</v>
      </c>
      <c r="BW33" s="7">
        <v>54.68</v>
      </c>
      <c r="BX33" s="7">
        <v>8.35</v>
      </c>
      <c r="BY33" s="7">
        <v>140.01</v>
      </c>
      <c r="BZ33" s="7">
        <v>0</v>
      </c>
      <c r="CA33" s="7">
        <v>0</v>
      </c>
      <c r="CB33" s="7">
        <v>580.6</v>
      </c>
      <c r="CC33" s="7">
        <v>34.64</v>
      </c>
      <c r="CD33" s="7">
        <v>40.86</v>
      </c>
      <c r="CE33" s="7">
        <v>684.78</v>
      </c>
      <c r="CF33" s="7">
        <v>0.24440000000000001</v>
      </c>
      <c r="CG33" s="7" t="s">
        <v>163</v>
      </c>
      <c r="CH33" s="7">
        <v>2.6892999999999998</v>
      </c>
      <c r="CI33" s="7">
        <v>2.4662000000000002</v>
      </c>
      <c r="CJ33" s="7" t="s">
        <v>164</v>
      </c>
      <c r="CK33" s="7">
        <v>1.7350000000000001</v>
      </c>
      <c r="CL33" s="7">
        <v>0.63629999999999998</v>
      </c>
    </row>
    <row r="34" spans="1:90" x14ac:dyDescent="0.25">
      <c r="A34" s="7" t="s">
        <v>395</v>
      </c>
      <c r="B34" s="7">
        <v>247966</v>
      </c>
      <c r="C34" s="7" t="s">
        <v>1123</v>
      </c>
      <c r="D34" s="7" t="s">
        <v>173</v>
      </c>
      <c r="E34" s="7" t="s">
        <v>176</v>
      </c>
      <c r="F34" s="7" t="s">
        <v>1121</v>
      </c>
      <c r="G34" s="7" t="s">
        <v>75</v>
      </c>
      <c r="H34" s="71">
        <v>45257</v>
      </c>
      <c r="I34" s="7">
        <v>0</v>
      </c>
      <c r="J34" s="7">
        <v>8</v>
      </c>
      <c r="K34" s="7">
        <v>5.8</v>
      </c>
      <c r="L34" s="7">
        <v>6.7</v>
      </c>
      <c r="M34" s="7">
        <v>0.17</v>
      </c>
      <c r="N34" s="7" t="s">
        <v>41</v>
      </c>
      <c r="O34" s="7">
        <v>2.7</v>
      </c>
      <c r="P34" s="7">
        <v>64</v>
      </c>
      <c r="Q34" s="7">
        <v>5.7</v>
      </c>
      <c r="R34" s="7">
        <v>0.46</v>
      </c>
      <c r="S34" s="7">
        <v>35.5</v>
      </c>
      <c r="T34" s="7">
        <v>7.4</v>
      </c>
      <c r="U34" s="7">
        <v>0.52</v>
      </c>
      <c r="V34" s="7">
        <v>1778</v>
      </c>
      <c r="W34" s="7">
        <v>268</v>
      </c>
      <c r="X34" s="7">
        <v>24</v>
      </c>
      <c r="Y34" s="7">
        <v>14.7</v>
      </c>
      <c r="Z34" s="7">
        <v>22</v>
      </c>
      <c r="AA34" s="7">
        <v>1</v>
      </c>
      <c r="AB34" s="7">
        <v>61</v>
      </c>
      <c r="AC34" s="7">
        <v>15</v>
      </c>
      <c r="AD34" s="7">
        <v>1</v>
      </c>
      <c r="AE34" s="7">
        <v>8</v>
      </c>
      <c r="AF34" s="7">
        <v>9.1199999999999992</v>
      </c>
      <c r="AG34" s="7">
        <v>108</v>
      </c>
      <c r="AH34" s="7">
        <v>7.7</v>
      </c>
      <c r="AI34" s="7">
        <v>14.1</v>
      </c>
      <c r="AJ34" s="7">
        <v>27</v>
      </c>
      <c r="AK34" s="7" t="s">
        <v>42</v>
      </c>
      <c r="AL34" s="7">
        <v>0.4</v>
      </c>
      <c r="AM34" s="7">
        <v>118.5</v>
      </c>
      <c r="AN34" s="7">
        <v>70</v>
      </c>
      <c r="AO34" s="7">
        <v>17.2</v>
      </c>
      <c r="AP34" s="7">
        <v>14.35</v>
      </c>
      <c r="AQ34" s="7">
        <v>110</v>
      </c>
      <c r="AR34" s="7">
        <v>7.7</v>
      </c>
      <c r="AS34" s="7">
        <v>0</v>
      </c>
      <c r="AT34" s="7">
        <v>10.9</v>
      </c>
      <c r="AU34" s="7">
        <v>2.2999999999999998</v>
      </c>
      <c r="AW34" s="7">
        <v>10</v>
      </c>
      <c r="AX34" s="7">
        <v>2.4</v>
      </c>
      <c r="AZ34" s="7">
        <v>37</v>
      </c>
      <c r="BA34" s="7">
        <v>590</v>
      </c>
      <c r="BB34" s="7">
        <v>133</v>
      </c>
      <c r="BC34" s="7">
        <v>63</v>
      </c>
      <c r="BD34" s="7">
        <v>6.9</v>
      </c>
      <c r="BE34" s="7">
        <v>0.59</v>
      </c>
      <c r="BF34" s="7">
        <v>5.2</v>
      </c>
      <c r="BG34" s="7">
        <v>0.1</v>
      </c>
      <c r="BH34" s="7">
        <v>114</v>
      </c>
      <c r="BI34" s="7">
        <v>27</v>
      </c>
      <c r="BJ34" s="7">
        <v>1692.12</v>
      </c>
      <c r="BK34" s="7">
        <v>1.4750000000000001</v>
      </c>
      <c r="BL34" s="7">
        <v>44.44</v>
      </c>
      <c r="BM34" s="7">
        <v>752</v>
      </c>
      <c r="BN34" s="7">
        <v>9.86</v>
      </c>
      <c r="BO34" s="7">
        <v>166.81</v>
      </c>
      <c r="BP34" s="7">
        <v>16.72</v>
      </c>
      <c r="BQ34" s="7">
        <v>282.94</v>
      </c>
      <c r="BR34" s="7">
        <v>0</v>
      </c>
      <c r="BS34" s="7">
        <v>0</v>
      </c>
      <c r="BT34" s="7">
        <v>13.05</v>
      </c>
      <c r="BU34" s="7">
        <v>220.75</v>
      </c>
      <c r="BV34" s="7">
        <v>2.6</v>
      </c>
      <c r="BW34" s="7">
        <v>43.93</v>
      </c>
      <c r="BX34" s="7">
        <v>10.45</v>
      </c>
      <c r="BY34" s="7">
        <v>176.82</v>
      </c>
      <c r="BZ34" s="7">
        <v>0</v>
      </c>
      <c r="CA34" s="7">
        <v>0</v>
      </c>
      <c r="CB34" s="7">
        <v>469.06</v>
      </c>
      <c r="CC34" s="7">
        <v>27.72</v>
      </c>
      <c r="CD34" s="7">
        <v>42.51</v>
      </c>
      <c r="CE34" s="7">
        <v>719.37</v>
      </c>
      <c r="CF34" s="7">
        <v>0.29349999999999998</v>
      </c>
      <c r="CG34" s="7" t="s">
        <v>163</v>
      </c>
      <c r="CH34" s="7">
        <v>1.6577999999999999</v>
      </c>
      <c r="CI34" s="7">
        <v>1.8836999999999999</v>
      </c>
      <c r="CJ34" s="7">
        <v>5.9691999999999998</v>
      </c>
      <c r="CK34" s="7">
        <v>2.3733</v>
      </c>
      <c r="CL34" s="7">
        <v>1.3225</v>
      </c>
    </row>
    <row r="35" spans="1:90" x14ac:dyDescent="0.25">
      <c r="A35" s="7" t="s">
        <v>395</v>
      </c>
      <c r="B35" s="7">
        <v>247967</v>
      </c>
      <c r="C35" s="7" t="s">
        <v>1123</v>
      </c>
      <c r="D35" s="7" t="s">
        <v>173</v>
      </c>
      <c r="E35" s="7" t="s">
        <v>176</v>
      </c>
      <c r="F35" s="7" t="s">
        <v>1121</v>
      </c>
      <c r="G35" s="7" t="s">
        <v>76</v>
      </c>
      <c r="H35" s="71">
        <v>45257</v>
      </c>
      <c r="I35" s="7">
        <v>0</v>
      </c>
      <c r="J35" s="7">
        <v>8</v>
      </c>
      <c r="K35" s="7">
        <v>7.1</v>
      </c>
      <c r="L35" s="7">
        <v>7.2</v>
      </c>
      <c r="M35" s="7">
        <v>0.36</v>
      </c>
      <c r="N35" s="7" t="s">
        <v>77</v>
      </c>
      <c r="O35" s="7">
        <v>3.1</v>
      </c>
      <c r="P35" s="7">
        <v>79</v>
      </c>
      <c r="Q35" s="7">
        <v>6.7</v>
      </c>
      <c r="R35" s="7">
        <v>0.45</v>
      </c>
      <c r="S35" s="7">
        <v>14.8</v>
      </c>
      <c r="T35" s="7">
        <v>2.2999999999999998</v>
      </c>
      <c r="U35" s="7">
        <v>0.36</v>
      </c>
      <c r="V35" s="7">
        <v>3058</v>
      </c>
      <c r="W35" s="7">
        <v>283</v>
      </c>
      <c r="X35" s="7">
        <v>29</v>
      </c>
      <c r="Y35" s="7">
        <v>18</v>
      </c>
      <c r="Z35" s="7">
        <v>0</v>
      </c>
      <c r="AA35" s="7">
        <v>1</v>
      </c>
      <c r="AB35" s="7">
        <v>85</v>
      </c>
      <c r="AC35" s="7">
        <v>13</v>
      </c>
      <c r="AD35" s="7">
        <v>1</v>
      </c>
      <c r="AE35" s="7">
        <v>13</v>
      </c>
      <c r="AF35" s="7">
        <v>12.3</v>
      </c>
      <c r="AG35" s="7">
        <v>130</v>
      </c>
      <c r="AH35" s="7">
        <v>16.5</v>
      </c>
      <c r="AI35" s="7">
        <v>7.8</v>
      </c>
      <c r="AJ35" s="7">
        <v>35</v>
      </c>
      <c r="AK35" s="7" t="s">
        <v>42</v>
      </c>
      <c r="AL35" s="7" t="s">
        <v>53</v>
      </c>
      <c r="AM35" s="7">
        <v>177.9</v>
      </c>
      <c r="AN35" s="7">
        <v>70</v>
      </c>
      <c r="AO35" s="7">
        <v>28.9</v>
      </c>
      <c r="AP35" s="7">
        <v>19.64</v>
      </c>
      <c r="AQ35" s="7">
        <v>137.4</v>
      </c>
      <c r="AR35" s="7">
        <v>16.5</v>
      </c>
      <c r="AS35" s="7">
        <v>0</v>
      </c>
      <c r="AT35" s="7">
        <v>24.7</v>
      </c>
      <c r="AU35" s="7">
        <v>2.9</v>
      </c>
      <c r="AW35" s="7">
        <v>23</v>
      </c>
      <c r="AX35" s="7">
        <v>10.199999999999999</v>
      </c>
      <c r="AZ35" s="7">
        <v>41</v>
      </c>
      <c r="BA35" s="7">
        <v>1564</v>
      </c>
      <c r="BB35" s="7">
        <v>102</v>
      </c>
      <c r="BC35" s="7">
        <v>43</v>
      </c>
      <c r="BD35" s="7">
        <v>15.5</v>
      </c>
      <c r="BE35" s="7">
        <v>0.65</v>
      </c>
      <c r="BF35" s="7">
        <v>5.3</v>
      </c>
      <c r="BG35" s="7">
        <v>0.18</v>
      </c>
      <c r="BH35" s="7">
        <v>163</v>
      </c>
      <c r="BI35" s="7">
        <v>33</v>
      </c>
      <c r="BJ35" s="7">
        <v>1610.26</v>
      </c>
      <c r="BK35" s="7">
        <v>1.444</v>
      </c>
      <c r="BL35" s="7">
        <v>50.46</v>
      </c>
      <c r="BM35" s="7">
        <v>812.57</v>
      </c>
      <c r="BN35" s="7">
        <v>13.9</v>
      </c>
      <c r="BO35" s="7">
        <v>223.89</v>
      </c>
      <c r="BP35" s="7">
        <v>15.95</v>
      </c>
      <c r="BQ35" s="7">
        <v>256.8</v>
      </c>
      <c r="BR35" s="7">
        <v>0</v>
      </c>
      <c r="BS35" s="7">
        <v>0</v>
      </c>
      <c r="BT35" s="7">
        <v>9.39</v>
      </c>
      <c r="BU35" s="7">
        <v>151.21</v>
      </c>
      <c r="BV35" s="7">
        <v>2.76</v>
      </c>
      <c r="BW35" s="7">
        <v>44.44</v>
      </c>
      <c r="BX35" s="7">
        <v>6.63</v>
      </c>
      <c r="BY35" s="7">
        <v>106.77</v>
      </c>
      <c r="BZ35" s="7">
        <v>0</v>
      </c>
      <c r="CA35" s="7">
        <v>0</v>
      </c>
      <c r="CB35" s="7">
        <v>555.77</v>
      </c>
      <c r="CC35" s="7">
        <v>34.51</v>
      </c>
      <c r="CD35" s="7">
        <v>40.15</v>
      </c>
      <c r="CE35" s="7">
        <v>646.48</v>
      </c>
      <c r="CF35" s="7">
        <v>0.18609999999999999</v>
      </c>
      <c r="CG35" s="7" t="s">
        <v>163</v>
      </c>
      <c r="CH35" s="7">
        <v>2.1642000000000001</v>
      </c>
      <c r="CI35" s="7">
        <v>2.1539000000000001</v>
      </c>
      <c r="CJ35" s="7">
        <v>23.914300000000001</v>
      </c>
      <c r="CK35" s="7">
        <v>2.3755999999999999</v>
      </c>
      <c r="CL35" s="7">
        <v>0.97199999999999998</v>
      </c>
    </row>
    <row r="36" spans="1:90" x14ac:dyDescent="0.25">
      <c r="A36" s="7" t="s">
        <v>395</v>
      </c>
      <c r="B36" s="7">
        <v>247968</v>
      </c>
      <c r="C36" s="7" t="s">
        <v>1123</v>
      </c>
      <c r="D36" s="7" t="s">
        <v>173</v>
      </c>
      <c r="E36" s="7" t="s">
        <v>176</v>
      </c>
      <c r="F36" s="7" t="s">
        <v>1121</v>
      </c>
      <c r="G36" s="7" t="s">
        <v>78</v>
      </c>
      <c r="H36" s="71">
        <v>45257</v>
      </c>
      <c r="I36" s="7">
        <v>0</v>
      </c>
      <c r="J36" s="7">
        <v>8</v>
      </c>
      <c r="K36" s="7">
        <v>6</v>
      </c>
      <c r="L36" s="7">
        <v>6.7</v>
      </c>
      <c r="M36" s="7">
        <v>0.21</v>
      </c>
      <c r="N36" s="7" t="s">
        <v>41</v>
      </c>
      <c r="O36" s="7">
        <v>3.2</v>
      </c>
      <c r="P36" s="7">
        <v>63</v>
      </c>
      <c r="Q36" s="7">
        <v>5</v>
      </c>
      <c r="R36" s="7">
        <v>0.33</v>
      </c>
      <c r="S36" s="7">
        <v>39.5</v>
      </c>
      <c r="T36" s="7">
        <v>6.3</v>
      </c>
      <c r="U36" s="7">
        <v>0.66</v>
      </c>
      <c r="V36" s="7">
        <v>2123</v>
      </c>
      <c r="W36" s="7">
        <v>311</v>
      </c>
      <c r="X36" s="7">
        <v>22</v>
      </c>
      <c r="Y36" s="7">
        <v>16.3</v>
      </c>
      <c r="Z36" s="7">
        <v>17</v>
      </c>
      <c r="AA36" s="7">
        <v>1</v>
      </c>
      <c r="AB36" s="7">
        <v>65</v>
      </c>
      <c r="AC36" s="7">
        <v>16</v>
      </c>
      <c r="AD36" s="7">
        <v>1</v>
      </c>
      <c r="AE36" s="7">
        <v>9</v>
      </c>
      <c r="AF36" s="7">
        <v>11.8</v>
      </c>
      <c r="AG36" s="7">
        <v>121</v>
      </c>
      <c r="AH36" s="7">
        <v>14</v>
      </c>
      <c r="AI36" s="7">
        <v>8.6</v>
      </c>
      <c r="AJ36" s="7">
        <v>42</v>
      </c>
      <c r="AK36" s="7">
        <v>1</v>
      </c>
      <c r="AL36" s="7" t="s">
        <v>53</v>
      </c>
      <c r="AM36" s="7">
        <v>55.1</v>
      </c>
      <c r="AN36" s="7">
        <v>61</v>
      </c>
      <c r="AO36" s="7">
        <v>25.8</v>
      </c>
      <c r="AP36" s="7">
        <v>9.8800000000000008</v>
      </c>
      <c r="AQ36" s="7">
        <v>45.4</v>
      </c>
      <c r="AR36" s="7">
        <v>14</v>
      </c>
      <c r="AS36" s="7">
        <v>0</v>
      </c>
      <c r="AT36" s="7">
        <v>21.9</v>
      </c>
      <c r="AU36" s="7">
        <v>2.4</v>
      </c>
      <c r="AW36" s="7">
        <v>13</v>
      </c>
      <c r="AX36" s="7">
        <v>2.9</v>
      </c>
      <c r="AZ36" s="7">
        <v>38</v>
      </c>
      <c r="BA36" s="7">
        <v>760</v>
      </c>
      <c r="BB36" s="7">
        <v>137</v>
      </c>
      <c r="BC36" s="7">
        <v>73</v>
      </c>
      <c r="BD36" s="7">
        <v>8.8000000000000007</v>
      </c>
      <c r="BE36" s="7">
        <v>0.55000000000000004</v>
      </c>
      <c r="BF36" s="7">
        <v>5</v>
      </c>
      <c r="BG36" s="7">
        <v>0.17</v>
      </c>
      <c r="BH36" s="7">
        <v>138</v>
      </c>
      <c r="BI36" s="7">
        <v>27</v>
      </c>
      <c r="BJ36" s="7">
        <v>1211.48</v>
      </c>
      <c r="BK36" s="7">
        <v>1.35</v>
      </c>
      <c r="BL36" s="7">
        <v>40.590000000000003</v>
      </c>
      <c r="BM36" s="7">
        <v>491.77</v>
      </c>
      <c r="BN36" s="7">
        <v>9.94</v>
      </c>
      <c r="BO36" s="7">
        <v>120.46</v>
      </c>
      <c r="BP36" s="7">
        <v>8.73</v>
      </c>
      <c r="BQ36" s="7">
        <v>105.8</v>
      </c>
      <c r="BR36" s="7">
        <v>0</v>
      </c>
      <c r="BS36" s="7">
        <v>0</v>
      </c>
      <c r="BT36" s="7">
        <v>6.47</v>
      </c>
      <c r="BU36" s="7">
        <v>78.36</v>
      </c>
      <c r="BV36" s="7">
        <v>1.76</v>
      </c>
      <c r="BW36" s="7">
        <v>21.27</v>
      </c>
      <c r="BX36" s="7">
        <v>4.71</v>
      </c>
      <c r="BY36" s="7">
        <v>57.09</v>
      </c>
      <c r="BZ36" s="7">
        <v>0</v>
      </c>
      <c r="CA36" s="7">
        <v>0</v>
      </c>
      <c r="CB36" s="7">
        <v>385.98</v>
      </c>
      <c r="CC36" s="7">
        <v>31.86</v>
      </c>
      <c r="CD36" s="7">
        <v>52.94</v>
      </c>
      <c r="CE36" s="7">
        <v>641.34</v>
      </c>
      <c r="CF36" s="7">
        <v>0.15939999999999999</v>
      </c>
      <c r="CG36" s="7" t="s">
        <v>163</v>
      </c>
      <c r="CH36" s="7">
        <v>3.6482000000000001</v>
      </c>
      <c r="CI36" s="7">
        <v>3.1882999999999999</v>
      </c>
      <c r="CJ36" s="7">
        <v>13.1043</v>
      </c>
      <c r="CK36" s="7">
        <v>1.5619000000000001</v>
      </c>
      <c r="CL36" s="7">
        <v>0.48770000000000002</v>
      </c>
    </row>
    <row r="37" spans="1:90" x14ac:dyDescent="0.25">
      <c r="A37" s="7" t="s">
        <v>395</v>
      </c>
      <c r="B37" s="7">
        <v>247969</v>
      </c>
      <c r="C37" s="7" t="s">
        <v>1123</v>
      </c>
      <c r="D37" s="7" t="s">
        <v>173</v>
      </c>
      <c r="E37" s="7" t="s">
        <v>176</v>
      </c>
      <c r="F37" s="7" t="s">
        <v>1121</v>
      </c>
      <c r="G37" s="7" t="s">
        <v>79</v>
      </c>
      <c r="H37" s="71">
        <v>45257</v>
      </c>
      <c r="I37" s="7">
        <v>0</v>
      </c>
      <c r="J37" s="7">
        <v>8</v>
      </c>
      <c r="K37" s="7">
        <v>7.1</v>
      </c>
      <c r="L37" s="7">
        <v>7.2</v>
      </c>
      <c r="M37" s="7">
        <v>0.21</v>
      </c>
      <c r="N37" s="7" t="s">
        <v>77</v>
      </c>
      <c r="O37" s="7">
        <v>3.6</v>
      </c>
      <c r="P37" s="7">
        <v>85</v>
      </c>
      <c r="Q37" s="7">
        <v>6.6</v>
      </c>
      <c r="R37" s="7">
        <v>0.51</v>
      </c>
      <c r="S37" s="7">
        <v>17.5</v>
      </c>
      <c r="T37" s="7">
        <v>2.7</v>
      </c>
      <c r="U37" s="7">
        <v>0.44</v>
      </c>
      <c r="V37" s="7">
        <v>3132</v>
      </c>
      <c r="W37" s="7">
        <v>337</v>
      </c>
      <c r="X37" s="7">
        <v>25</v>
      </c>
      <c r="Y37" s="7">
        <v>18.8</v>
      </c>
      <c r="Z37" s="7">
        <v>0</v>
      </c>
      <c r="AA37" s="7">
        <v>1</v>
      </c>
      <c r="AB37" s="7">
        <v>83</v>
      </c>
      <c r="AC37" s="7">
        <v>15</v>
      </c>
      <c r="AD37" s="7">
        <v>1</v>
      </c>
      <c r="AE37" s="7">
        <v>7</v>
      </c>
      <c r="AF37" s="7">
        <v>10.7</v>
      </c>
      <c r="AG37" s="7">
        <v>151</v>
      </c>
      <c r="AH37" s="7">
        <v>16</v>
      </c>
      <c r="AI37" s="7">
        <v>9.4</v>
      </c>
      <c r="AJ37" s="7" t="s">
        <v>42</v>
      </c>
      <c r="AK37" s="7" t="s">
        <v>42</v>
      </c>
      <c r="AL37" s="7" t="s">
        <v>53</v>
      </c>
      <c r="AM37" s="7">
        <v>158.80000000000001</v>
      </c>
      <c r="AN37" s="7">
        <v>70</v>
      </c>
      <c r="AO37" s="7">
        <v>26.7</v>
      </c>
      <c r="AP37" s="7">
        <v>18.829999999999998</v>
      </c>
      <c r="AQ37" s="7">
        <v>105.2</v>
      </c>
      <c r="AR37" s="7">
        <v>16</v>
      </c>
      <c r="AS37" s="7">
        <v>0</v>
      </c>
      <c r="AT37" s="7">
        <v>19.3</v>
      </c>
      <c r="AU37" s="7">
        <v>2.2000000000000002</v>
      </c>
      <c r="AW37" s="7">
        <v>15</v>
      </c>
      <c r="AX37" s="7">
        <v>3.9</v>
      </c>
      <c r="AZ37" s="7">
        <v>46</v>
      </c>
      <c r="BA37" s="7">
        <v>1150</v>
      </c>
      <c r="BB37" s="7">
        <v>135</v>
      </c>
      <c r="BC37" s="7">
        <v>57</v>
      </c>
      <c r="BD37" s="7">
        <v>12.8</v>
      </c>
      <c r="BE37" s="7">
        <v>0.6</v>
      </c>
      <c r="BF37" s="7">
        <v>4.4000000000000004</v>
      </c>
      <c r="BG37" s="7">
        <v>0.22</v>
      </c>
      <c r="BH37" s="7">
        <v>159</v>
      </c>
      <c r="BI37" s="7">
        <v>34</v>
      </c>
      <c r="BJ37" s="7">
        <v>1995.29</v>
      </c>
      <c r="BK37" s="7">
        <v>1.4590000000000001</v>
      </c>
      <c r="BL37" s="7">
        <v>51.77</v>
      </c>
      <c r="BM37" s="7">
        <v>1032.92</v>
      </c>
      <c r="BN37" s="7">
        <v>13.28</v>
      </c>
      <c r="BO37" s="7">
        <v>265.02999999999997</v>
      </c>
      <c r="BP37" s="7">
        <v>13.68</v>
      </c>
      <c r="BQ37" s="7">
        <v>273</v>
      </c>
      <c r="BR37" s="7">
        <v>0</v>
      </c>
      <c r="BS37" s="7">
        <v>0</v>
      </c>
      <c r="BT37" s="7">
        <v>8.8800000000000008</v>
      </c>
      <c r="BU37" s="7">
        <v>177.19</v>
      </c>
      <c r="BV37" s="7">
        <v>3.13</v>
      </c>
      <c r="BW37" s="7">
        <v>62.4</v>
      </c>
      <c r="BX37" s="7">
        <v>5.75</v>
      </c>
      <c r="BY37" s="7">
        <v>114.79</v>
      </c>
      <c r="BZ37" s="7">
        <v>0.75</v>
      </c>
      <c r="CA37" s="7">
        <v>15.01</v>
      </c>
      <c r="CB37" s="7">
        <v>759.93</v>
      </c>
      <c r="CC37" s="7">
        <v>38.090000000000003</v>
      </c>
      <c r="CD37" s="7">
        <v>38.6</v>
      </c>
      <c r="CE37" s="7">
        <v>770.17</v>
      </c>
      <c r="CF37" s="7">
        <v>0.17150000000000001</v>
      </c>
      <c r="CG37" s="7">
        <v>1.4500000000000001E-2</v>
      </c>
      <c r="CH37" s="7">
        <v>2.7835999999999999</v>
      </c>
      <c r="CI37" s="7">
        <v>2.3639000000000001</v>
      </c>
      <c r="CJ37" s="7">
        <v>16.568300000000001</v>
      </c>
      <c r="CK37" s="7">
        <v>2.4916999999999998</v>
      </c>
      <c r="CL37" s="7">
        <v>0.61980000000000002</v>
      </c>
    </row>
    <row r="38" spans="1:90" x14ac:dyDescent="0.25">
      <c r="A38" s="7" t="s">
        <v>395</v>
      </c>
      <c r="B38" s="7">
        <v>247970</v>
      </c>
      <c r="C38" s="7" t="s">
        <v>174</v>
      </c>
      <c r="D38" s="7" t="s">
        <v>166</v>
      </c>
      <c r="F38" s="7" t="s">
        <v>1121</v>
      </c>
      <c r="G38" s="7" t="s">
        <v>80</v>
      </c>
      <c r="H38" s="71">
        <v>45257</v>
      </c>
      <c r="I38" s="7">
        <v>0</v>
      </c>
      <c r="J38" s="7">
        <v>8</v>
      </c>
      <c r="K38" s="7">
        <v>6.1</v>
      </c>
      <c r="L38" s="7">
        <v>6.6</v>
      </c>
      <c r="M38" s="7">
        <v>0.15</v>
      </c>
      <c r="N38" s="7" t="s">
        <v>41</v>
      </c>
      <c r="O38" s="7">
        <v>4.8</v>
      </c>
      <c r="P38" s="7">
        <v>84</v>
      </c>
      <c r="Q38" s="7">
        <v>5.3</v>
      </c>
      <c r="R38" s="7">
        <v>1.03</v>
      </c>
      <c r="S38" s="7">
        <v>71.900000000000006</v>
      </c>
      <c r="T38" s="7">
        <v>6.8</v>
      </c>
      <c r="U38" s="7">
        <v>0.59</v>
      </c>
      <c r="V38" s="7">
        <v>1930</v>
      </c>
      <c r="W38" s="7">
        <v>276</v>
      </c>
      <c r="X38" s="7">
        <v>20</v>
      </c>
      <c r="Y38" s="7">
        <v>16.2</v>
      </c>
      <c r="Z38" s="7">
        <v>25</v>
      </c>
      <c r="AA38" s="7">
        <v>1</v>
      </c>
      <c r="AB38" s="7">
        <v>59</v>
      </c>
      <c r="AC38" s="7">
        <v>14</v>
      </c>
      <c r="AD38" s="7">
        <v>1</v>
      </c>
      <c r="AE38" s="7">
        <v>8</v>
      </c>
      <c r="AF38" s="7">
        <v>7.26</v>
      </c>
      <c r="AG38" s="7">
        <v>160</v>
      </c>
      <c r="AH38" s="7">
        <v>13</v>
      </c>
      <c r="AI38" s="7">
        <v>12.3</v>
      </c>
      <c r="AJ38" s="7">
        <v>46</v>
      </c>
      <c r="AK38" s="7">
        <v>2</v>
      </c>
      <c r="AL38" s="7">
        <v>0.2</v>
      </c>
      <c r="AM38" s="7">
        <v>271.10000000000002</v>
      </c>
      <c r="AN38" s="7">
        <v>66</v>
      </c>
      <c r="AO38" s="7">
        <v>20.5</v>
      </c>
      <c r="AP38" s="7">
        <v>24.69</v>
      </c>
      <c r="AQ38" s="7">
        <v>170</v>
      </c>
      <c r="AR38" s="7">
        <v>13</v>
      </c>
      <c r="AS38" s="7">
        <v>0</v>
      </c>
      <c r="AT38" s="7">
        <v>9.8000000000000007</v>
      </c>
      <c r="AU38" s="7">
        <v>2.7</v>
      </c>
      <c r="AW38" s="7">
        <v>12</v>
      </c>
      <c r="AX38" s="7">
        <v>1.9</v>
      </c>
      <c r="AZ38" s="7">
        <v>57</v>
      </c>
      <c r="BA38" s="7">
        <v>723</v>
      </c>
      <c r="BB38" s="7">
        <v>98</v>
      </c>
      <c r="BC38" s="7">
        <v>81</v>
      </c>
      <c r="BD38" s="7">
        <v>9.5</v>
      </c>
      <c r="BE38" s="7">
        <v>0.82</v>
      </c>
      <c r="BF38" s="7">
        <v>4.4000000000000004</v>
      </c>
      <c r="BG38" s="7">
        <v>0.28000000000000003</v>
      </c>
      <c r="BH38" s="7">
        <v>131</v>
      </c>
      <c r="BI38" s="7">
        <v>30</v>
      </c>
      <c r="BJ38" s="7">
        <v>1763.33</v>
      </c>
      <c r="BK38" s="7">
        <v>1.446</v>
      </c>
      <c r="BL38" s="7">
        <v>51.92</v>
      </c>
      <c r="BM38" s="7">
        <v>915.58</v>
      </c>
      <c r="BN38" s="7">
        <v>14.48</v>
      </c>
      <c r="BO38" s="7">
        <v>255.24</v>
      </c>
      <c r="BP38" s="7">
        <v>13.84</v>
      </c>
      <c r="BQ38" s="7">
        <v>244.09</v>
      </c>
      <c r="BR38" s="7">
        <v>0</v>
      </c>
      <c r="BS38" s="7">
        <v>0</v>
      </c>
      <c r="BT38" s="7">
        <v>10.46</v>
      </c>
      <c r="BU38" s="7">
        <v>184.43</v>
      </c>
      <c r="BV38" s="7">
        <v>3.42</v>
      </c>
      <c r="BW38" s="7">
        <v>60.31</v>
      </c>
      <c r="BX38" s="7">
        <v>7.04</v>
      </c>
      <c r="BY38" s="7">
        <v>124.12</v>
      </c>
      <c r="BZ38" s="7">
        <v>0</v>
      </c>
      <c r="CA38" s="7">
        <v>0</v>
      </c>
      <c r="CB38" s="7">
        <v>671.48</v>
      </c>
      <c r="CC38" s="7">
        <v>38.08</v>
      </c>
      <c r="CD38" s="7">
        <v>37.619999999999997</v>
      </c>
      <c r="CE38" s="7">
        <v>663.32</v>
      </c>
      <c r="CF38" s="7">
        <v>0.2014</v>
      </c>
      <c r="CG38" s="7" t="s">
        <v>163</v>
      </c>
      <c r="CH38" s="7">
        <v>2.7509000000000001</v>
      </c>
      <c r="CI38" s="7">
        <v>2.5337999999999998</v>
      </c>
      <c r="CJ38" s="7">
        <v>25.1389</v>
      </c>
      <c r="CK38" s="7">
        <v>1.9816</v>
      </c>
      <c r="CL38" s="7">
        <v>0.57830000000000004</v>
      </c>
    </row>
    <row r="39" spans="1:90" x14ac:dyDescent="0.25">
      <c r="A39" s="7" t="s">
        <v>395</v>
      </c>
      <c r="B39" s="7">
        <v>247971</v>
      </c>
      <c r="C39" s="7" t="s">
        <v>174</v>
      </c>
      <c r="D39" s="7" t="s">
        <v>166</v>
      </c>
      <c r="F39" s="7" t="s">
        <v>1121</v>
      </c>
      <c r="G39" s="7" t="s">
        <v>81</v>
      </c>
      <c r="H39" s="71">
        <v>45257</v>
      </c>
      <c r="I39" s="7">
        <v>0</v>
      </c>
      <c r="J39" s="7">
        <v>8</v>
      </c>
      <c r="K39" s="7">
        <v>6.3</v>
      </c>
      <c r="L39" s="7">
        <v>6.5</v>
      </c>
      <c r="M39" s="7">
        <v>0.14000000000000001</v>
      </c>
      <c r="N39" s="7" t="s">
        <v>41</v>
      </c>
      <c r="O39" s="7">
        <v>4</v>
      </c>
      <c r="P39" s="7">
        <v>81</v>
      </c>
      <c r="Q39" s="7">
        <v>5.6</v>
      </c>
      <c r="R39" s="7">
        <v>0.75</v>
      </c>
      <c r="S39" s="7">
        <v>39.4</v>
      </c>
      <c r="T39" s="7">
        <v>4.8</v>
      </c>
      <c r="U39" s="7">
        <v>0.6</v>
      </c>
      <c r="V39" s="7">
        <v>2195</v>
      </c>
      <c r="W39" s="7">
        <v>372</v>
      </c>
      <c r="X39" s="7">
        <v>28</v>
      </c>
      <c r="Y39" s="7">
        <v>19.600000000000001</v>
      </c>
      <c r="Z39" s="7">
        <v>27</v>
      </c>
      <c r="AA39" s="7">
        <v>1</v>
      </c>
      <c r="AB39" s="7">
        <v>55</v>
      </c>
      <c r="AC39" s="7">
        <v>16</v>
      </c>
      <c r="AD39" s="7">
        <v>1</v>
      </c>
      <c r="AE39" s="7">
        <v>7</v>
      </c>
      <c r="AF39" s="7">
        <v>6.14</v>
      </c>
      <c r="AG39" s="7">
        <v>172</v>
      </c>
      <c r="AH39" s="7">
        <v>12.3</v>
      </c>
      <c r="AI39" s="7">
        <v>13.9</v>
      </c>
      <c r="AJ39" s="7">
        <v>50</v>
      </c>
      <c r="AK39" s="7" t="s">
        <v>42</v>
      </c>
      <c r="AL39" s="7">
        <v>0.7</v>
      </c>
      <c r="AM39" s="7">
        <v>228.4</v>
      </c>
      <c r="AN39" s="7">
        <v>74</v>
      </c>
      <c r="AO39" s="7">
        <v>19.2</v>
      </c>
      <c r="AP39" s="7">
        <v>22.85</v>
      </c>
      <c r="AQ39" s="7">
        <v>132.80000000000001</v>
      </c>
      <c r="AR39" s="7">
        <v>12.3</v>
      </c>
      <c r="AS39" s="7">
        <v>0</v>
      </c>
      <c r="AT39" s="7">
        <v>8</v>
      </c>
      <c r="AU39" s="7">
        <v>3.8</v>
      </c>
      <c r="AW39" s="7">
        <v>12</v>
      </c>
      <c r="AX39" s="7">
        <v>2</v>
      </c>
      <c r="AZ39" s="7">
        <v>47</v>
      </c>
      <c r="BA39" s="7">
        <v>721</v>
      </c>
      <c r="BB39" s="7">
        <v>141</v>
      </c>
      <c r="BC39" s="7">
        <v>68</v>
      </c>
      <c r="BD39" s="7">
        <v>8.9</v>
      </c>
      <c r="BE39" s="7">
        <v>0.75</v>
      </c>
      <c r="BF39" s="7">
        <v>3.6</v>
      </c>
      <c r="BG39" s="7">
        <v>0.28000000000000003</v>
      </c>
      <c r="BH39" s="7">
        <v>156</v>
      </c>
      <c r="BI39" s="7">
        <v>41</v>
      </c>
      <c r="BJ39" s="7">
        <v>2097.31</v>
      </c>
      <c r="BK39" s="7">
        <v>1.5609999999999999</v>
      </c>
      <c r="BL39" s="7">
        <v>45.87</v>
      </c>
      <c r="BM39" s="7">
        <v>962.07</v>
      </c>
      <c r="BN39" s="7">
        <v>11.12</v>
      </c>
      <c r="BO39" s="7">
        <v>233.2</v>
      </c>
      <c r="BP39" s="7">
        <v>13.71</v>
      </c>
      <c r="BQ39" s="7">
        <v>287.54000000000002</v>
      </c>
      <c r="BR39" s="7">
        <v>0</v>
      </c>
      <c r="BS39" s="7">
        <v>0</v>
      </c>
      <c r="BT39" s="7">
        <v>10.66</v>
      </c>
      <c r="BU39" s="7">
        <v>223.48</v>
      </c>
      <c r="BV39" s="7">
        <v>3.35</v>
      </c>
      <c r="BW39" s="7">
        <v>70.290000000000006</v>
      </c>
      <c r="BX39" s="7">
        <v>7.3</v>
      </c>
      <c r="BY39" s="7">
        <v>153.19</v>
      </c>
      <c r="BZ39" s="7">
        <v>1.96</v>
      </c>
      <c r="CA39" s="7">
        <v>41.18</v>
      </c>
      <c r="CB39" s="7">
        <v>674.53</v>
      </c>
      <c r="CC39" s="7">
        <v>32.159999999999997</v>
      </c>
      <c r="CD39" s="7">
        <v>41.51</v>
      </c>
      <c r="CE39" s="7">
        <v>870.59</v>
      </c>
      <c r="CF39" s="7">
        <v>0.23230000000000001</v>
      </c>
      <c r="CG39" s="7">
        <v>4.2799999999999998E-2</v>
      </c>
      <c r="CH39" s="7">
        <v>2.3458999999999999</v>
      </c>
      <c r="CI39" s="7">
        <v>2.0185</v>
      </c>
      <c r="CJ39" s="7">
        <v>16.5122</v>
      </c>
      <c r="CK39" s="7">
        <v>2.1724999999999999</v>
      </c>
      <c r="CL39" s="7">
        <v>0.77010000000000001</v>
      </c>
    </row>
    <row r="40" spans="1:90" x14ac:dyDescent="0.25">
      <c r="A40" s="7" t="s">
        <v>395</v>
      </c>
      <c r="B40" s="7">
        <v>247972</v>
      </c>
      <c r="C40" s="7" t="s">
        <v>174</v>
      </c>
      <c r="D40" s="7" t="s">
        <v>166</v>
      </c>
      <c r="F40" s="7" t="s">
        <v>1121</v>
      </c>
      <c r="G40" s="7" t="s">
        <v>82</v>
      </c>
      <c r="H40" s="71">
        <v>45257</v>
      </c>
      <c r="I40" s="7">
        <v>0</v>
      </c>
      <c r="J40" s="7">
        <v>8</v>
      </c>
      <c r="K40" s="7">
        <v>6.2</v>
      </c>
      <c r="L40" s="7">
        <v>6.7</v>
      </c>
      <c r="M40" s="7">
        <v>0.13</v>
      </c>
      <c r="N40" s="7" t="s">
        <v>41</v>
      </c>
      <c r="O40" s="7">
        <v>3.9</v>
      </c>
      <c r="P40" s="7">
        <v>86</v>
      </c>
      <c r="Q40" s="7">
        <v>6.3</v>
      </c>
      <c r="R40" s="7">
        <v>0.52</v>
      </c>
      <c r="S40" s="7">
        <v>38.9</v>
      </c>
      <c r="T40" s="7">
        <v>6.1</v>
      </c>
      <c r="U40" s="7">
        <v>0.69</v>
      </c>
      <c r="V40" s="7">
        <v>2189</v>
      </c>
      <c r="W40" s="7">
        <v>370</v>
      </c>
      <c r="X40" s="7">
        <v>24</v>
      </c>
      <c r="Y40" s="7">
        <v>17.5</v>
      </c>
      <c r="Z40" s="7">
        <v>18</v>
      </c>
      <c r="AA40" s="7">
        <v>1</v>
      </c>
      <c r="AB40" s="7">
        <v>62</v>
      </c>
      <c r="AC40" s="7">
        <v>18</v>
      </c>
      <c r="AD40" s="7">
        <v>1</v>
      </c>
      <c r="AE40" s="7">
        <v>7</v>
      </c>
      <c r="AF40" s="7">
        <v>5.57</v>
      </c>
      <c r="AG40" s="7">
        <v>177</v>
      </c>
      <c r="AH40" s="7">
        <v>12.5</v>
      </c>
      <c r="AI40" s="7">
        <v>14.2</v>
      </c>
      <c r="AJ40" s="7">
        <v>53</v>
      </c>
      <c r="AK40" s="7" t="s">
        <v>42</v>
      </c>
      <c r="AL40" s="7">
        <v>0.5</v>
      </c>
      <c r="AM40" s="7">
        <v>181.1</v>
      </c>
      <c r="AN40" s="7">
        <v>75</v>
      </c>
      <c r="AO40" s="7">
        <v>18.600000000000001</v>
      </c>
      <c r="AP40" s="7">
        <v>20.38</v>
      </c>
      <c r="AQ40" s="7">
        <v>102.1</v>
      </c>
      <c r="AR40" s="7">
        <v>12.5</v>
      </c>
      <c r="AS40" s="7">
        <v>0</v>
      </c>
      <c r="AT40" s="7">
        <v>7.7</v>
      </c>
      <c r="AU40" s="7">
        <v>2.2999999999999998</v>
      </c>
      <c r="AW40" s="7">
        <v>10</v>
      </c>
      <c r="AX40" s="7">
        <v>1.5</v>
      </c>
      <c r="AZ40" s="7">
        <v>44</v>
      </c>
      <c r="BA40" s="7">
        <v>684</v>
      </c>
      <c r="BB40" s="7">
        <v>145</v>
      </c>
      <c r="BC40" s="7">
        <v>66</v>
      </c>
      <c r="BD40" s="7">
        <v>8.3000000000000007</v>
      </c>
      <c r="BE40" s="7">
        <v>0.56000000000000005</v>
      </c>
      <c r="BF40" s="7">
        <v>3.7</v>
      </c>
      <c r="BG40" s="7">
        <v>0.22</v>
      </c>
      <c r="BH40" s="7">
        <v>148</v>
      </c>
      <c r="BI40" s="7">
        <v>36</v>
      </c>
      <c r="BJ40" s="7">
        <v>1798.49</v>
      </c>
      <c r="BK40" s="7">
        <v>1.4730000000000001</v>
      </c>
      <c r="BL40" s="7">
        <v>49.18</v>
      </c>
      <c r="BM40" s="7">
        <v>884.5</v>
      </c>
      <c r="BN40" s="7">
        <v>12.01</v>
      </c>
      <c r="BO40" s="7">
        <v>215.99</v>
      </c>
      <c r="BP40" s="7">
        <v>13.24</v>
      </c>
      <c r="BQ40" s="7">
        <v>238.18</v>
      </c>
      <c r="BR40" s="7">
        <v>0</v>
      </c>
      <c r="BS40" s="7">
        <v>0</v>
      </c>
      <c r="BT40" s="7">
        <v>9.91</v>
      </c>
      <c r="BU40" s="7">
        <v>178.17</v>
      </c>
      <c r="BV40" s="7">
        <v>3.25</v>
      </c>
      <c r="BW40" s="7">
        <v>58.45</v>
      </c>
      <c r="BX40" s="7">
        <v>6.66</v>
      </c>
      <c r="BY40" s="7">
        <v>119.73</v>
      </c>
      <c r="BZ40" s="7">
        <v>0.62</v>
      </c>
      <c r="CA40" s="7">
        <v>11.07</v>
      </c>
      <c r="CB40" s="7">
        <v>646.32000000000005</v>
      </c>
      <c r="CC40" s="7">
        <v>35.94</v>
      </c>
      <c r="CD40" s="7">
        <v>40.299999999999997</v>
      </c>
      <c r="CE40" s="7">
        <v>724.74</v>
      </c>
      <c r="CF40" s="7">
        <v>0.2014</v>
      </c>
      <c r="CG40" s="7">
        <v>1.2500000000000001E-2</v>
      </c>
      <c r="CH40" s="7">
        <v>2.7136</v>
      </c>
      <c r="CI40" s="7">
        <v>2.3334000000000001</v>
      </c>
      <c r="CJ40" s="7">
        <v>18.852900000000002</v>
      </c>
      <c r="CK40" s="7">
        <v>2.0173000000000001</v>
      </c>
      <c r="CL40" s="7">
        <v>0.57889999999999997</v>
      </c>
    </row>
    <row r="41" spans="1:90" x14ac:dyDescent="0.25">
      <c r="A41" s="7" t="s">
        <v>395</v>
      </c>
      <c r="B41" s="7">
        <v>247973</v>
      </c>
      <c r="C41" s="7" t="s">
        <v>174</v>
      </c>
      <c r="D41" s="7" t="s">
        <v>166</v>
      </c>
      <c r="F41" s="7" t="s">
        <v>1122</v>
      </c>
      <c r="G41" s="7" t="s">
        <v>83</v>
      </c>
      <c r="H41" s="71">
        <v>45257</v>
      </c>
      <c r="I41" s="7">
        <v>0</v>
      </c>
      <c r="J41" s="7">
        <v>8</v>
      </c>
      <c r="K41" s="7">
        <v>5.9</v>
      </c>
      <c r="L41" s="7">
        <v>6.3</v>
      </c>
      <c r="M41" s="7">
        <v>0.13</v>
      </c>
      <c r="N41" s="7" t="s">
        <v>41</v>
      </c>
      <c r="O41" s="7">
        <v>4.2</v>
      </c>
      <c r="P41" s="7">
        <v>86</v>
      </c>
      <c r="Q41" s="7">
        <v>4.8</v>
      </c>
      <c r="R41" s="7">
        <v>0.39</v>
      </c>
      <c r="S41" s="7">
        <v>49.7</v>
      </c>
      <c r="T41" s="7">
        <v>7.6</v>
      </c>
      <c r="U41" s="7">
        <v>0.81</v>
      </c>
      <c r="V41" s="7">
        <v>2359</v>
      </c>
      <c r="W41" s="7">
        <v>419</v>
      </c>
      <c r="X41" s="7">
        <v>27</v>
      </c>
      <c r="Y41" s="7">
        <v>22.4</v>
      </c>
      <c r="Z41" s="7">
        <v>30</v>
      </c>
      <c r="AA41" s="7">
        <v>1</v>
      </c>
      <c r="AB41" s="7">
        <v>52</v>
      </c>
      <c r="AC41" s="7">
        <v>16</v>
      </c>
      <c r="AD41" s="7">
        <v>1</v>
      </c>
      <c r="AE41" s="7">
        <v>8</v>
      </c>
      <c r="AF41" s="7">
        <v>4.04</v>
      </c>
      <c r="AG41" s="7">
        <v>162</v>
      </c>
      <c r="AH41" s="7">
        <v>12.1</v>
      </c>
      <c r="AI41" s="7">
        <v>13.4</v>
      </c>
      <c r="AJ41" s="7">
        <v>57</v>
      </c>
      <c r="AK41" s="7">
        <v>17</v>
      </c>
      <c r="AL41" s="7" t="s">
        <v>53</v>
      </c>
      <c r="AM41" s="7">
        <v>144</v>
      </c>
      <c r="AN41" s="7">
        <v>74</v>
      </c>
      <c r="AO41" s="7">
        <v>16.2</v>
      </c>
      <c r="AP41" s="7">
        <v>17.68</v>
      </c>
      <c r="AQ41" s="7">
        <v>89.1</v>
      </c>
      <c r="AR41" s="7">
        <v>12.1</v>
      </c>
      <c r="AS41" s="7">
        <v>0</v>
      </c>
      <c r="AT41" s="7">
        <v>5.8</v>
      </c>
      <c r="AU41" s="7">
        <v>2</v>
      </c>
      <c r="AW41" s="7">
        <v>10</v>
      </c>
      <c r="AX41" s="7">
        <v>1.9</v>
      </c>
      <c r="AZ41" s="7">
        <v>39</v>
      </c>
      <c r="BA41" s="7">
        <v>623</v>
      </c>
      <c r="BB41" s="7">
        <v>135</v>
      </c>
      <c r="BC41" s="7">
        <v>72</v>
      </c>
      <c r="BD41" s="7">
        <v>7.4</v>
      </c>
      <c r="BE41" s="7">
        <v>0.47</v>
      </c>
      <c r="BF41" s="7">
        <v>3.3</v>
      </c>
      <c r="BG41" s="7">
        <v>0.94</v>
      </c>
      <c r="BH41" s="7">
        <v>139</v>
      </c>
      <c r="BI41" s="7">
        <v>37</v>
      </c>
      <c r="BJ41" s="7">
        <v>1436.84</v>
      </c>
      <c r="BK41" s="7">
        <v>1.403</v>
      </c>
      <c r="BL41" s="7">
        <v>51.12</v>
      </c>
      <c r="BM41" s="7">
        <v>734.55</v>
      </c>
      <c r="BN41" s="7">
        <v>13.7</v>
      </c>
      <c r="BO41" s="7">
        <v>196.81</v>
      </c>
      <c r="BP41" s="7">
        <v>11.98</v>
      </c>
      <c r="BQ41" s="7">
        <v>172.17</v>
      </c>
      <c r="BR41" s="7">
        <v>0</v>
      </c>
      <c r="BS41" s="7">
        <v>0</v>
      </c>
      <c r="BT41" s="7">
        <v>8.9499999999999993</v>
      </c>
      <c r="BU41" s="7">
        <v>128.6</v>
      </c>
      <c r="BV41" s="7">
        <v>3.19</v>
      </c>
      <c r="BW41" s="7">
        <v>45.87</v>
      </c>
      <c r="BX41" s="7">
        <v>5.76</v>
      </c>
      <c r="BY41" s="7">
        <v>82.73</v>
      </c>
      <c r="BZ41" s="7">
        <v>0</v>
      </c>
      <c r="CA41" s="7">
        <v>0</v>
      </c>
      <c r="CB41" s="7">
        <v>562.39</v>
      </c>
      <c r="CC41" s="7">
        <v>39.14</v>
      </c>
      <c r="CD41" s="7">
        <v>39.93</v>
      </c>
      <c r="CE41" s="7">
        <v>573.67999999999995</v>
      </c>
      <c r="CF41" s="7">
        <v>0.17510000000000001</v>
      </c>
      <c r="CG41" s="7" t="s">
        <v>163</v>
      </c>
      <c r="CH41" s="7">
        <v>3.2665000000000002</v>
      </c>
      <c r="CI41" s="7">
        <v>2.7191000000000001</v>
      </c>
      <c r="CJ41" s="7">
        <v>16.7727</v>
      </c>
      <c r="CK41" s="7">
        <v>1.5484</v>
      </c>
      <c r="CL41" s="7">
        <v>0.51770000000000005</v>
      </c>
    </row>
    <row r="42" spans="1:90" x14ac:dyDescent="0.25">
      <c r="A42" s="7" t="s">
        <v>395</v>
      </c>
      <c r="B42" s="7">
        <v>247974</v>
      </c>
      <c r="C42" s="7" t="s">
        <v>174</v>
      </c>
      <c r="D42" s="7" t="s">
        <v>166</v>
      </c>
      <c r="F42" s="7" t="s">
        <v>1121</v>
      </c>
      <c r="G42" s="7" t="s">
        <v>84</v>
      </c>
      <c r="H42" s="71">
        <v>45257</v>
      </c>
      <c r="I42" s="7">
        <v>0</v>
      </c>
      <c r="J42" s="7">
        <v>8</v>
      </c>
      <c r="K42" s="7">
        <v>5.9</v>
      </c>
      <c r="L42" s="7">
        <v>6.6</v>
      </c>
      <c r="M42" s="7">
        <v>0.14000000000000001</v>
      </c>
      <c r="N42" s="7" t="s">
        <v>41</v>
      </c>
      <c r="O42" s="7">
        <v>4.3</v>
      </c>
      <c r="P42" s="7">
        <v>79</v>
      </c>
      <c r="Q42" s="7">
        <v>6.7</v>
      </c>
      <c r="R42" s="7">
        <v>0.8</v>
      </c>
      <c r="S42" s="7">
        <v>78.599999999999994</v>
      </c>
      <c r="T42" s="7">
        <v>7.8</v>
      </c>
      <c r="U42" s="7">
        <v>0.68</v>
      </c>
      <c r="V42" s="7">
        <v>1834</v>
      </c>
      <c r="W42" s="7">
        <v>264</v>
      </c>
      <c r="X42" s="7">
        <v>21</v>
      </c>
      <c r="Y42" s="7">
        <v>16.100000000000001</v>
      </c>
      <c r="Z42" s="7">
        <v>27</v>
      </c>
      <c r="AA42" s="7">
        <v>1</v>
      </c>
      <c r="AB42" s="7">
        <v>57</v>
      </c>
      <c r="AC42" s="7">
        <v>14</v>
      </c>
      <c r="AD42" s="7">
        <v>1</v>
      </c>
      <c r="AE42" s="7">
        <v>10</v>
      </c>
      <c r="AF42" s="7">
        <v>7.15</v>
      </c>
      <c r="AG42" s="7">
        <v>172</v>
      </c>
      <c r="AH42" s="7">
        <v>14.6</v>
      </c>
      <c r="AI42" s="7">
        <v>11.8</v>
      </c>
      <c r="AJ42" s="7">
        <v>39</v>
      </c>
      <c r="AK42" s="7" t="s">
        <v>42</v>
      </c>
      <c r="AL42" s="7">
        <v>0.7</v>
      </c>
      <c r="AM42" s="7">
        <v>216.5</v>
      </c>
      <c r="AN42" s="7">
        <v>67</v>
      </c>
      <c r="AO42" s="7">
        <v>22.4</v>
      </c>
      <c r="AP42" s="7">
        <v>22.46</v>
      </c>
      <c r="AQ42" s="7">
        <v>125.9</v>
      </c>
      <c r="AR42" s="7">
        <v>14.6</v>
      </c>
      <c r="AS42" s="7">
        <v>0</v>
      </c>
      <c r="AT42" s="7">
        <v>11.9</v>
      </c>
      <c r="AU42" s="7">
        <v>2.6</v>
      </c>
      <c r="AW42" s="7">
        <v>12</v>
      </c>
      <c r="AX42" s="7">
        <v>1.9</v>
      </c>
      <c r="AZ42" s="7">
        <v>49</v>
      </c>
      <c r="BA42" s="7">
        <v>695</v>
      </c>
      <c r="BB42" s="7">
        <v>110</v>
      </c>
      <c r="BC42" s="7">
        <v>89</v>
      </c>
      <c r="BD42" s="7">
        <v>8.9</v>
      </c>
      <c r="BE42" s="7">
        <v>0.77</v>
      </c>
      <c r="BF42" s="7">
        <v>5</v>
      </c>
      <c r="BG42" s="7">
        <v>0.5</v>
      </c>
      <c r="BH42" s="7">
        <v>130</v>
      </c>
      <c r="BI42" s="7">
        <v>29</v>
      </c>
      <c r="BJ42" s="7">
        <v>2267.02</v>
      </c>
      <c r="BK42" s="7">
        <v>1.5089999999999999</v>
      </c>
      <c r="BL42" s="7">
        <v>53.5</v>
      </c>
      <c r="BM42" s="7">
        <v>1212.8800000000001</v>
      </c>
      <c r="BN42" s="7">
        <v>13.74</v>
      </c>
      <c r="BO42" s="7">
        <v>311.42</v>
      </c>
      <c r="BP42" s="7">
        <v>14.91</v>
      </c>
      <c r="BQ42" s="7">
        <v>338.07</v>
      </c>
      <c r="BR42" s="7">
        <v>0</v>
      </c>
      <c r="BS42" s="7">
        <v>0</v>
      </c>
      <c r="BT42" s="7">
        <v>12.15</v>
      </c>
      <c r="BU42" s="7">
        <v>275.48</v>
      </c>
      <c r="BV42" s="7">
        <v>3.55</v>
      </c>
      <c r="BW42" s="7">
        <v>80.58</v>
      </c>
      <c r="BX42" s="7">
        <v>8.6</v>
      </c>
      <c r="BY42" s="7">
        <v>194.89</v>
      </c>
      <c r="BZ42" s="7">
        <v>0.93</v>
      </c>
      <c r="CA42" s="7">
        <v>21.11</v>
      </c>
      <c r="CB42" s="7">
        <v>874.81</v>
      </c>
      <c r="CC42" s="7">
        <v>38.590000000000003</v>
      </c>
      <c r="CD42" s="7">
        <v>33.42</v>
      </c>
      <c r="CE42" s="7">
        <v>757.56</v>
      </c>
      <c r="CF42" s="7">
        <v>0.2271</v>
      </c>
      <c r="CG42" s="7">
        <v>1.7399999999999999E-2</v>
      </c>
      <c r="CH42" s="7">
        <v>2.5876999999999999</v>
      </c>
      <c r="CI42" s="7">
        <v>2.2240000000000002</v>
      </c>
      <c r="CJ42" s="7">
        <v>16.895199999999999</v>
      </c>
      <c r="CK42" s="7">
        <v>2.2730000000000001</v>
      </c>
      <c r="CL42" s="7">
        <v>0.67959999999999998</v>
      </c>
    </row>
    <row r="43" spans="1:90" x14ac:dyDescent="0.25">
      <c r="A43" s="7" t="s">
        <v>395</v>
      </c>
      <c r="B43" s="7">
        <v>247975</v>
      </c>
      <c r="C43" s="7" t="s">
        <v>174</v>
      </c>
      <c r="D43" s="7" t="s">
        <v>166</v>
      </c>
      <c r="F43" s="7" t="s">
        <v>1122</v>
      </c>
      <c r="G43" s="7" t="s">
        <v>85</v>
      </c>
      <c r="H43" s="71">
        <v>45257</v>
      </c>
      <c r="I43" s="7">
        <v>0</v>
      </c>
      <c r="J43" s="7">
        <v>8</v>
      </c>
      <c r="K43" s="7">
        <v>6</v>
      </c>
      <c r="L43" s="7">
        <v>6.5</v>
      </c>
      <c r="M43" s="7">
        <v>0.09</v>
      </c>
      <c r="N43" s="7" t="s">
        <v>41</v>
      </c>
      <c r="O43" s="7">
        <v>3.5</v>
      </c>
      <c r="P43" s="7">
        <v>72</v>
      </c>
      <c r="Q43" s="7">
        <v>4.4000000000000004</v>
      </c>
      <c r="R43" s="7">
        <v>0.3</v>
      </c>
      <c r="S43" s="7">
        <v>40.799999999999997</v>
      </c>
      <c r="T43" s="7">
        <v>4.5</v>
      </c>
      <c r="U43" s="7">
        <v>0.6</v>
      </c>
      <c r="V43" s="7">
        <v>2051</v>
      </c>
      <c r="W43" s="7">
        <v>326</v>
      </c>
      <c r="X43" s="7">
        <v>31</v>
      </c>
      <c r="Y43" s="7">
        <v>18</v>
      </c>
      <c r="Z43" s="7">
        <v>26</v>
      </c>
      <c r="AA43" s="7">
        <v>1</v>
      </c>
      <c r="AB43" s="7">
        <v>57</v>
      </c>
      <c r="AC43" s="7">
        <v>15</v>
      </c>
      <c r="AD43" s="7">
        <v>1</v>
      </c>
      <c r="AE43" s="7">
        <v>8</v>
      </c>
      <c r="AF43" s="7">
        <v>4.1500000000000004</v>
      </c>
      <c r="AG43" s="7">
        <v>152</v>
      </c>
      <c r="AH43" s="7">
        <v>11.8</v>
      </c>
      <c r="AI43" s="7">
        <v>13</v>
      </c>
      <c r="AJ43" s="7">
        <v>44</v>
      </c>
      <c r="AK43" s="7" t="s">
        <v>42</v>
      </c>
      <c r="AL43" s="7" t="s">
        <v>53</v>
      </c>
      <c r="AM43" s="7">
        <v>155.1</v>
      </c>
      <c r="AN43" s="7">
        <v>70</v>
      </c>
      <c r="AO43" s="7">
        <v>15.9</v>
      </c>
      <c r="AP43" s="7">
        <v>18.190000000000001</v>
      </c>
      <c r="AQ43" s="7">
        <v>101.8</v>
      </c>
      <c r="AR43" s="7">
        <v>11.8</v>
      </c>
      <c r="AS43" s="7">
        <v>0</v>
      </c>
      <c r="AT43" s="7">
        <v>6.1</v>
      </c>
      <c r="AU43" s="7">
        <v>2.6</v>
      </c>
      <c r="AW43" s="7">
        <v>9</v>
      </c>
      <c r="AX43" s="7">
        <v>1.5</v>
      </c>
      <c r="AZ43" s="7">
        <v>42</v>
      </c>
      <c r="BA43" s="7">
        <v>658</v>
      </c>
      <c r="BB43" s="7">
        <v>155</v>
      </c>
      <c r="BC43" s="7">
        <v>73</v>
      </c>
      <c r="BD43" s="7">
        <v>7.4</v>
      </c>
      <c r="BE43" s="7">
        <v>0.47</v>
      </c>
      <c r="BF43" s="7">
        <v>3</v>
      </c>
      <c r="BG43" s="7">
        <v>0.12</v>
      </c>
      <c r="BH43" s="7">
        <v>135</v>
      </c>
      <c r="BI43" s="7">
        <v>41</v>
      </c>
      <c r="BJ43" s="7">
        <v>894.81</v>
      </c>
      <c r="BK43" s="7">
        <v>1.399</v>
      </c>
      <c r="BL43" s="7">
        <v>50.7</v>
      </c>
      <c r="BM43" s="7">
        <v>453.71</v>
      </c>
      <c r="BN43" s="7">
        <v>12.28</v>
      </c>
      <c r="BO43" s="7">
        <v>109.91</v>
      </c>
      <c r="BP43" s="7">
        <v>12.42</v>
      </c>
      <c r="BQ43" s="7">
        <v>111.1</v>
      </c>
      <c r="BR43" s="7">
        <v>0</v>
      </c>
      <c r="BS43" s="7">
        <v>0</v>
      </c>
      <c r="BT43" s="7">
        <v>9.8800000000000008</v>
      </c>
      <c r="BU43" s="7">
        <v>88.44</v>
      </c>
      <c r="BV43" s="7">
        <v>2.48</v>
      </c>
      <c r="BW43" s="7">
        <v>22.15</v>
      </c>
      <c r="BX43" s="7">
        <v>7.41</v>
      </c>
      <c r="BY43" s="7">
        <v>66.290000000000006</v>
      </c>
      <c r="BZ43" s="7">
        <v>0</v>
      </c>
      <c r="CA43" s="7">
        <v>0</v>
      </c>
      <c r="CB43" s="7">
        <v>342.61</v>
      </c>
      <c r="CC43" s="7">
        <v>38.29</v>
      </c>
      <c r="CD43" s="7">
        <v>39.409999999999997</v>
      </c>
      <c r="CE43" s="7">
        <v>352.66</v>
      </c>
      <c r="CF43" s="7">
        <v>0.19489999999999999</v>
      </c>
      <c r="CG43" s="7" t="s">
        <v>163</v>
      </c>
      <c r="CH43" s="7">
        <v>3.0838000000000001</v>
      </c>
      <c r="CI43" s="7">
        <v>2.5110999999999999</v>
      </c>
      <c r="CJ43" s="7">
        <v>14.9335</v>
      </c>
      <c r="CK43" s="7">
        <v>1.5282</v>
      </c>
      <c r="CL43" s="7">
        <v>0.49840000000000001</v>
      </c>
    </row>
    <row r="44" spans="1:90" x14ac:dyDescent="0.25">
      <c r="A44" s="7" t="s">
        <v>395</v>
      </c>
      <c r="B44" s="7">
        <v>247976</v>
      </c>
      <c r="C44" s="7" t="s">
        <v>174</v>
      </c>
      <c r="D44" s="7" t="s">
        <v>166</v>
      </c>
      <c r="F44" s="7" t="s">
        <v>1122</v>
      </c>
      <c r="G44" s="7" t="s">
        <v>86</v>
      </c>
      <c r="H44" s="71">
        <v>45257</v>
      </c>
      <c r="I44" s="7">
        <v>0</v>
      </c>
      <c r="J44" s="7">
        <v>8</v>
      </c>
      <c r="K44" s="7">
        <v>6</v>
      </c>
      <c r="L44" s="7">
        <v>6.6</v>
      </c>
      <c r="M44" s="7">
        <v>0.13</v>
      </c>
      <c r="N44" s="7" t="s">
        <v>41</v>
      </c>
      <c r="O44" s="7">
        <v>4.0999999999999996</v>
      </c>
      <c r="P44" s="7">
        <v>83</v>
      </c>
      <c r="Q44" s="7">
        <v>5.9</v>
      </c>
      <c r="R44" s="7">
        <v>0.39</v>
      </c>
      <c r="S44" s="7">
        <v>47.2</v>
      </c>
      <c r="T44" s="7">
        <v>5.7</v>
      </c>
      <c r="U44" s="7">
        <v>0.64</v>
      </c>
      <c r="V44" s="7">
        <v>2238</v>
      </c>
      <c r="W44" s="7">
        <v>402</v>
      </c>
      <c r="X44" s="7">
        <v>36</v>
      </c>
      <c r="Y44" s="7">
        <v>18.899999999999999</v>
      </c>
      <c r="Z44" s="7">
        <v>21</v>
      </c>
      <c r="AA44" s="7">
        <v>1</v>
      </c>
      <c r="AB44" s="7">
        <v>59</v>
      </c>
      <c r="AC44" s="7">
        <v>18</v>
      </c>
      <c r="AD44" s="7">
        <v>1</v>
      </c>
      <c r="AE44" s="7">
        <v>7</v>
      </c>
      <c r="AF44" s="7">
        <v>4.3499999999999996</v>
      </c>
      <c r="AG44" s="7">
        <v>184</v>
      </c>
      <c r="AH44" s="7">
        <v>13.7</v>
      </c>
      <c r="AI44" s="7">
        <v>13.4</v>
      </c>
      <c r="AJ44" s="7">
        <v>55</v>
      </c>
      <c r="AK44" s="7">
        <v>5</v>
      </c>
      <c r="AL44" s="7">
        <v>0.1</v>
      </c>
      <c r="AM44" s="7">
        <v>210.8</v>
      </c>
      <c r="AN44" s="7">
        <v>75</v>
      </c>
      <c r="AO44" s="7">
        <v>18.2</v>
      </c>
      <c r="AP44" s="7">
        <v>22.3</v>
      </c>
      <c r="AQ44" s="7">
        <v>114.7</v>
      </c>
      <c r="AR44" s="7">
        <v>13.7</v>
      </c>
      <c r="AS44" s="7">
        <v>0</v>
      </c>
      <c r="AT44" s="7">
        <v>7.2</v>
      </c>
      <c r="AU44" s="7">
        <v>2.5</v>
      </c>
      <c r="AW44" s="7">
        <v>11</v>
      </c>
      <c r="AX44" s="7">
        <v>1.9</v>
      </c>
      <c r="AZ44" s="7">
        <v>44</v>
      </c>
      <c r="BA44" s="7">
        <v>647</v>
      </c>
      <c r="BB44" s="7">
        <v>144</v>
      </c>
      <c r="BC44" s="7">
        <v>74</v>
      </c>
      <c r="BD44" s="7">
        <v>7.8</v>
      </c>
      <c r="BE44" s="7">
        <v>0.48</v>
      </c>
      <c r="BF44" s="7">
        <v>3.3</v>
      </c>
      <c r="BG44" s="7">
        <v>0.15</v>
      </c>
      <c r="BH44" s="7">
        <v>148</v>
      </c>
      <c r="BI44" s="7">
        <v>49</v>
      </c>
      <c r="BJ44" s="7">
        <v>1380.51</v>
      </c>
      <c r="BK44" s="7">
        <v>1.407</v>
      </c>
      <c r="BL44" s="7">
        <v>49.33</v>
      </c>
      <c r="BM44" s="7">
        <v>680.94</v>
      </c>
      <c r="BN44" s="7">
        <v>12.71</v>
      </c>
      <c r="BO44" s="7">
        <v>175.41</v>
      </c>
      <c r="BP44" s="7">
        <v>11.52</v>
      </c>
      <c r="BQ44" s="7">
        <v>159.04</v>
      </c>
      <c r="BR44" s="7">
        <v>0</v>
      </c>
      <c r="BS44" s="7">
        <v>0</v>
      </c>
      <c r="BT44" s="7">
        <v>9.15</v>
      </c>
      <c r="BU44" s="7">
        <v>126.32</v>
      </c>
      <c r="BV44" s="7">
        <v>3.24</v>
      </c>
      <c r="BW44" s="7">
        <v>44.77</v>
      </c>
      <c r="BX44" s="7">
        <v>5.91</v>
      </c>
      <c r="BY44" s="7">
        <v>81.56</v>
      </c>
      <c r="BZ44" s="7">
        <v>0</v>
      </c>
      <c r="CA44" s="7">
        <v>0</v>
      </c>
      <c r="CB44" s="7">
        <v>521.9</v>
      </c>
      <c r="CC44" s="7">
        <v>37.799999999999997</v>
      </c>
      <c r="CD44" s="7">
        <v>41.52</v>
      </c>
      <c r="CE44" s="7">
        <v>573.24</v>
      </c>
      <c r="CF44" s="7">
        <v>0.1855</v>
      </c>
      <c r="CG44" s="7" t="s">
        <v>163</v>
      </c>
      <c r="CH44" s="7">
        <v>3.2814000000000001</v>
      </c>
      <c r="CI44" s="7">
        <v>2.5939000000000001</v>
      </c>
      <c r="CJ44" s="7">
        <v>16.059699999999999</v>
      </c>
      <c r="CK44" s="7">
        <v>1.9581</v>
      </c>
      <c r="CL44" s="7">
        <v>0.5393</v>
      </c>
    </row>
    <row r="45" spans="1:90" x14ac:dyDescent="0.25">
      <c r="A45" s="7" t="s">
        <v>395</v>
      </c>
      <c r="B45" s="7">
        <v>247977</v>
      </c>
      <c r="C45" s="7" t="s">
        <v>174</v>
      </c>
      <c r="D45" s="7" t="s">
        <v>166</v>
      </c>
      <c r="F45" s="7" t="s">
        <v>1122</v>
      </c>
      <c r="G45" s="7" t="s">
        <v>87</v>
      </c>
      <c r="H45" s="71">
        <v>45257</v>
      </c>
      <c r="I45" s="7">
        <v>0</v>
      </c>
      <c r="J45" s="7">
        <v>8</v>
      </c>
      <c r="K45" s="7">
        <v>5.5</v>
      </c>
      <c r="L45" s="7">
        <v>6.4</v>
      </c>
      <c r="M45" s="7">
        <v>0.13</v>
      </c>
      <c r="N45" s="7" t="s">
        <v>41</v>
      </c>
      <c r="O45" s="7">
        <v>4.2</v>
      </c>
      <c r="P45" s="7">
        <v>104</v>
      </c>
      <c r="Q45" s="7">
        <v>6.5</v>
      </c>
      <c r="R45" s="7">
        <v>0.72</v>
      </c>
      <c r="S45" s="7">
        <v>72.7</v>
      </c>
      <c r="T45" s="7">
        <v>9.9</v>
      </c>
      <c r="U45" s="7">
        <v>0.92</v>
      </c>
      <c r="V45" s="7">
        <v>2190</v>
      </c>
      <c r="W45" s="7">
        <v>335</v>
      </c>
      <c r="X45" s="7">
        <v>17</v>
      </c>
      <c r="Y45" s="7">
        <v>20.399999999999999</v>
      </c>
      <c r="Z45" s="7">
        <v>31</v>
      </c>
      <c r="AA45" s="7">
        <v>1</v>
      </c>
      <c r="AB45" s="7">
        <v>54</v>
      </c>
      <c r="AC45" s="7">
        <v>14</v>
      </c>
      <c r="AD45" s="7">
        <v>0</v>
      </c>
      <c r="AE45" s="7">
        <v>14</v>
      </c>
      <c r="AF45" s="7">
        <v>6.16</v>
      </c>
      <c r="AG45" s="7">
        <v>162</v>
      </c>
      <c r="AH45" s="7">
        <v>13</v>
      </c>
      <c r="AI45" s="7">
        <v>12.5</v>
      </c>
      <c r="AJ45" s="7">
        <v>59</v>
      </c>
      <c r="AK45" s="7">
        <v>15</v>
      </c>
      <c r="AL45" s="7">
        <v>0.5</v>
      </c>
      <c r="AM45" s="7">
        <v>195</v>
      </c>
      <c r="AN45" s="7">
        <v>77</v>
      </c>
      <c r="AO45" s="7">
        <v>19.600000000000001</v>
      </c>
      <c r="AP45" s="7">
        <v>20.92</v>
      </c>
      <c r="AQ45" s="7">
        <v>120.7</v>
      </c>
      <c r="AR45" s="7">
        <v>13</v>
      </c>
      <c r="AS45" s="7">
        <v>0</v>
      </c>
      <c r="AT45" s="7">
        <v>9.9</v>
      </c>
      <c r="AU45" s="7">
        <v>2.9</v>
      </c>
      <c r="AW45" s="7">
        <v>13</v>
      </c>
      <c r="AX45" s="7">
        <v>2.5</v>
      </c>
      <c r="AZ45" s="7">
        <v>66</v>
      </c>
      <c r="BA45" s="7">
        <v>666</v>
      </c>
      <c r="BB45" s="7">
        <v>146</v>
      </c>
      <c r="BC45" s="7">
        <v>95</v>
      </c>
      <c r="BD45" s="7">
        <v>8.4</v>
      </c>
      <c r="BE45" s="7">
        <v>0.65</v>
      </c>
      <c r="BF45" s="7">
        <v>4.9000000000000004</v>
      </c>
      <c r="BG45" s="7">
        <v>0.74</v>
      </c>
      <c r="BH45" s="7">
        <v>135</v>
      </c>
      <c r="BI45" s="7">
        <v>28</v>
      </c>
      <c r="BJ45" s="7">
        <v>2301.37</v>
      </c>
      <c r="BK45" s="7">
        <v>1.4059999999999999</v>
      </c>
      <c r="BL45" s="7">
        <v>48.62</v>
      </c>
      <c r="BM45" s="7">
        <v>1118.92</v>
      </c>
      <c r="BN45" s="7">
        <v>11.4</v>
      </c>
      <c r="BO45" s="7">
        <v>262.35000000000002</v>
      </c>
      <c r="BP45" s="7">
        <v>10.39</v>
      </c>
      <c r="BQ45" s="7">
        <v>239.22</v>
      </c>
      <c r="BR45" s="7">
        <v>0</v>
      </c>
      <c r="BS45" s="7">
        <v>0</v>
      </c>
      <c r="BT45" s="7">
        <v>8.58</v>
      </c>
      <c r="BU45" s="7">
        <v>197.37</v>
      </c>
      <c r="BV45" s="7">
        <v>2.97</v>
      </c>
      <c r="BW45" s="7">
        <v>68.459999999999994</v>
      </c>
      <c r="BX45" s="7">
        <v>5.6</v>
      </c>
      <c r="BY45" s="7">
        <v>128.91</v>
      </c>
      <c r="BZ45" s="7">
        <v>0.5</v>
      </c>
      <c r="CA45" s="7">
        <v>11.52</v>
      </c>
      <c r="CB45" s="7">
        <v>879.71</v>
      </c>
      <c r="CC45" s="7">
        <v>38.229999999999997</v>
      </c>
      <c r="CD45" s="7">
        <v>42.3</v>
      </c>
      <c r="CE45" s="7">
        <v>973.54</v>
      </c>
      <c r="CF45" s="7">
        <v>0.1764</v>
      </c>
      <c r="CG45" s="7">
        <v>1.03E-2</v>
      </c>
      <c r="CH45" s="7">
        <v>3.6774</v>
      </c>
      <c r="CI45" s="7">
        <v>2.9085999999999999</v>
      </c>
      <c r="CJ45" s="7">
        <v>14.349600000000001</v>
      </c>
      <c r="CK45" s="7">
        <v>1.9327000000000001</v>
      </c>
      <c r="CL45" s="7">
        <v>0.46129999999999999</v>
      </c>
    </row>
    <row r="46" spans="1:90" x14ac:dyDescent="0.25">
      <c r="A46" s="7" t="s">
        <v>395</v>
      </c>
      <c r="B46" s="7">
        <v>247978</v>
      </c>
      <c r="C46" s="7" t="s">
        <v>174</v>
      </c>
      <c r="D46" s="7" t="s">
        <v>166</v>
      </c>
      <c r="F46" s="7" t="s">
        <v>1122</v>
      </c>
      <c r="G46" s="7" t="s">
        <v>88</v>
      </c>
      <c r="H46" s="71">
        <v>45257</v>
      </c>
      <c r="I46" s="7">
        <v>0</v>
      </c>
      <c r="J46" s="7">
        <v>8</v>
      </c>
      <c r="K46" s="7">
        <v>6.1</v>
      </c>
      <c r="L46" s="7">
        <v>6.6</v>
      </c>
      <c r="M46" s="7">
        <v>0.09</v>
      </c>
      <c r="N46" s="7" t="s">
        <v>41</v>
      </c>
      <c r="O46" s="7">
        <v>4.2</v>
      </c>
      <c r="P46" s="7">
        <v>104</v>
      </c>
      <c r="Q46" s="7">
        <v>5.2</v>
      </c>
      <c r="R46" s="7">
        <v>0.83</v>
      </c>
      <c r="S46" s="7">
        <v>54.1</v>
      </c>
      <c r="T46" s="7">
        <v>7.5</v>
      </c>
      <c r="U46" s="7">
        <v>0.76</v>
      </c>
      <c r="V46" s="7">
        <v>2557</v>
      </c>
      <c r="W46" s="7">
        <v>413</v>
      </c>
      <c r="X46" s="7">
        <v>31</v>
      </c>
      <c r="Y46" s="7">
        <v>20.7</v>
      </c>
      <c r="Z46" s="7">
        <v>20</v>
      </c>
      <c r="AA46" s="7">
        <v>1</v>
      </c>
      <c r="AB46" s="7">
        <v>61</v>
      </c>
      <c r="AC46" s="7">
        <v>17</v>
      </c>
      <c r="AD46" s="7">
        <v>1</v>
      </c>
      <c r="AE46" s="7">
        <v>10</v>
      </c>
      <c r="AF46" s="7">
        <v>3.78</v>
      </c>
      <c r="AG46" s="7">
        <v>175</v>
      </c>
      <c r="AH46" s="7">
        <v>13.2</v>
      </c>
      <c r="AI46" s="7">
        <v>13.2</v>
      </c>
      <c r="AJ46" s="7">
        <v>55</v>
      </c>
      <c r="AK46" s="7">
        <v>16</v>
      </c>
      <c r="AL46" s="7" t="s">
        <v>53</v>
      </c>
      <c r="AM46" s="7">
        <v>136.69999999999999</v>
      </c>
      <c r="AN46" s="7">
        <v>72</v>
      </c>
      <c r="AO46" s="7">
        <v>17.100000000000001</v>
      </c>
      <c r="AP46" s="7">
        <v>17.55</v>
      </c>
      <c r="AQ46" s="7">
        <v>78.2</v>
      </c>
      <c r="AR46" s="7">
        <v>13.2</v>
      </c>
      <c r="AS46" s="7">
        <v>0</v>
      </c>
      <c r="AT46" s="7">
        <v>6.1</v>
      </c>
      <c r="AU46" s="7">
        <v>2.2999999999999998</v>
      </c>
      <c r="AW46" s="7">
        <v>9</v>
      </c>
      <c r="AX46" s="7">
        <v>1.7</v>
      </c>
      <c r="AZ46" s="7">
        <v>45</v>
      </c>
      <c r="BA46" s="7">
        <v>648</v>
      </c>
      <c r="BB46" s="7">
        <v>136</v>
      </c>
      <c r="BC46" s="7">
        <v>68</v>
      </c>
      <c r="BD46" s="7">
        <v>6.9</v>
      </c>
      <c r="BE46" s="7">
        <v>0.43</v>
      </c>
      <c r="BF46" s="7">
        <v>3.2</v>
      </c>
      <c r="BG46" s="7">
        <v>0.1</v>
      </c>
      <c r="BH46" s="7">
        <v>135</v>
      </c>
      <c r="BI46" s="7">
        <v>37</v>
      </c>
      <c r="BJ46" s="7">
        <v>2060.71</v>
      </c>
      <c r="BK46" s="7">
        <v>1.3939999999999999</v>
      </c>
      <c r="BL46" s="7">
        <v>53.3</v>
      </c>
      <c r="BM46" s="7">
        <v>1098.46</v>
      </c>
      <c r="BN46" s="7">
        <v>12.99</v>
      </c>
      <c r="BO46" s="7">
        <v>267.60000000000002</v>
      </c>
      <c r="BP46" s="7">
        <v>11.33</v>
      </c>
      <c r="BQ46" s="7">
        <v>233.41</v>
      </c>
      <c r="BR46" s="7">
        <v>0</v>
      </c>
      <c r="BS46" s="7">
        <v>0</v>
      </c>
      <c r="BT46" s="7">
        <v>8.66</v>
      </c>
      <c r="BU46" s="7">
        <v>178.45</v>
      </c>
      <c r="BV46" s="7">
        <v>2.87</v>
      </c>
      <c r="BW46" s="7">
        <v>59.21</v>
      </c>
      <c r="BX46" s="7">
        <v>5.79</v>
      </c>
      <c r="BY46" s="7">
        <v>119.25</v>
      </c>
      <c r="BZ46" s="7">
        <v>0.52</v>
      </c>
      <c r="CA46" s="7">
        <v>10.76</v>
      </c>
      <c r="CB46" s="7">
        <v>865.04</v>
      </c>
      <c r="CC46" s="7">
        <v>41.98</v>
      </c>
      <c r="CD46" s="7">
        <v>37.51</v>
      </c>
      <c r="CE46" s="7">
        <v>773.03</v>
      </c>
      <c r="CF46" s="7">
        <v>0.16250000000000001</v>
      </c>
      <c r="CG46" s="7">
        <v>9.7999999999999997E-3</v>
      </c>
      <c r="CH46" s="7">
        <v>3.706</v>
      </c>
      <c r="CI46" s="7">
        <v>2.8923000000000001</v>
      </c>
      <c r="CJ46" s="7">
        <v>19.562899999999999</v>
      </c>
      <c r="CK46" s="7">
        <v>2.0034999999999998</v>
      </c>
      <c r="CL46" s="7">
        <v>0.50600000000000001</v>
      </c>
    </row>
    <row r="47" spans="1:90" x14ac:dyDescent="0.25">
      <c r="A47" s="7" t="s">
        <v>395</v>
      </c>
      <c r="B47" s="7">
        <v>247979</v>
      </c>
      <c r="C47" s="7" t="s">
        <v>174</v>
      </c>
      <c r="D47" s="7" t="s">
        <v>166</v>
      </c>
      <c r="F47" s="7" t="s">
        <v>1121</v>
      </c>
      <c r="G47" s="7" t="s">
        <v>89</v>
      </c>
      <c r="H47" s="71">
        <v>45257</v>
      </c>
      <c r="I47" s="7">
        <v>0</v>
      </c>
      <c r="J47" s="7">
        <v>8</v>
      </c>
      <c r="K47" s="7">
        <v>5.9</v>
      </c>
      <c r="L47" s="7">
        <v>6.5</v>
      </c>
      <c r="M47" s="7">
        <v>0.11</v>
      </c>
      <c r="N47" s="7" t="s">
        <v>41</v>
      </c>
      <c r="O47" s="7">
        <v>3.7</v>
      </c>
      <c r="P47" s="7">
        <v>80</v>
      </c>
      <c r="Q47" s="7">
        <v>6.2</v>
      </c>
      <c r="R47" s="7">
        <v>0.35</v>
      </c>
      <c r="S47" s="7">
        <v>47.6</v>
      </c>
      <c r="T47" s="7">
        <v>6.6</v>
      </c>
      <c r="U47" s="7">
        <v>0.69</v>
      </c>
      <c r="V47" s="7">
        <v>2183</v>
      </c>
      <c r="W47" s="7">
        <v>386</v>
      </c>
      <c r="X47" s="7">
        <v>46</v>
      </c>
      <c r="Y47" s="7">
        <v>19.5</v>
      </c>
      <c r="Z47" s="7">
        <v>26</v>
      </c>
      <c r="AA47" s="7">
        <v>1</v>
      </c>
      <c r="AB47" s="7">
        <v>56</v>
      </c>
      <c r="AC47" s="7">
        <v>16</v>
      </c>
      <c r="AD47" s="7">
        <v>1</v>
      </c>
      <c r="AE47" s="7">
        <v>8</v>
      </c>
      <c r="AF47" s="7">
        <v>3.82</v>
      </c>
      <c r="AG47" s="7">
        <v>163</v>
      </c>
      <c r="AH47" s="7">
        <v>12.7</v>
      </c>
      <c r="AI47" s="7">
        <v>12.8</v>
      </c>
      <c r="AJ47" s="7">
        <v>43</v>
      </c>
      <c r="AK47" s="7" t="s">
        <v>42</v>
      </c>
      <c r="AL47" s="7" t="s">
        <v>53</v>
      </c>
      <c r="AM47" s="7">
        <v>198.2</v>
      </c>
      <c r="AN47" s="7">
        <v>64</v>
      </c>
      <c r="AO47" s="7">
        <v>16.600000000000001</v>
      </c>
      <c r="AP47" s="7">
        <v>21.09</v>
      </c>
      <c r="AQ47" s="7">
        <v>121.8</v>
      </c>
      <c r="AR47" s="7">
        <v>12.7</v>
      </c>
      <c r="AS47" s="7">
        <v>0</v>
      </c>
      <c r="AT47" s="7">
        <v>6.4</v>
      </c>
      <c r="AU47" s="7">
        <v>2.6</v>
      </c>
      <c r="AW47" s="7">
        <v>8</v>
      </c>
      <c r="AX47" s="7">
        <v>1.8</v>
      </c>
      <c r="AZ47" s="7">
        <v>36</v>
      </c>
      <c r="BA47" s="7">
        <v>574</v>
      </c>
      <c r="BB47" s="7">
        <v>128</v>
      </c>
      <c r="BC47" s="7">
        <v>64</v>
      </c>
      <c r="BD47" s="7">
        <v>7.6</v>
      </c>
      <c r="BE47" s="7">
        <v>0.49</v>
      </c>
      <c r="BF47" s="7">
        <v>3.4</v>
      </c>
      <c r="BG47" s="7">
        <v>0.39</v>
      </c>
      <c r="BH47" s="7">
        <v>127</v>
      </c>
      <c r="BI47" s="7">
        <v>49</v>
      </c>
      <c r="BJ47" s="7">
        <v>1870.58</v>
      </c>
      <c r="BK47" s="7">
        <v>1.411</v>
      </c>
      <c r="BL47" s="7">
        <v>51.79</v>
      </c>
      <c r="BM47" s="7">
        <v>968.76</v>
      </c>
      <c r="BN47" s="7">
        <v>12.95</v>
      </c>
      <c r="BO47" s="7">
        <v>242.3</v>
      </c>
      <c r="BP47" s="7">
        <v>11.87</v>
      </c>
      <c r="BQ47" s="7">
        <v>222.05</v>
      </c>
      <c r="BR47" s="7">
        <v>0</v>
      </c>
      <c r="BS47" s="7">
        <v>0</v>
      </c>
      <c r="BT47" s="7">
        <v>8.34</v>
      </c>
      <c r="BU47" s="7">
        <v>155.97999999999999</v>
      </c>
      <c r="BV47" s="7">
        <v>2.82</v>
      </c>
      <c r="BW47" s="7">
        <v>52.69</v>
      </c>
      <c r="BX47" s="7">
        <v>5.52</v>
      </c>
      <c r="BY47" s="7">
        <v>103.29</v>
      </c>
      <c r="BZ47" s="7">
        <v>0.52</v>
      </c>
      <c r="CA47" s="7">
        <v>9.7200000000000006</v>
      </c>
      <c r="CB47" s="7">
        <v>746.72</v>
      </c>
      <c r="CC47" s="7">
        <v>39.92</v>
      </c>
      <c r="CD47" s="7">
        <v>39.35</v>
      </c>
      <c r="CE47" s="7">
        <v>736.12</v>
      </c>
      <c r="CF47" s="7">
        <v>0.161</v>
      </c>
      <c r="CG47" s="7">
        <v>0.01</v>
      </c>
      <c r="CH47" s="7">
        <v>3.3628999999999998</v>
      </c>
      <c r="CI47" s="7">
        <v>2.7599</v>
      </c>
      <c r="CJ47" s="7">
        <v>16.219899999999999</v>
      </c>
      <c r="CK47" s="7">
        <v>2.1015000000000001</v>
      </c>
      <c r="CL47" s="7">
        <v>0.58399999999999996</v>
      </c>
    </row>
    <row r="48" spans="1:90" x14ac:dyDescent="0.25">
      <c r="A48" s="7" t="s">
        <v>395</v>
      </c>
      <c r="B48" s="7">
        <v>247980</v>
      </c>
      <c r="C48" s="7" t="s">
        <v>174</v>
      </c>
      <c r="D48" s="7" t="s">
        <v>166</v>
      </c>
      <c r="F48" s="7" t="s">
        <v>1122</v>
      </c>
      <c r="G48" s="7" t="s">
        <v>90</v>
      </c>
      <c r="H48" s="71">
        <v>45257</v>
      </c>
      <c r="I48" s="7">
        <v>0</v>
      </c>
      <c r="J48" s="7">
        <v>8</v>
      </c>
      <c r="K48" s="7">
        <v>5.6</v>
      </c>
      <c r="L48" s="7">
        <v>6.3</v>
      </c>
      <c r="M48" s="7">
        <v>0.11</v>
      </c>
      <c r="N48" s="7" t="s">
        <v>41</v>
      </c>
      <c r="O48" s="7">
        <v>5</v>
      </c>
      <c r="P48" s="7">
        <v>112</v>
      </c>
      <c r="Q48" s="7">
        <v>5.7</v>
      </c>
      <c r="R48" s="7">
        <v>0.74</v>
      </c>
      <c r="S48" s="7">
        <v>79.8</v>
      </c>
      <c r="T48" s="7">
        <v>11.2</v>
      </c>
      <c r="U48" s="7">
        <v>0.98</v>
      </c>
      <c r="V48" s="7">
        <v>2335</v>
      </c>
      <c r="W48" s="7">
        <v>380</v>
      </c>
      <c r="X48" s="7">
        <v>13</v>
      </c>
      <c r="Y48" s="7">
        <v>22.6</v>
      </c>
      <c r="Z48" s="7">
        <v>33</v>
      </c>
      <c r="AA48" s="7">
        <v>1</v>
      </c>
      <c r="AB48" s="7">
        <v>52</v>
      </c>
      <c r="AC48" s="7">
        <v>14</v>
      </c>
      <c r="AD48" s="7">
        <v>0</v>
      </c>
      <c r="AE48" s="7">
        <v>12</v>
      </c>
      <c r="AF48" s="7">
        <v>3.08</v>
      </c>
      <c r="AG48" s="7">
        <v>167</v>
      </c>
      <c r="AH48" s="7">
        <v>11.5</v>
      </c>
      <c r="AI48" s="7">
        <v>14.5</v>
      </c>
      <c r="AJ48" s="7">
        <v>65</v>
      </c>
      <c r="AK48" s="7">
        <v>50</v>
      </c>
      <c r="AL48" s="7">
        <v>0.1</v>
      </c>
      <c r="AM48" s="7">
        <v>176.2</v>
      </c>
      <c r="AN48" s="7">
        <v>74</v>
      </c>
      <c r="AO48" s="7">
        <v>14.7</v>
      </c>
      <c r="AP48" s="7">
        <v>19.77</v>
      </c>
      <c r="AQ48" s="7">
        <v>105.6</v>
      </c>
      <c r="AR48" s="7">
        <v>11.5</v>
      </c>
      <c r="AS48" s="7">
        <v>0</v>
      </c>
      <c r="AT48" s="7">
        <v>6.2</v>
      </c>
      <c r="AU48" s="7">
        <v>2.6</v>
      </c>
      <c r="AW48" s="7">
        <v>13</v>
      </c>
      <c r="AX48" s="7">
        <v>2</v>
      </c>
      <c r="AZ48" s="7">
        <v>56</v>
      </c>
      <c r="BA48" s="7">
        <v>648</v>
      </c>
      <c r="BB48" s="7">
        <v>161</v>
      </c>
      <c r="BC48" s="7">
        <v>105</v>
      </c>
      <c r="BD48" s="7">
        <v>8</v>
      </c>
      <c r="BE48" s="7">
        <v>0.68</v>
      </c>
      <c r="BF48" s="7">
        <v>5</v>
      </c>
      <c r="BG48" s="7">
        <v>0.15</v>
      </c>
      <c r="BH48" s="7">
        <v>138</v>
      </c>
      <c r="BI48" s="7">
        <v>23</v>
      </c>
      <c r="BJ48" s="7">
        <v>1974.06</v>
      </c>
      <c r="BK48" s="7">
        <v>1.395</v>
      </c>
      <c r="BL48" s="7">
        <v>44.72</v>
      </c>
      <c r="BM48" s="7">
        <v>882.8</v>
      </c>
      <c r="BN48" s="7">
        <v>10.72</v>
      </c>
      <c r="BO48" s="7">
        <v>211.72</v>
      </c>
      <c r="BP48" s="7">
        <v>10.15</v>
      </c>
      <c r="BQ48" s="7">
        <v>200.4</v>
      </c>
      <c r="BR48" s="7">
        <v>0</v>
      </c>
      <c r="BS48" s="7">
        <v>0</v>
      </c>
      <c r="BT48" s="7">
        <v>8.73</v>
      </c>
      <c r="BU48" s="7">
        <v>172.37</v>
      </c>
      <c r="BV48" s="7">
        <v>2.73</v>
      </c>
      <c r="BW48" s="7">
        <v>53.83</v>
      </c>
      <c r="BX48" s="7">
        <v>6</v>
      </c>
      <c r="BY48" s="7">
        <v>118.54</v>
      </c>
      <c r="BZ48" s="7">
        <v>0</v>
      </c>
      <c r="CA48" s="7">
        <v>0</v>
      </c>
      <c r="CB48" s="7">
        <v>682.4</v>
      </c>
      <c r="CC48" s="7">
        <v>34.57</v>
      </c>
      <c r="CD48" s="7">
        <v>46.55</v>
      </c>
      <c r="CE48" s="7">
        <v>918.9</v>
      </c>
      <c r="CF48" s="7">
        <v>0.19520000000000001</v>
      </c>
      <c r="CG48" s="7" t="s">
        <v>163</v>
      </c>
      <c r="CH48" s="7">
        <v>3.4051</v>
      </c>
      <c r="CI48" s="7">
        <v>2.7084000000000001</v>
      </c>
      <c r="CJ48" s="7">
        <v>17.732099999999999</v>
      </c>
      <c r="CK48" s="7">
        <v>1.9076</v>
      </c>
      <c r="CL48" s="7">
        <v>0.53890000000000005</v>
      </c>
    </row>
    <row r="49" spans="1:90" x14ac:dyDescent="0.25">
      <c r="A49" s="7" t="s">
        <v>395</v>
      </c>
      <c r="B49" s="7">
        <v>247981</v>
      </c>
      <c r="F49" s="7" t="s">
        <v>1121</v>
      </c>
      <c r="G49" s="7" t="s">
        <v>91</v>
      </c>
      <c r="H49" s="71">
        <v>45257</v>
      </c>
      <c r="I49" s="7">
        <v>0</v>
      </c>
      <c r="J49" s="7">
        <v>8</v>
      </c>
      <c r="K49" s="7">
        <v>6.2</v>
      </c>
      <c r="L49" s="7">
        <v>6.5</v>
      </c>
      <c r="M49" s="7">
        <v>0.13</v>
      </c>
      <c r="N49" s="7" t="s">
        <v>41</v>
      </c>
      <c r="O49" s="7">
        <v>4.8</v>
      </c>
      <c r="P49" s="7">
        <v>106</v>
      </c>
      <c r="Q49" s="7">
        <v>5</v>
      </c>
      <c r="R49" s="7">
        <v>2.08</v>
      </c>
      <c r="S49" s="7">
        <v>48</v>
      </c>
      <c r="T49" s="7">
        <v>7</v>
      </c>
      <c r="U49" s="7">
        <v>0.65</v>
      </c>
      <c r="V49" s="7">
        <v>2723</v>
      </c>
      <c r="W49" s="7">
        <v>404</v>
      </c>
      <c r="X49" s="7">
        <v>13</v>
      </c>
      <c r="Y49" s="7">
        <v>22</v>
      </c>
      <c r="Z49" s="7">
        <v>21</v>
      </c>
      <c r="AA49" s="7">
        <v>1</v>
      </c>
      <c r="AB49" s="7">
        <v>62</v>
      </c>
      <c r="AC49" s="7">
        <v>15</v>
      </c>
      <c r="AD49" s="7">
        <v>0</v>
      </c>
      <c r="AE49" s="7">
        <v>21</v>
      </c>
      <c r="AF49" s="7">
        <v>2.29</v>
      </c>
      <c r="AG49" s="7">
        <v>141</v>
      </c>
      <c r="AH49" s="7">
        <v>10.6</v>
      </c>
      <c r="AI49" s="7">
        <v>13.3</v>
      </c>
      <c r="AJ49" s="7">
        <v>59</v>
      </c>
      <c r="AK49" s="7">
        <v>34</v>
      </c>
      <c r="AL49" s="7">
        <v>0.1</v>
      </c>
      <c r="AM49" s="7">
        <v>205.8</v>
      </c>
      <c r="AN49" s="7">
        <v>71</v>
      </c>
      <c r="AO49" s="7">
        <v>13</v>
      </c>
      <c r="AP49" s="7">
        <v>20.87</v>
      </c>
      <c r="AQ49" s="7">
        <v>145.6</v>
      </c>
      <c r="AR49" s="7">
        <v>10.6</v>
      </c>
      <c r="AS49" s="7">
        <v>0</v>
      </c>
      <c r="AT49" s="7">
        <v>3.5</v>
      </c>
      <c r="AU49" s="7">
        <v>2.1</v>
      </c>
      <c r="AW49" s="7">
        <v>19</v>
      </c>
      <c r="AX49" s="7">
        <v>6.4</v>
      </c>
      <c r="AZ49" s="7">
        <v>53</v>
      </c>
      <c r="BA49" s="7">
        <v>789</v>
      </c>
      <c r="BB49" s="7">
        <v>130</v>
      </c>
      <c r="BC49" s="7">
        <v>69</v>
      </c>
      <c r="BD49" s="7">
        <v>9</v>
      </c>
      <c r="BE49" s="7">
        <v>1.05</v>
      </c>
      <c r="BF49" s="7">
        <v>3.7</v>
      </c>
      <c r="BG49" s="7">
        <v>0.26</v>
      </c>
      <c r="BH49" s="7">
        <v>147</v>
      </c>
      <c r="BI49" s="7">
        <v>20</v>
      </c>
      <c r="BJ49" s="7">
        <v>2565.9</v>
      </c>
      <c r="BK49" s="7">
        <v>1.482</v>
      </c>
      <c r="BL49" s="7">
        <v>51.33</v>
      </c>
      <c r="BM49" s="7">
        <v>1317.07</v>
      </c>
      <c r="BN49" s="7">
        <v>13.25</v>
      </c>
      <c r="BO49" s="7">
        <v>339.93</v>
      </c>
      <c r="BP49" s="7">
        <v>13.38</v>
      </c>
      <c r="BQ49" s="7">
        <v>343.39</v>
      </c>
      <c r="BR49" s="7">
        <v>0</v>
      </c>
      <c r="BS49" s="7">
        <v>0</v>
      </c>
      <c r="BT49" s="7">
        <v>11.22</v>
      </c>
      <c r="BU49" s="7">
        <v>287.98</v>
      </c>
      <c r="BV49" s="7">
        <v>3.62</v>
      </c>
      <c r="BW49" s="7">
        <v>92.81</v>
      </c>
      <c r="BX49" s="7">
        <v>7.61</v>
      </c>
      <c r="BY49" s="7">
        <v>195.16</v>
      </c>
      <c r="BZ49" s="7">
        <v>0.51</v>
      </c>
      <c r="CA49" s="7">
        <v>13.2</v>
      </c>
      <c r="CB49" s="7">
        <v>973.68</v>
      </c>
      <c r="CC49" s="7">
        <v>37.950000000000003</v>
      </c>
      <c r="CD49" s="7">
        <v>36.93</v>
      </c>
      <c r="CE49" s="7">
        <v>947.65</v>
      </c>
      <c r="CF49" s="7">
        <v>0.21870000000000001</v>
      </c>
      <c r="CG49" s="7">
        <v>0.01</v>
      </c>
      <c r="CH49" s="7">
        <v>2.8355000000000001</v>
      </c>
      <c r="CI49" s="7">
        <v>2.4363999999999999</v>
      </c>
      <c r="CJ49" s="7">
        <v>61.758499999999998</v>
      </c>
      <c r="CK49" s="7">
        <v>2.1280999999999999</v>
      </c>
      <c r="CL49" s="7">
        <v>0.66700000000000004</v>
      </c>
    </row>
    <row r="50" spans="1:90" x14ac:dyDescent="0.25">
      <c r="A50" s="7" t="s">
        <v>395</v>
      </c>
      <c r="B50" s="7">
        <v>247982</v>
      </c>
      <c r="F50" s="7" t="s">
        <v>1121</v>
      </c>
      <c r="G50" s="7" t="s">
        <v>92</v>
      </c>
      <c r="H50" s="71">
        <v>45257</v>
      </c>
      <c r="I50" s="7">
        <v>0</v>
      </c>
      <c r="J50" s="7">
        <v>8</v>
      </c>
      <c r="K50" s="7">
        <v>6.8</v>
      </c>
      <c r="L50" s="7">
        <v>7.2</v>
      </c>
      <c r="M50" s="7">
        <v>0.22</v>
      </c>
      <c r="N50" s="7" t="s">
        <v>77</v>
      </c>
      <c r="O50" s="7">
        <v>5.9</v>
      </c>
      <c r="P50" s="7">
        <v>152</v>
      </c>
      <c r="Q50" s="7">
        <v>10.4</v>
      </c>
      <c r="R50" s="7">
        <v>2.13</v>
      </c>
      <c r="S50" s="7">
        <v>39.5</v>
      </c>
      <c r="T50" s="7">
        <v>4.2</v>
      </c>
      <c r="U50" s="7">
        <v>0.78</v>
      </c>
      <c r="V50" s="7">
        <v>2900</v>
      </c>
      <c r="W50" s="7">
        <v>467</v>
      </c>
      <c r="X50" s="7">
        <v>19</v>
      </c>
      <c r="Y50" s="7">
        <v>18.899999999999999</v>
      </c>
      <c r="Z50" s="7">
        <v>0</v>
      </c>
      <c r="AA50" s="7">
        <v>2</v>
      </c>
      <c r="AB50" s="7">
        <v>77</v>
      </c>
      <c r="AC50" s="7">
        <v>21</v>
      </c>
      <c r="AD50" s="7">
        <v>0</v>
      </c>
      <c r="AE50" s="7">
        <v>36</v>
      </c>
      <c r="AF50" s="7">
        <v>2.16</v>
      </c>
      <c r="AG50" s="7">
        <v>215</v>
      </c>
      <c r="AH50" s="7">
        <v>16.8</v>
      </c>
      <c r="AI50" s="7">
        <v>12.8</v>
      </c>
      <c r="AJ50" s="7">
        <v>63</v>
      </c>
      <c r="AK50" s="7">
        <v>38</v>
      </c>
      <c r="AL50" s="7">
        <v>0.4</v>
      </c>
      <c r="AM50" s="7">
        <v>235.7</v>
      </c>
      <c r="AN50" s="7">
        <v>75</v>
      </c>
      <c r="AO50" s="7">
        <v>19.3</v>
      </c>
      <c r="AP50" s="7">
        <v>24.51</v>
      </c>
      <c r="AQ50" s="7">
        <v>109.7</v>
      </c>
      <c r="AR50" s="7">
        <v>16.8</v>
      </c>
      <c r="AS50" s="7">
        <v>0</v>
      </c>
      <c r="AT50" s="7">
        <v>4.5</v>
      </c>
      <c r="AU50" s="7">
        <v>3.4</v>
      </c>
      <c r="AW50" s="7">
        <v>43</v>
      </c>
      <c r="AX50" s="7">
        <v>19.100000000000001</v>
      </c>
      <c r="AZ50" s="7">
        <v>85</v>
      </c>
      <c r="BA50" s="7">
        <v>1155</v>
      </c>
      <c r="BB50" s="7">
        <v>116</v>
      </c>
      <c r="BC50" s="7">
        <v>62</v>
      </c>
      <c r="BD50" s="7">
        <v>15.5</v>
      </c>
      <c r="BE50" s="7">
        <v>1.57</v>
      </c>
      <c r="BF50" s="7">
        <v>4.0999999999999996</v>
      </c>
      <c r="BG50" s="7">
        <v>0.19</v>
      </c>
      <c r="BH50" s="7">
        <v>207</v>
      </c>
      <c r="BI50" s="7">
        <v>26</v>
      </c>
      <c r="BJ50" s="7">
        <v>3159.65</v>
      </c>
      <c r="BK50" s="7">
        <v>1.518</v>
      </c>
      <c r="BL50" s="7">
        <v>51.25</v>
      </c>
      <c r="BM50" s="7">
        <v>1619.44</v>
      </c>
      <c r="BN50" s="7">
        <v>11.68</v>
      </c>
      <c r="BO50" s="7">
        <v>369.03</v>
      </c>
      <c r="BP50" s="7">
        <v>15.93</v>
      </c>
      <c r="BQ50" s="7">
        <v>503.33</v>
      </c>
      <c r="BR50" s="7">
        <v>0.4</v>
      </c>
      <c r="BS50" s="7">
        <v>12.67</v>
      </c>
      <c r="BT50" s="7">
        <v>11.56</v>
      </c>
      <c r="BU50" s="7">
        <v>365.15</v>
      </c>
      <c r="BV50" s="7">
        <v>3.95</v>
      </c>
      <c r="BW50" s="7">
        <v>124.94</v>
      </c>
      <c r="BX50" s="7">
        <v>7.6</v>
      </c>
      <c r="BY50" s="7">
        <v>240.21</v>
      </c>
      <c r="BZ50" s="7">
        <v>0.42</v>
      </c>
      <c r="CA50" s="7">
        <v>13.18</v>
      </c>
      <c r="CB50" s="7">
        <v>1116.0999999999999</v>
      </c>
      <c r="CC50" s="7">
        <v>35.32</v>
      </c>
      <c r="CD50" s="7">
        <v>36.770000000000003</v>
      </c>
      <c r="CE50" s="7">
        <v>1161.8900000000001</v>
      </c>
      <c r="CF50" s="7">
        <v>0.22550000000000001</v>
      </c>
      <c r="CG50" s="7">
        <v>8.0999999999999996E-3</v>
      </c>
      <c r="CH50" s="7">
        <v>2.2174</v>
      </c>
      <c r="CI50" s="7">
        <v>2.0783999999999998</v>
      </c>
      <c r="CJ50" s="7">
        <v>33.714599999999997</v>
      </c>
      <c r="CK50" s="7">
        <v>2.2290000000000001</v>
      </c>
      <c r="CL50" s="7">
        <v>0.82240000000000002</v>
      </c>
    </row>
    <row r="51" spans="1:90" x14ac:dyDescent="0.25">
      <c r="A51" s="7" t="s">
        <v>395</v>
      </c>
      <c r="B51" s="7">
        <v>247983</v>
      </c>
      <c r="F51" s="7" t="s">
        <v>1122</v>
      </c>
      <c r="G51" s="7" t="s">
        <v>93</v>
      </c>
      <c r="H51" s="71">
        <v>45257</v>
      </c>
      <c r="I51" s="7">
        <v>0</v>
      </c>
      <c r="J51" s="7">
        <v>8</v>
      </c>
      <c r="K51" s="7">
        <v>6.8</v>
      </c>
      <c r="L51" s="7">
        <v>7.2</v>
      </c>
      <c r="M51" s="7">
        <v>0.19</v>
      </c>
      <c r="N51" s="7" t="s">
        <v>41</v>
      </c>
      <c r="O51" s="7">
        <v>5.6</v>
      </c>
      <c r="P51" s="7">
        <v>94</v>
      </c>
      <c r="Q51" s="7">
        <v>7.6</v>
      </c>
      <c r="R51" s="7">
        <v>1.1299999999999999</v>
      </c>
      <c r="S51" s="7">
        <v>32.4</v>
      </c>
      <c r="T51" s="7">
        <v>3.6</v>
      </c>
      <c r="U51" s="7">
        <v>0.68</v>
      </c>
      <c r="V51" s="7">
        <v>2469</v>
      </c>
      <c r="W51" s="7">
        <v>333</v>
      </c>
      <c r="X51" s="7">
        <v>15</v>
      </c>
      <c r="Y51" s="7">
        <v>15.4</v>
      </c>
      <c r="Z51" s="7">
        <v>0</v>
      </c>
      <c r="AA51" s="7">
        <v>2</v>
      </c>
      <c r="AB51" s="7">
        <v>80</v>
      </c>
      <c r="AC51" s="7">
        <v>18</v>
      </c>
      <c r="AD51" s="7">
        <v>0</v>
      </c>
      <c r="AE51" s="7">
        <v>49</v>
      </c>
      <c r="AF51" s="7">
        <v>3.19</v>
      </c>
      <c r="AG51" s="7">
        <v>184</v>
      </c>
      <c r="AH51" s="7">
        <v>15.6</v>
      </c>
      <c r="AI51" s="7">
        <v>11.8</v>
      </c>
      <c r="AJ51" s="7">
        <v>56</v>
      </c>
      <c r="AK51" s="7">
        <v>46</v>
      </c>
      <c r="AL51" s="7" t="s">
        <v>53</v>
      </c>
      <c r="AM51" s="7">
        <v>173.2</v>
      </c>
      <c r="AN51" s="7">
        <v>65</v>
      </c>
      <c r="AO51" s="7">
        <v>18.899999999999999</v>
      </c>
      <c r="AP51" s="7">
        <v>20.36</v>
      </c>
      <c r="AQ51" s="7">
        <v>94</v>
      </c>
      <c r="AR51" s="7">
        <v>15.6</v>
      </c>
      <c r="AS51" s="7">
        <v>0</v>
      </c>
      <c r="AT51" s="7">
        <v>5.8</v>
      </c>
      <c r="AU51" s="7">
        <v>2.7</v>
      </c>
      <c r="AW51" s="7">
        <v>56</v>
      </c>
      <c r="AX51" s="7">
        <v>28.5</v>
      </c>
      <c r="AZ51" s="7">
        <v>66</v>
      </c>
      <c r="BA51" s="7">
        <v>1252</v>
      </c>
      <c r="BB51" s="7">
        <v>120</v>
      </c>
      <c r="BC51" s="7">
        <v>64</v>
      </c>
      <c r="BD51" s="7">
        <v>14.4</v>
      </c>
      <c r="BE51" s="7">
        <v>1.01</v>
      </c>
      <c r="BF51" s="7">
        <v>3.8</v>
      </c>
      <c r="BG51" s="7">
        <v>0.17</v>
      </c>
      <c r="BH51" s="7">
        <v>204</v>
      </c>
      <c r="BI51" s="7">
        <v>28</v>
      </c>
      <c r="BJ51" s="7">
        <v>3124.64</v>
      </c>
      <c r="BK51" s="7">
        <v>1.5189999999999999</v>
      </c>
      <c r="BL51" s="7">
        <v>53.19</v>
      </c>
      <c r="BM51" s="7">
        <v>1661.95</v>
      </c>
      <c r="BN51" s="7">
        <v>13.58</v>
      </c>
      <c r="BO51" s="7">
        <v>424.47</v>
      </c>
      <c r="BP51" s="7">
        <v>17.09</v>
      </c>
      <c r="BQ51" s="7">
        <v>534.16</v>
      </c>
      <c r="BR51" s="7">
        <v>0.42</v>
      </c>
      <c r="BS51" s="7">
        <v>13.2</v>
      </c>
      <c r="BT51" s="7">
        <v>11.08</v>
      </c>
      <c r="BU51" s="7">
        <v>346.3</v>
      </c>
      <c r="BV51" s="7">
        <v>3.9</v>
      </c>
      <c r="BW51" s="7">
        <v>121.97</v>
      </c>
      <c r="BX51" s="7">
        <v>7.18</v>
      </c>
      <c r="BY51" s="7">
        <v>224.33</v>
      </c>
      <c r="BZ51" s="7">
        <v>0.35</v>
      </c>
      <c r="CA51" s="7">
        <v>10.78</v>
      </c>
      <c r="CB51" s="7">
        <v>1127.8</v>
      </c>
      <c r="CC51" s="7">
        <v>36.090000000000003</v>
      </c>
      <c r="CD51" s="7">
        <v>35.380000000000003</v>
      </c>
      <c r="CE51" s="7">
        <v>1105.5999999999999</v>
      </c>
      <c r="CF51" s="7">
        <v>0.2084</v>
      </c>
      <c r="CG51" s="7">
        <v>6.4999999999999997E-3</v>
      </c>
      <c r="CH51" s="7">
        <v>2.1114000000000002</v>
      </c>
      <c r="CI51" s="7">
        <v>2.1055000000000001</v>
      </c>
      <c r="CJ51" s="7">
        <v>38.890599999999999</v>
      </c>
      <c r="CK51" s="7">
        <v>2.1673</v>
      </c>
      <c r="CL51" s="7">
        <v>0.85250000000000004</v>
      </c>
    </row>
    <row r="52" spans="1:90" x14ac:dyDescent="0.25">
      <c r="A52" s="7" t="s">
        <v>395</v>
      </c>
      <c r="B52" s="7">
        <v>247984</v>
      </c>
      <c r="F52" s="7" t="s">
        <v>1122</v>
      </c>
      <c r="G52" s="7" t="s">
        <v>94</v>
      </c>
      <c r="H52" s="71">
        <v>45257</v>
      </c>
      <c r="I52" s="7">
        <v>0</v>
      </c>
      <c r="J52" s="7">
        <v>8</v>
      </c>
      <c r="K52" s="7">
        <v>7.1</v>
      </c>
      <c r="L52" s="7">
        <v>7.2</v>
      </c>
      <c r="M52" s="7">
        <v>0.2</v>
      </c>
      <c r="N52" s="7" t="s">
        <v>77</v>
      </c>
      <c r="O52" s="7">
        <v>6</v>
      </c>
      <c r="P52" s="7">
        <v>164</v>
      </c>
      <c r="Q52" s="7">
        <v>9</v>
      </c>
      <c r="R52" s="7">
        <v>3.37</v>
      </c>
      <c r="S52" s="7">
        <v>30.6</v>
      </c>
      <c r="T52" s="7">
        <v>5</v>
      </c>
      <c r="U52" s="7">
        <v>0.85</v>
      </c>
      <c r="V52" s="7">
        <v>3658</v>
      </c>
      <c r="W52" s="7">
        <v>531</v>
      </c>
      <c r="X52" s="7">
        <v>24</v>
      </c>
      <c r="Y52" s="7">
        <v>23.2</v>
      </c>
      <c r="Z52" s="7">
        <v>0</v>
      </c>
      <c r="AA52" s="7">
        <v>2</v>
      </c>
      <c r="AB52" s="7">
        <v>79</v>
      </c>
      <c r="AC52" s="7">
        <v>19</v>
      </c>
      <c r="AD52" s="7">
        <v>0</v>
      </c>
      <c r="AE52" s="7">
        <v>56</v>
      </c>
      <c r="AF52" s="7">
        <v>2.94</v>
      </c>
      <c r="AG52" s="7">
        <v>202</v>
      </c>
      <c r="AH52" s="7">
        <v>15.2</v>
      </c>
      <c r="AI52" s="7">
        <v>13.3</v>
      </c>
      <c r="AJ52" s="7">
        <v>72</v>
      </c>
      <c r="AK52" s="7">
        <v>66</v>
      </c>
      <c r="AL52" s="7" t="s">
        <v>53</v>
      </c>
      <c r="AM52" s="7">
        <v>251.7</v>
      </c>
      <c r="AN52" s="7">
        <v>83</v>
      </c>
      <c r="AO52" s="7">
        <v>18.100000000000001</v>
      </c>
      <c r="AP52" s="7">
        <v>24.86</v>
      </c>
      <c r="AQ52" s="7">
        <v>124.9</v>
      </c>
      <c r="AR52" s="7">
        <v>15.2</v>
      </c>
      <c r="AS52" s="7">
        <v>0</v>
      </c>
      <c r="AT52" s="7">
        <v>0.2</v>
      </c>
      <c r="AU52" s="7">
        <v>0.4</v>
      </c>
      <c r="AW52" s="7">
        <v>3</v>
      </c>
      <c r="AX52" s="7">
        <v>0.1</v>
      </c>
      <c r="AZ52" s="7">
        <v>2</v>
      </c>
      <c r="BA52" s="7">
        <v>35</v>
      </c>
      <c r="BB52" s="7" t="s">
        <v>133</v>
      </c>
      <c r="BC52" s="7" t="s">
        <v>133</v>
      </c>
      <c r="BD52" s="7">
        <v>1</v>
      </c>
      <c r="BE52" s="7">
        <v>0.12</v>
      </c>
      <c r="BF52" s="7">
        <v>0.1</v>
      </c>
      <c r="BG52" s="7">
        <v>7.0000000000000007E-2</v>
      </c>
      <c r="BH52" s="7">
        <v>8</v>
      </c>
      <c r="BI52" s="7">
        <v>6</v>
      </c>
      <c r="BJ52" s="7">
        <v>3075.24</v>
      </c>
      <c r="BK52" s="7">
        <v>1.5229999999999999</v>
      </c>
      <c r="BL52" s="7">
        <v>55.22</v>
      </c>
      <c r="BM52" s="7">
        <v>1698</v>
      </c>
      <c r="BN52" s="7">
        <v>15.08</v>
      </c>
      <c r="BO52" s="7">
        <v>463.82</v>
      </c>
      <c r="BP52" s="7">
        <v>14.89</v>
      </c>
      <c r="BQ52" s="7">
        <v>457.96</v>
      </c>
      <c r="BR52" s="7">
        <v>0.4</v>
      </c>
      <c r="BS52" s="7">
        <v>12.35</v>
      </c>
      <c r="BT52" s="7">
        <v>10.07</v>
      </c>
      <c r="BU52" s="7">
        <v>309.73</v>
      </c>
      <c r="BV52" s="7">
        <v>3.37</v>
      </c>
      <c r="BW52" s="7">
        <v>103.66</v>
      </c>
      <c r="BX52" s="7">
        <v>6.7</v>
      </c>
      <c r="BY52" s="7">
        <v>206.07</v>
      </c>
      <c r="BZ52" s="7">
        <v>1.22</v>
      </c>
      <c r="CA52" s="7">
        <v>37.65</v>
      </c>
      <c r="CB52" s="7">
        <v>1240.04</v>
      </c>
      <c r="CC52" s="7">
        <v>40.32</v>
      </c>
      <c r="CD52" s="7">
        <v>33.49</v>
      </c>
      <c r="CE52" s="7">
        <v>1029.8499999999999</v>
      </c>
      <c r="CF52" s="7">
        <v>0.18240000000000001</v>
      </c>
      <c r="CG52" s="7">
        <v>2.2200000000000001E-2</v>
      </c>
      <c r="CH52" s="7">
        <v>2.7077</v>
      </c>
      <c r="CI52" s="7">
        <v>2.5733000000000001</v>
      </c>
      <c r="CJ52" s="7">
        <v>17.831700000000001</v>
      </c>
      <c r="CK52" s="7">
        <v>1.9903</v>
      </c>
      <c r="CL52" s="7">
        <v>0.65310000000000001</v>
      </c>
    </row>
    <row r="53" spans="1:90" x14ac:dyDescent="0.25">
      <c r="A53" s="7" t="s">
        <v>395</v>
      </c>
      <c r="B53" s="7">
        <v>247985</v>
      </c>
      <c r="F53" s="7" t="s">
        <v>1122</v>
      </c>
      <c r="G53" s="7" t="s">
        <v>95</v>
      </c>
      <c r="H53" s="71">
        <v>45257</v>
      </c>
      <c r="I53" s="7">
        <v>0</v>
      </c>
      <c r="J53" s="7">
        <v>8</v>
      </c>
      <c r="K53" s="7">
        <v>6.7</v>
      </c>
      <c r="L53" s="7">
        <v>7.2</v>
      </c>
      <c r="M53" s="7">
        <v>0.19</v>
      </c>
      <c r="N53" s="7" t="s">
        <v>41</v>
      </c>
      <c r="O53" s="7">
        <v>5.7</v>
      </c>
      <c r="P53" s="7">
        <v>132</v>
      </c>
      <c r="Q53" s="7">
        <v>7.4</v>
      </c>
      <c r="R53" s="7">
        <v>5.01</v>
      </c>
      <c r="S53" s="7">
        <v>35</v>
      </c>
      <c r="T53" s="7">
        <v>4.3</v>
      </c>
      <c r="U53" s="7">
        <v>0.73</v>
      </c>
      <c r="V53" s="7">
        <v>3092</v>
      </c>
      <c r="W53" s="7">
        <v>467</v>
      </c>
      <c r="X53" s="7">
        <v>24</v>
      </c>
      <c r="Y53" s="7">
        <v>19.8</v>
      </c>
      <c r="Z53" s="7">
        <v>0</v>
      </c>
      <c r="AA53" s="7">
        <v>2</v>
      </c>
      <c r="AB53" s="7">
        <v>77</v>
      </c>
      <c r="AC53" s="7">
        <v>20</v>
      </c>
      <c r="AD53" s="7">
        <v>1</v>
      </c>
      <c r="AE53" s="7">
        <v>31</v>
      </c>
      <c r="AF53" s="7">
        <v>3.04</v>
      </c>
      <c r="AG53" s="7">
        <v>201</v>
      </c>
      <c r="AH53" s="7">
        <v>14.5</v>
      </c>
      <c r="AI53" s="7">
        <v>13.9</v>
      </c>
      <c r="AJ53" s="7">
        <v>62</v>
      </c>
      <c r="AK53" s="7">
        <v>43</v>
      </c>
      <c r="AL53" s="7" t="s">
        <v>53</v>
      </c>
      <c r="AM53" s="7">
        <v>296.5</v>
      </c>
      <c r="AN53" s="7">
        <v>73</v>
      </c>
      <c r="AO53" s="7">
        <v>17.5</v>
      </c>
      <c r="AP53" s="7">
        <v>26.75</v>
      </c>
      <c r="AQ53" s="7">
        <v>147.69999999999999</v>
      </c>
      <c r="AR53" s="7">
        <v>14.5</v>
      </c>
      <c r="AS53" s="7">
        <v>0</v>
      </c>
      <c r="AT53" s="7">
        <v>4.7</v>
      </c>
      <c r="AU53" s="7">
        <v>2.4</v>
      </c>
      <c r="AW53" s="7">
        <v>29</v>
      </c>
      <c r="AX53" s="7">
        <v>13.4</v>
      </c>
      <c r="AZ53" s="7">
        <v>63</v>
      </c>
      <c r="BA53" s="7">
        <v>918</v>
      </c>
      <c r="BB53" s="7">
        <v>109</v>
      </c>
      <c r="BC53" s="7">
        <v>53</v>
      </c>
      <c r="BD53" s="7">
        <v>12.3</v>
      </c>
      <c r="BE53" s="7">
        <v>1.76</v>
      </c>
      <c r="BF53" s="7">
        <v>3</v>
      </c>
      <c r="BG53" s="7">
        <v>0.18</v>
      </c>
      <c r="BH53" s="7">
        <v>172</v>
      </c>
      <c r="BI53" s="7">
        <v>30</v>
      </c>
      <c r="BJ53" s="7">
        <v>4260.0200000000004</v>
      </c>
      <c r="BK53" s="7">
        <v>1.5109999999999999</v>
      </c>
      <c r="BL53" s="7">
        <v>49.61</v>
      </c>
      <c r="BM53" s="7">
        <v>2113.2399999999998</v>
      </c>
      <c r="BN53" s="7">
        <v>11.72</v>
      </c>
      <c r="BO53" s="7">
        <v>499.07</v>
      </c>
      <c r="BP53" s="7">
        <v>14.17</v>
      </c>
      <c r="BQ53" s="7">
        <v>603.54999999999995</v>
      </c>
      <c r="BR53" s="7">
        <v>0.32</v>
      </c>
      <c r="BS53" s="7">
        <v>13.79</v>
      </c>
      <c r="BT53" s="7">
        <v>13.51</v>
      </c>
      <c r="BU53" s="7">
        <v>575.6</v>
      </c>
      <c r="BV53" s="7">
        <v>3.26</v>
      </c>
      <c r="BW53" s="7">
        <v>138.72999999999999</v>
      </c>
      <c r="BX53" s="7">
        <v>10.26</v>
      </c>
      <c r="BY53" s="7">
        <v>436.87</v>
      </c>
      <c r="BZ53" s="7">
        <v>0.3</v>
      </c>
      <c r="CA53" s="7">
        <v>12.71</v>
      </c>
      <c r="CB53" s="7">
        <v>1509.7</v>
      </c>
      <c r="CC53" s="7">
        <v>35.44</v>
      </c>
      <c r="CD53" s="7">
        <v>36.58</v>
      </c>
      <c r="CE53" s="7">
        <v>1558.46</v>
      </c>
      <c r="CF53" s="7">
        <v>0.27239999999999998</v>
      </c>
      <c r="CG53" s="7">
        <v>6.0000000000000001E-3</v>
      </c>
      <c r="CH53" s="7">
        <v>2.5013999999999998</v>
      </c>
      <c r="CI53" s="7">
        <v>2.1124000000000001</v>
      </c>
      <c r="CJ53" s="7">
        <v>6.6879999999999997</v>
      </c>
      <c r="CK53" s="7">
        <v>2.2103999999999999</v>
      </c>
      <c r="CL53" s="7">
        <v>0.73260000000000003</v>
      </c>
    </row>
    <row r="54" spans="1:90" x14ac:dyDescent="0.25">
      <c r="A54" s="7" t="s">
        <v>395</v>
      </c>
      <c r="B54" s="7">
        <v>247986</v>
      </c>
      <c r="F54" s="7" t="s">
        <v>1122</v>
      </c>
      <c r="G54" s="7" t="s">
        <v>96</v>
      </c>
      <c r="H54" s="71">
        <v>45257</v>
      </c>
      <c r="I54" s="7">
        <v>0</v>
      </c>
      <c r="J54" s="7">
        <v>8</v>
      </c>
      <c r="K54" s="7">
        <v>7</v>
      </c>
      <c r="L54" s="7">
        <v>7.2</v>
      </c>
      <c r="M54" s="7">
        <v>0.17</v>
      </c>
      <c r="N54" s="7" t="s">
        <v>77</v>
      </c>
      <c r="O54" s="7">
        <v>5</v>
      </c>
      <c r="P54" s="7">
        <v>219</v>
      </c>
      <c r="Q54" s="7">
        <v>7</v>
      </c>
      <c r="R54" s="7">
        <v>1.45</v>
      </c>
      <c r="S54" s="7">
        <v>37.1</v>
      </c>
      <c r="T54" s="7">
        <v>4.5999999999999996</v>
      </c>
      <c r="U54" s="7">
        <v>0.7</v>
      </c>
      <c r="V54" s="7">
        <v>2886</v>
      </c>
      <c r="W54" s="7">
        <v>390</v>
      </c>
      <c r="X54" s="7">
        <v>18</v>
      </c>
      <c r="Y54" s="7">
        <v>18.3</v>
      </c>
      <c r="Z54" s="7">
        <v>0</v>
      </c>
      <c r="AA54" s="7">
        <v>3</v>
      </c>
      <c r="AB54" s="7">
        <v>79</v>
      </c>
      <c r="AC54" s="7">
        <v>18</v>
      </c>
      <c r="AD54" s="7">
        <v>0</v>
      </c>
      <c r="AE54" s="7">
        <v>29</v>
      </c>
      <c r="AF54" s="7">
        <v>3</v>
      </c>
      <c r="AG54" s="7">
        <v>184</v>
      </c>
      <c r="AH54" s="7">
        <v>15.4</v>
      </c>
      <c r="AI54" s="7">
        <v>11.9</v>
      </c>
      <c r="AJ54" s="7">
        <v>56</v>
      </c>
      <c r="AK54" s="7">
        <v>34</v>
      </c>
      <c r="AL54" s="7" t="s">
        <v>53</v>
      </c>
      <c r="AM54" s="7">
        <v>277.39999999999998</v>
      </c>
      <c r="AN54" s="7">
        <v>68</v>
      </c>
      <c r="AO54" s="7">
        <v>18.399999999999999</v>
      </c>
      <c r="AP54" s="7">
        <v>25.69</v>
      </c>
      <c r="AQ54" s="7">
        <v>150.9</v>
      </c>
      <c r="AR54" s="7">
        <v>15.4</v>
      </c>
      <c r="AS54" s="7">
        <v>0</v>
      </c>
      <c r="AT54" s="7">
        <v>4.7</v>
      </c>
      <c r="AU54" s="7">
        <v>2.5</v>
      </c>
      <c r="AW54" s="7">
        <v>35</v>
      </c>
      <c r="AX54" s="7">
        <v>16.399999999999999</v>
      </c>
      <c r="AZ54" s="7">
        <v>107</v>
      </c>
      <c r="BA54" s="7">
        <v>1015</v>
      </c>
      <c r="BB54" s="7">
        <v>109</v>
      </c>
      <c r="BC54" s="7">
        <v>59</v>
      </c>
      <c r="BD54" s="7">
        <v>11.7</v>
      </c>
      <c r="BE54" s="7">
        <v>0.88</v>
      </c>
      <c r="BF54" s="7">
        <v>3.6</v>
      </c>
      <c r="BG54" s="7">
        <v>0.14000000000000001</v>
      </c>
      <c r="BH54" s="7">
        <v>172</v>
      </c>
      <c r="BI54" s="7">
        <v>26</v>
      </c>
      <c r="BJ54" s="7">
        <v>3504.51</v>
      </c>
      <c r="BK54" s="7">
        <v>1.498</v>
      </c>
      <c r="BL54" s="7">
        <v>50.04</v>
      </c>
      <c r="BM54" s="7">
        <v>1753.79</v>
      </c>
      <c r="BN54" s="7">
        <v>13.07</v>
      </c>
      <c r="BO54" s="7">
        <v>457.93</v>
      </c>
      <c r="BP54" s="7">
        <v>13.92</v>
      </c>
      <c r="BQ54" s="7">
        <v>487.87</v>
      </c>
      <c r="BR54" s="7">
        <v>0.36</v>
      </c>
      <c r="BS54" s="7">
        <v>12.66</v>
      </c>
      <c r="BT54" s="7">
        <v>9.83</v>
      </c>
      <c r="BU54" s="7">
        <v>344.58</v>
      </c>
      <c r="BV54" s="7">
        <v>3.41</v>
      </c>
      <c r="BW54" s="7">
        <v>119.51</v>
      </c>
      <c r="BX54" s="7">
        <v>6.42</v>
      </c>
      <c r="BY54" s="7">
        <v>225.07</v>
      </c>
      <c r="BZ54" s="7">
        <v>0.37</v>
      </c>
      <c r="CA54" s="7">
        <v>13.02</v>
      </c>
      <c r="CB54" s="7">
        <v>1265.93</v>
      </c>
      <c r="CC54" s="7">
        <v>36.119999999999997</v>
      </c>
      <c r="CD54" s="7">
        <v>39.75</v>
      </c>
      <c r="CE54" s="7">
        <v>1393.13</v>
      </c>
      <c r="CF54" s="7">
        <v>0.19650000000000001</v>
      </c>
      <c r="CG54" s="7">
        <v>7.4000000000000003E-3</v>
      </c>
      <c r="CH54" s="7">
        <v>2.5948000000000002</v>
      </c>
      <c r="CI54" s="7">
        <v>2.4062999999999999</v>
      </c>
      <c r="CJ54" s="7">
        <v>31.949200000000001</v>
      </c>
      <c r="CK54" s="7">
        <v>2.1616</v>
      </c>
      <c r="CL54" s="7">
        <v>0.81799999999999995</v>
      </c>
    </row>
    <row r="55" spans="1:90" x14ac:dyDescent="0.25">
      <c r="A55" s="7" t="s">
        <v>395</v>
      </c>
      <c r="B55" s="7">
        <v>247987</v>
      </c>
      <c r="F55" s="7" t="s">
        <v>1122</v>
      </c>
      <c r="G55" s="7" t="s">
        <v>97</v>
      </c>
      <c r="H55" s="71">
        <v>45257</v>
      </c>
      <c r="I55" s="7">
        <v>0</v>
      </c>
      <c r="J55" s="7">
        <v>8</v>
      </c>
      <c r="K55" s="7">
        <v>6.8</v>
      </c>
      <c r="L55" s="7">
        <v>7.2</v>
      </c>
      <c r="M55" s="7">
        <v>0.17</v>
      </c>
      <c r="N55" s="7" t="s">
        <v>41</v>
      </c>
      <c r="O55" s="7">
        <v>5.3</v>
      </c>
      <c r="P55" s="7">
        <v>219</v>
      </c>
      <c r="Q55" s="7">
        <v>7.1</v>
      </c>
      <c r="R55" s="7">
        <v>2.98</v>
      </c>
      <c r="S55" s="7">
        <v>36</v>
      </c>
      <c r="T55" s="7">
        <v>4.4000000000000004</v>
      </c>
      <c r="U55" s="7">
        <v>0.74</v>
      </c>
      <c r="V55" s="7">
        <v>2685</v>
      </c>
      <c r="W55" s="7">
        <v>371</v>
      </c>
      <c r="X55" s="7">
        <v>16</v>
      </c>
      <c r="Y55" s="7">
        <v>17.100000000000001</v>
      </c>
      <c r="Z55" s="7">
        <v>0</v>
      </c>
      <c r="AA55" s="7">
        <v>3</v>
      </c>
      <c r="AB55" s="7">
        <v>78</v>
      </c>
      <c r="AC55" s="7">
        <v>18</v>
      </c>
      <c r="AD55" s="7">
        <v>0</v>
      </c>
      <c r="AE55" s="7">
        <v>34</v>
      </c>
      <c r="AF55" s="7">
        <v>3.23</v>
      </c>
      <c r="AG55" s="7">
        <v>183</v>
      </c>
      <c r="AH55" s="7">
        <v>12.7</v>
      </c>
      <c r="AI55" s="7">
        <v>14.4</v>
      </c>
      <c r="AJ55" s="7">
        <v>46</v>
      </c>
      <c r="AK55" s="7">
        <v>23</v>
      </c>
      <c r="AL55" s="7">
        <v>0.6</v>
      </c>
      <c r="AM55" s="7">
        <v>348.8</v>
      </c>
      <c r="AN55" s="7">
        <v>59</v>
      </c>
      <c r="AO55" s="7">
        <v>16.600000000000001</v>
      </c>
      <c r="AP55" s="7">
        <v>28.23</v>
      </c>
      <c r="AQ55" s="7">
        <v>190.2</v>
      </c>
      <c r="AR55" s="7">
        <v>12.7</v>
      </c>
      <c r="AS55" s="7">
        <v>0</v>
      </c>
      <c r="AT55" s="7">
        <v>4.3</v>
      </c>
      <c r="AU55" s="7">
        <v>2.4</v>
      </c>
      <c r="AW55" s="7">
        <v>37</v>
      </c>
      <c r="AX55" s="7">
        <v>17.100000000000001</v>
      </c>
      <c r="AZ55" s="7">
        <v>109</v>
      </c>
      <c r="BA55" s="7">
        <v>1024</v>
      </c>
      <c r="BB55" s="7">
        <v>109</v>
      </c>
      <c r="BC55" s="7">
        <v>60</v>
      </c>
      <c r="BD55" s="7">
        <v>16.2</v>
      </c>
      <c r="BE55" s="7">
        <v>1.47</v>
      </c>
      <c r="BF55" s="7">
        <v>3.6</v>
      </c>
      <c r="BG55" s="7">
        <v>0.14000000000000001</v>
      </c>
      <c r="BH55" s="7">
        <v>169</v>
      </c>
      <c r="BI55" s="7">
        <v>23</v>
      </c>
      <c r="BJ55" s="7">
        <v>3291.14</v>
      </c>
      <c r="BK55" s="7">
        <v>1.518</v>
      </c>
      <c r="BL55" s="7">
        <v>50.66</v>
      </c>
      <c r="BM55" s="7">
        <v>1667.29</v>
      </c>
      <c r="BN55" s="7">
        <v>13.74</v>
      </c>
      <c r="BO55" s="7">
        <v>452.15</v>
      </c>
      <c r="BP55" s="7">
        <v>17.05</v>
      </c>
      <c r="BQ55" s="7">
        <v>561.27</v>
      </c>
      <c r="BR55" s="7">
        <v>0.32</v>
      </c>
      <c r="BS55" s="7">
        <v>10.6</v>
      </c>
      <c r="BT55" s="7">
        <v>12.63</v>
      </c>
      <c r="BU55" s="7">
        <v>415.67</v>
      </c>
      <c r="BV55" s="7">
        <v>3.8</v>
      </c>
      <c r="BW55" s="7">
        <v>124.96</v>
      </c>
      <c r="BX55" s="7">
        <v>8.83</v>
      </c>
      <c r="BY55" s="7">
        <v>290.70999999999998</v>
      </c>
      <c r="BZ55" s="7">
        <v>0</v>
      </c>
      <c r="CA55" s="7">
        <v>0</v>
      </c>
      <c r="CB55" s="7">
        <v>1106.02</v>
      </c>
      <c r="CC55" s="7">
        <v>33.61</v>
      </c>
      <c r="CD55" s="7">
        <v>36.71</v>
      </c>
      <c r="CE55" s="7">
        <v>1208.19</v>
      </c>
      <c r="CF55" s="7">
        <v>0.24929999999999999</v>
      </c>
      <c r="CG55" s="7" t="s">
        <v>163</v>
      </c>
      <c r="CH55" s="7">
        <v>1.9705999999999999</v>
      </c>
      <c r="CI55" s="7">
        <v>1.9039999999999999</v>
      </c>
      <c r="CJ55" s="7">
        <v>14.6135</v>
      </c>
      <c r="CK55" s="7">
        <v>2.3056000000000001</v>
      </c>
      <c r="CL55" s="7">
        <v>1.1091</v>
      </c>
    </row>
    <row r="56" spans="1:90" x14ac:dyDescent="0.25">
      <c r="A56" s="7" t="s">
        <v>395</v>
      </c>
      <c r="B56" s="7">
        <v>247988</v>
      </c>
      <c r="D56" s="7" t="s">
        <v>166</v>
      </c>
      <c r="F56" s="7" t="s">
        <v>1121</v>
      </c>
      <c r="G56" s="7" t="s">
        <v>98</v>
      </c>
      <c r="H56" s="71">
        <v>45257</v>
      </c>
      <c r="I56" s="7">
        <v>0</v>
      </c>
      <c r="J56" s="7">
        <v>8</v>
      </c>
      <c r="K56" s="7">
        <v>5.9</v>
      </c>
      <c r="L56" s="7">
        <v>6.5</v>
      </c>
      <c r="M56" s="7">
        <v>0.14000000000000001</v>
      </c>
      <c r="N56" s="7" t="s">
        <v>41</v>
      </c>
      <c r="O56" s="7">
        <v>4.5999999999999996</v>
      </c>
      <c r="P56" s="7">
        <v>80</v>
      </c>
      <c r="Q56" s="7">
        <v>7.8</v>
      </c>
      <c r="R56" s="7">
        <v>0.91</v>
      </c>
      <c r="S56" s="7">
        <v>83.8</v>
      </c>
      <c r="T56" s="7">
        <v>7.4</v>
      </c>
      <c r="U56" s="7">
        <v>0.47</v>
      </c>
      <c r="V56" s="7">
        <v>1803</v>
      </c>
      <c r="W56" s="7">
        <v>275</v>
      </c>
      <c r="X56" s="7">
        <v>26</v>
      </c>
      <c r="Y56" s="7">
        <v>16.600000000000001</v>
      </c>
      <c r="Z56" s="7">
        <v>30</v>
      </c>
      <c r="AA56" s="7">
        <v>1</v>
      </c>
      <c r="AB56" s="7">
        <v>54</v>
      </c>
      <c r="AC56" s="7">
        <v>14</v>
      </c>
      <c r="AD56" s="7">
        <v>1</v>
      </c>
      <c r="AE56" s="7">
        <v>12</v>
      </c>
      <c r="AF56" s="7">
        <v>3.79</v>
      </c>
      <c r="AG56" s="7">
        <v>199</v>
      </c>
      <c r="AH56" s="7">
        <v>14.6</v>
      </c>
      <c r="AI56" s="7">
        <v>13.6</v>
      </c>
      <c r="AJ56" s="7">
        <v>28</v>
      </c>
      <c r="AK56" s="7" t="s">
        <v>42</v>
      </c>
      <c r="AL56" s="7">
        <v>0.6</v>
      </c>
      <c r="AM56" s="7">
        <v>264.10000000000002</v>
      </c>
      <c r="AN56" s="7">
        <v>57</v>
      </c>
      <c r="AO56" s="7">
        <v>19</v>
      </c>
      <c r="AP56" s="7">
        <v>25.31</v>
      </c>
      <c r="AQ56" s="7">
        <v>133</v>
      </c>
      <c r="AR56" s="7">
        <v>14.6</v>
      </c>
      <c r="AS56" s="7">
        <v>0</v>
      </c>
      <c r="AT56" s="7">
        <v>6</v>
      </c>
      <c r="AU56" s="7">
        <v>2.7</v>
      </c>
      <c r="AW56" s="7">
        <v>11</v>
      </c>
      <c r="AX56" s="7">
        <v>2.2000000000000002</v>
      </c>
      <c r="AZ56" s="7">
        <v>46</v>
      </c>
      <c r="BA56" s="7">
        <v>657</v>
      </c>
      <c r="BB56" s="7">
        <v>111</v>
      </c>
      <c r="BC56" s="7">
        <v>85</v>
      </c>
      <c r="BD56" s="7">
        <v>9.5</v>
      </c>
      <c r="BE56" s="7">
        <v>0.69</v>
      </c>
      <c r="BF56" s="7">
        <v>4.2</v>
      </c>
      <c r="BG56" s="7">
        <v>0.11</v>
      </c>
      <c r="BH56" s="7">
        <v>129</v>
      </c>
      <c r="BI56" s="7">
        <v>33</v>
      </c>
      <c r="BJ56" s="7">
        <v>3451.57</v>
      </c>
      <c r="BK56" s="7">
        <v>1.4219999999999999</v>
      </c>
      <c r="BL56" s="7">
        <v>52.48</v>
      </c>
      <c r="BM56" s="7">
        <v>1811.28</v>
      </c>
      <c r="BN56" s="7">
        <v>11.6</v>
      </c>
      <c r="BO56" s="7">
        <v>400.5</v>
      </c>
      <c r="BP56" s="7">
        <v>12.27</v>
      </c>
      <c r="BQ56" s="7">
        <v>423.37</v>
      </c>
      <c r="BR56" s="7">
        <v>0.33</v>
      </c>
      <c r="BS56" s="7">
        <v>11.36</v>
      </c>
      <c r="BT56" s="7">
        <v>11.39</v>
      </c>
      <c r="BU56" s="7">
        <v>393.17</v>
      </c>
      <c r="BV56" s="7">
        <v>3.1</v>
      </c>
      <c r="BW56" s="7">
        <v>107.01</v>
      </c>
      <c r="BX56" s="7">
        <v>8.2899999999999991</v>
      </c>
      <c r="BY56" s="7">
        <v>286.16000000000003</v>
      </c>
      <c r="BZ56" s="7">
        <v>0</v>
      </c>
      <c r="CA56" s="7">
        <v>0</v>
      </c>
      <c r="CB56" s="7">
        <v>1387.91</v>
      </c>
      <c r="CC56" s="7">
        <v>40.21</v>
      </c>
      <c r="CD56" s="7">
        <v>36.130000000000003</v>
      </c>
      <c r="CE56" s="7">
        <v>1247.1400000000001</v>
      </c>
      <c r="CF56" s="7">
        <v>0.21709999999999999</v>
      </c>
      <c r="CG56" s="7" t="s">
        <v>163</v>
      </c>
      <c r="CH56" s="7">
        <v>3.2782</v>
      </c>
      <c r="CI56" s="7">
        <v>2.5741999999999998</v>
      </c>
      <c r="CJ56" s="7">
        <v>33.548999999999999</v>
      </c>
      <c r="CK56" s="7">
        <v>2.1613000000000002</v>
      </c>
      <c r="CL56" s="7">
        <v>0.36780000000000002</v>
      </c>
    </row>
    <row r="57" spans="1:90" x14ac:dyDescent="0.25">
      <c r="A57" s="7" t="s">
        <v>395</v>
      </c>
      <c r="B57" s="7">
        <v>247989</v>
      </c>
      <c r="D57" s="7" t="s">
        <v>166</v>
      </c>
      <c r="F57" s="7" t="s">
        <v>1121</v>
      </c>
      <c r="G57" s="7" t="s">
        <v>99</v>
      </c>
      <c r="H57" s="71">
        <v>45257</v>
      </c>
      <c r="I57" s="7">
        <v>0</v>
      </c>
      <c r="J57" s="7">
        <v>8</v>
      </c>
      <c r="K57" s="7">
        <v>6.7</v>
      </c>
      <c r="L57" s="7">
        <v>7.2</v>
      </c>
      <c r="M57" s="7">
        <v>0.17</v>
      </c>
      <c r="N57" s="7" t="s">
        <v>41</v>
      </c>
      <c r="O57" s="7">
        <v>4.4000000000000004</v>
      </c>
      <c r="P57" s="7">
        <v>64</v>
      </c>
      <c r="Q57" s="7">
        <v>6.3</v>
      </c>
      <c r="R57" s="7">
        <v>0.89</v>
      </c>
      <c r="S57" s="7">
        <v>38.1</v>
      </c>
      <c r="T57" s="7">
        <v>3.8</v>
      </c>
      <c r="U57" s="7">
        <v>0.4</v>
      </c>
      <c r="V57" s="7">
        <v>2320</v>
      </c>
      <c r="W57" s="7">
        <v>322</v>
      </c>
      <c r="X57" s="7">
        <v>46</v>
      </c>
      <c r="Y57" s="7">
        <v>14.7</v>
      </c>
      <c r="Z57" s="7">
        <v>0</v>
      </c>
      <c r="AA57" s="7">
        <v>1</v>
      </c>
      <c r="AB57" s="7">
        <v>79</v>
      </c>
      <c r="AC57" s="7">
        <v>18</v>
      </c>
      <c r="AD57" s="7">
        <v>1</v>
      </c>
      <c r="AE57" s="7">
        <v>10</v>
      </c>
      <c r="AF57" s="7">
        <v>4.5999999999999996</v>
      </c>
      <c r="AG57" s="7">
        <v>171</v>
      </c>
      <c r="AH57" s="7">
        <v>15.3</v>
      </c>
      <c r="AI57" s="7">
        <v>11.2</v>
      </c>
      <c r="AJ57" s="7">
        <v>23</v>
      </c>
      <c r="AK57" s="7" t="s">
        <v>42</v>
      </c>
      <c r="AL57" s="7">
        <v>0.1</v>
      </c>
      <c r="AM57" s="7">
        <v>225.2</v>
      </c>
      <c r="AN57" s="7">
        <v>52</v>
      </c>
      <c r="AO57" s="7">
        <v>20</v>
      </c>
      <c r="AP57" s="7">
        <v>22.96</v>
      </c>
      <c r="AQ57" s="7">
        <v>131.6</v>
      </c>
      <c r="AR57" s="7">
        <v>15.3</v>
      </c>
      <c r="AS57" s="7">
        <v>0</v>
      </c>
      <c r="AT57" s="7">
        <v>7.3</v>
      </c>
      <c r="AU57" s="7">
        <v>3</v>
      </c>
      <c r="AW57" s="7">
        <v>13</v>
      </c>
      <c r="AX57" s="7">
        <v>2.7</v>
      </c>
      <c r="AZ57" s="7">
        <v>37</v>
      </c>
      <c r="BA57" s="7">
        <v>920</v>
      </c>
      <c r="BB57" s="7">
        <v>113</v>
      </c>
      <c r="BC57" s="7">
        <v>70</v>
      </c>
      <c r="BD57" s="7">
        <v>11.7</v>
      </c>
      <c r="BE57" s="7">
        <v>0.66</v>
      </c>
      <c r="BF57" s="7">
        <v>3.8</v>
      </c>
      <c r="BG57" s="7">
        <v>0.43</v>
      </c>
      <c r="BH57" s="7">
        <v>159</v>
      </c>
      <c r="BI57" s="7">
        <v>58</v>
      </c>
      <c r="BJ57" s="7">
        <v>2808.73</v>
      </c>
      <c r="BK57" s="7">
        <v>1.4750000000000001</v>
      </c>
      <c r="BL57" s="7">
        <v>54.55</v>
      </c>
      <c r="BM57" s="7">
        <v>1532.15</v>
      </c>
      <c r="BN57" s="7">
        <v>12.88</v>
      </c>
      <c r="BO57" s="7">
        <v>361.73</v>
      </c>
      <c r="BP57" s="7">
        <v>16.010000000000002</v>
      </c>
      <c r="BQ57" s="7">
        <v>449.54</v>
      </c>
      <c r="BR57" s="7">
        <v>0.41</v>
      </c>
      <c r="BS57" s="7">
        <v>11.56</v>
      </c>
      <c r="BT57" s="7">
        <v>11.59</v>
      </c>
      <c r="BU57" s="7">
        <v>325.43</v>
      </c>
      <c r="BV57" s="7">
        <v>3.84</v>
      </c>
      <c r="BW57" s="7">
        <v>107.95</v>
      </c>
      <c r="BX57" s="7">
        <v>7.74</v>
      </c>
      <c r="BY57" s="7">
        <v>217.48</v>
      </c>
      <c r="BZ57" s="7">
        <v>0</v>
      </c>
      <c r="CA57" s="7">
        <v>0</v>
      </c>
      <c r="CB57" s="7">
        <v>1082.5999999999999</v>
      </c>
      <c r="CC57" s="7">
        <v>38.54</v>
      </c>
      <c r="CD57" s="7">
        <v>33.86</v>
      </c>
      <c r="CE57" s="7">
        <v>951.16</v>
      </c>
      <c r="CF57" s="7">
        <v>0.21240000000000001</v>
      </c>
      <c r="CG57" s="7" t="s">
        <v>163</v>
      </c>
      <c r="CH57" s="7">
        <v>2.4081999999999999</v>
      </c>
      <c r="CI57" s="7">
        <v>2.2067000000000001</v>
      </c>
      <c r="CJ57" s="7">
        <v>63.491900000000001</v>
      </c>
      <c r="CK57" s="7">
        <v>1.8514999999999999</v>
      </c>
      <c r="CL57" s="7">
        <v>0.6371</v>
      </c>
    </row>
    <row r="58" spans="1:90" x14ac:dyDescent="0.25">
      <c r="A58" s="7" t="s">
        <v>395</v>
      </c>
      <c r="B58" s="7">
        <v>247990</v>
      </c>
      <c r="D58" s="7" t="s">
        <v>166</v>
      </c>
      <c r="F58" s="7" t="s">
        <v>1122</v>
      </c>
      <c r="G58" s="7" t="s">
        <v>100</v>
      </c>
      <c r="H58" s="71">
        <v>45257</v>
      </c>
      <c r="I58" s="7">
        <v>0</v>
      </c>
      <c r="J58" s="7">
        <v>8</v>
      </c>
      <c r="K58" s="7">
        <v>6.2</v>
      </c>
      <c r="L58" s="7">
        <v>6.9</v>
      </c>
      <c r="M58" s="7">
        <v>0.13</v>
      </c>
      <c r="N58" s="7" t="s">
        <v>41</v>
      </c>
      <c r="O58" s="7">
        <v>4.8</v>
      </c>
      <c r="P58" s="7">
        <v>101</v>
      </c>
      <c r="Q58" s="7">
        <v>8.1</v>
      </c>
      <c r="R58" s="7">
        <v>1.2</v>
      </c>
      <c r="S58" s="7">
        <v>85.8</v>
      </c>
      <c r="T58" s="7">
        <v>5.6</v>
      </c>
      <c r="U58" s="7">
        <v>0.61</v>
      </c>
      <c r="V58" s="7">
        <v>2614</v>
      </c>
      <c r="W58" s="7">
        <v>408</v>
      </c>
      <c r="X58" s="7">
        <v>18</v>
      </c>
      <c r="Y58" s="7">
        <v>17.7</v>
      </c>
      <c r="Z58" s="7">
        <v>5</v>
      </c>
      <c r="AA58" s="7">
        <v>1</v>
      </c>
      <c r="AB58" s="7">
        <v>74</v>
      </c>
      <c r="AC58" s="7">
        <v>19</v>
      </c>
      <c r="AD58" s="7">
        <v>0</v>
      </c>
      <c r="AE58" s="7">
        <v>15</v>
      </c>
      <c r="AF58" s="7">
        <v>5.77</v>
      </c>
      <c r="AG58" s="7">
        <v>142</v>
      </c>
      <c r="AH58" s="7">
        <v>5.3</v>
      </c>
      <c r="AI58" s="7">
        <v>26.8</v>
      </c>
      <c r="AJ58" s="7">
        <v>60</v>
      </c>
      <c r="AK58" s="7">
        <v>50</v>
      </c>
      <c r="AL58" s="7">
        <v>1.4</v>
      </c>
      <c r="AM58" s="7">
        <v>320.3</v>
      </c>
      <c r="AN58" s="7">
        <v>69</v>
      </c>
      <c r="AO58" s="7">
        <v>12.5</v>
      </c>
      <c r="AP58" s="7">
        <v>25.59</v>
      </c>
      <c r="AQ58" s="7">
        <v>226.4</v>
      </c>
      <c r="AR58" s="7">
        <v>5.3</v>
      </c>
      <c r="AS58" s="7">
        <v>0</v>
      </c>
      <c r="AT58" s="7">
        <v>3.9</v>
      </c>
      <c r="AU58" s="7">
        <v>4.3</v>
      </c>
      <c r="AW58" s="7">
        <v>13</v>
      </c>
      <c r="AX58" s="7">
        <v>3</v>
      </c>
      <c r="AZ58" s="7">
        <v>48</v>
      </c>
      <c r="BA58" s="7">
        <v>704</v>
      </c>
      <c r="BB58" s="7">
        <v>133</v>
      </c>
      <c r="BC58" s="7">
        <v>83</v>
      </c>
      <c r="BD58" s="7">
        <v>10</v>
      </c>
      <c r="BE58" s="7">
        <v>1.32</v>
      </c>
      <c r="BF58" s="7">
        <v>4.0999999999999996</v>
      </c>
      <c r="BG58" s="7">
        <v>0.15</v>
      </c>
      <c r="BH58" s="7">
        <v>141</v>
      </c>
      <c r="BI58" s="7">
        <v>25</v>
      </c>
      <c r="BJ58" s="7">
        <v>2752.34</v>
      </c>
      <c r="BK58" s="7">
        <v>1.4330000000000001</v>
      </c>
      <c r="BL58" s="7">
        <v>49.84</v>
      </c>
      <c r="BM58" s="7">
        <v>1371.67</v>
      </c>
      <c r="BN58" s="7">
        <v>12.08</v>
      </c>
      <c r="BO58" s="7">
        <v>332.46</v>
      </c>
      <c r="BP58" s="7">
        <v>11.71</v>
      </c>
      <c r="BQ58" s="7">
        <v>322.32</v>
      </c>
      <c r="BR58" s="7">
        <v>0</v>
      </c>
      <c r="BS58" s="7">
        <v>0</v>
      </c>
      <c r="BT58" s="7">
        <v>9.32</v>
      </c>
      <c r="BU58" s="7">
        <v>256.64999999999998</v>
      </c>
      <c r="BV58" s="7">
        <v>3.2</v>
      </c>
      <c r="BW58" s="7">
        <v>88.06</v>
      </c>
      <c r="BX58" s="7">
        <v>6.13</v>
      </c>
      <c r="BY58" s="7">
        <v>168.58</v>
      </c>
      <c r="BZ58" s="7">
        <v>0.45</v>
      </c>
      <c r="CA58" s="7">
        <v>12.37</v>
      </c>
      <c r="CB58" s="7">
        <v>1049.3599999999999</v>
      </c>
      <c r="CC58" s="7">
        <v>38.130000000000003</v>
      </c>
      <c r="CD58" s="7">
        <v>40.39</v>
      </c>
      <c r="CE58" s="7">
        <v>1111.6500000000001</v>
      </c>
      <c r="CF58" s="7">
        <v>0.18709999999999999</v>
      </c>
      <c r="CG58" s="7">
        <v>8.9999999999999993E-3</v>
      </c>
      <c r="CH58" s="7">
        <v>3.2557</v>
      </c>
      <c r="CI58" s="7">
        <v>2.6395</v>
      </c>
      <c r="CJ58" s="7">
        <v>23.8368</v>
      </c>
      <c r="CK58" s="7">
        <v>2.1631999999999998</v>
      </c>
      <c r="CL58" s="7">
        <v>0.57769999999999999</v>
      </c>
    </row>
    <row r="59" spans="1:90" x14ac:dyDescent="0.25">
      <c r="A59" s="7" t="s">
        <v>395</v>
      </c>
      <c r="B59" s="7">
        <v>247991</v>
      </c>
      <c r="D59" s="7" t="s">
        <v>166</v>
      </c>
      <c r="F59" s="7" t="s">
        <v>1121</v>
      </c>
      <c r="G59" s="7" t="s">
        <v>101</v>
      </c>
      <c r="H59" s="71">
        <v>45257</v>
      </c>
      <c r="I59" s="7">
        <v>0</v>
      </c>
      <c r="J59" s="7">
        <v>8</v>
      </c>
      <c r="K59" s="7">
        <v>6</v>
      </c>
      <c r="L59" s="7">
        <v>6.3</v>
      </c>
      <c r="M59" s="7">
        <v>0.09</v>
      </c>
      <c r="N59" s="7" t="s">
        <v>41</v>
      </c>
      <c r="O59" s="7">
        <v>5.0999999999999996</v>
      </c>
      <c r="P59" s="7">
        <v>65</v>
      </c>
      <c r="Q59" s="7">
        <v>5.6</v>
      </c>
      <c r="R59" s="7">
        <v>0.7</v>
      </c>
      <c r="S59" s="7">
        <v>77.3</v>
      </c>
      <c r="T59" s="7">
        <v>7.6</v>
      </c>
      <c r="U59" s="7">
        <v>0.65</v>
      </c>
      <c r="V59" s="7">
        <v>1895</v>
      </c>
      <c r="W59" s="7">
        <v>321</v>
      </c>
      <c r="X59" s="7">
        <v>34</v>
      </c>
      <c r="Y59" s="7">
        <v>19.5</v>
      </c>
      <c r="Z59" s="7">
        <v>36</v>
      </c>
      <c r="AA59" s="7">
        <v>1</v>
      </c>
      <c r="AB59" s="7">
        <v>48</v>
      </c>
      <c r="AC59" s="7">
        <v>14</v>
      </c>
      <c r="AD59" s="7">
        <v>1</v>
      </c>
      <c r="AE59" s="7">
        <v>10</v>
      </c>
      <c r="AF59" s="7">
        <v>2.84</v>
      </c>
      <c r="AG59" s="7">
        <v>153</v>
      </c>
      <c r="AH59" s="7">
        <v>11.2</v>
      </c>
      <c r="AI59" s="7">
        <v>13.7</v>
      </c>
      <c r="AJ59" s="7">
        <v>47</v>
      </c>
      <c r="AK59" s="7">
        <v>3</v>
      </c>
      <c r="AL59" s="7" t="s">
        <v>53</v>
      </c>
      <c r="AM59" s="7">
        <v>147.1</v>
      </c>
      <c r="AN59" s="7">
        <v>67</v>
      </c>
      <c r="AO59" s="7">
        <v>14</v>
      </c>
      <c r="AP59" s="7">
        <v>17.62</v>
      </c>
      <c r="AQ59" s="7">
        <v>96</v>
      </c>
      <c r="AR59" s="7">
        <v>11.2</v>
      </c>
      <c r="AS59" s="7">
        <v>0</v>
      </c>
      <c r="AT59" s="7">
        <v>3.6</v>
      </c>
      <c r="AU59" s="7">
        <v>3.4</v>
      </c>
      <c r="AW59" s="7">
        <v>9</v>
      </c>
      <c r="AX59" s="7">
        <v>1.4</v>
      </c>
      <c r="AZ59" s="7">
        <v>37</v>
      </c>
      <c r="BA59" s="7">
        <v>592</v>
      </c>
      <c r="BB59" s="7">
        <v>124</v>
      </c>
      <c r="BC59" s="7">
        <v>86</v>
      </c>
      <c r="BD59" s="7">
        <v>7.7</v>
      </c>
      <c r="BE59" s="7">
        <v>0.53</v>
      </c>
      <c r="BF59" s="7">
        <v>3.5</v>
      </c>
      <c r="BG59" s="7">
        <v>0.12</v>
      </c>
      <c r="BH59" s="7">
        <v>130</v>
      </c>
      <c r="BI59" s="7">
        <v>42</v>
      </c>
      <c r="BJ59" s="7">
        <v>2923.21</v>
      </c>
      <c r="BK59" s="7">
        <v>1.4490000000000001</v>
      </c>
      <c r="BL59" s="7">
        <v>50.51</v>
      </c>
      <c r="BM59" s="7">
        <v>1476.45</v>
      </c>
      <c r="BN59" s="7">
        <v>11.76</v>
      </c>
      <c r="BO59" s="7">
        <v>343.69</v>
      </c>
      <c r="BP59" s="7">
        <v>12.54</v>
      </c>
      <c r="BQ59" s="7">
        <v>366.51</v>
      </c>
      <c r="BR59" s="7">
        <v>0</v>
      </c>
      <c r="BS59" s="7">
        <v>0</v>
      </c>
      <c r="BT59" s="7">
        <v>10.49</v>
      </c>
      <c r="BU59" s="7">
        <v>306.73</v>
      </c>
      <c r="BV59" s="7">
        <v>3.42</v>
      </c>
      <c r="BW59" s="7">
        <v>99.99</v>
      </c>
      <c r="BX59" s="7">
        <v>7.07</v>
      </c>
      <c r="BY59" s="7">
        <v>206.73</v>
      </c>
      <c r="BZ59" s="7">
        <v>0.44</v>
      </c>
      <c r="CA59" s="7">
        <v>12.78</v>
      </c>
      <c r="CB59" s="7">
        <v>1109.94</v>
      </c>
      <c r="CC59" s="7">
        <v>37.97</v>
      </c>
      <c r="CD59" s="7">
        <v>38.56</v>
      </c>
      <c r="CE59" s="7">
        <v>1127.25</v>
      </c>
      <c r="CF59" s="7">
        <v>0.2077</v>
      </c>
      <c r="CG59" s="7">
        <v>8.6999999999999994E-3</v>
      </c>
      <c r="CH59" s="7">
        <v>3.0284</v>
      </c>
      <c r="CI59" s="7">
        <v>2.5137</v>
      </c>
      <c r="CJ59" s="7">
        <v>26.144600000000001</v>
      </c>
      <c r="CK59" s="7">
        <v>2.0891000000000002</v>
      </c>
      <c r="CL59" s="7">
        <v>0.51400000000000001</v>
      </c>
    </row>
    <row r="60" spans="1:90" x14ac:dyDescent="0.25">
      <c r="A60" s="7" t="s">
        <v>395</v>
      </c>
      <c r="B60" s="7">
        <v>247992</v>
      </c>
      <c r="D60" s="7" t="s">
        <v>166</v>
      </c>
      <c r="F60" s="7" t="s">
        <v>1121</v>
      </c>
      <c r="G60" s="7" t="s">
        <v>102</v>
      </c>
      <c r="H60" s="71">
        <v>45257</v>
      </c>
      <c r="I60" s="7">
        <v>0</v>
      </c>
      <c r="J60" s="7">
        <v>8</v>
      </c>
      <c r="K60" s="7">
        <v>5.9</v>
      </c>
      <c r="L60" s="7">
        <v>6.5</v>
      </c>
      <c r="M60" s="7">
        <v>0.11</v>
      </c>
      <c r="N60" s="7" t="s">
        <v>41</v>
      </c>
      <c r="O60" s="7">
        <v>5.0999999999999996</v>
      </c>
      <c r="P60" s="7">
        <v>87</v>
      </c>
      <c r="Q60" s="7">
        <v>7.2</v>
      </c>
      <c r="R60" s="7">
        <v>0.91</v>
      </c>
      <c r="S60" s="7">
        <v>82.9</v>
      </c>
      <c r="T60" s="7">
        <v>5.9</v>
      </c>
      <c r="U60" s="7">
        <v>0.52</v>
      </c>
      <c r="V60" s="7">
        <v>2200</v>
      </c>
      <c r="W60" s="7">
        <v>309</v>
      </c>
      <c r="X60" s="7">
        <v>35</v>
      </c>
      <c r="Y60" s="7">
        <v>18.7</v>
      </c>
      <c r="Z60" s="7">
        <v>25</v>
      </c>
      <c r="AA60" s="7">
        <v>1</v>
      </c>
      <c r="AB60" s="7">
        <v>59</v>
      </c>
      <c r="AC60" s="7">
        <v>14</v>
      </c>
      <c r="AD60" s="7">
        <v>1</v>
      </c>
      <c r="AE60" s="7">
        <v>11</v>
      </c>
      <c r="AF60" s="7">
        <v>4.1100000000000003</v>
      </c>
      <c r="AG60" s="7">
        <v>182</v>
      </c>
      <c r="AH60" s="7">
        <v>14.6</v>
      </c>
      <c r="AI60" s="7">
        <v>12.4</v>
      </c>
      <c r="AJ60" s="7">
        <v>45</v>
      </c>
      <c r="AK60" s="7" t="s">
        <v>42</v>
      </c>
      <c r="AL60" s="7">
        <v>0.8</v>
      </c>
      <c r="AM60" s="7">
        <v>237.7</v>
      </c>
      <c r="AN60" s="7">
        <v>68</v>
      </c>
      <c r="AO60" s="7">
        <v>19.600000000000001</v>
      </c>
      <c r="AP60" s="7">
        <v>23.73</v>
      </c>
      <c r="AQ60" s="7">
        <v>130.9</v>
      </c>
      <c r="AR60" s="7">
        <v>14.6</v>
      </c>
      <c r="AS60" s="7">
        <v>0</v>
      </c>
      <c r="AT60" s="7">
        <v>7.1</v>
      </c>
      <c r="AU60" s="7">
        <v>2.6</v>
      </c>
      <c r="AW60" s="7">
        <v>12</v>
      </c>
      <c r="AX60" s="7">
        <v>2.1</v>
      </c>
      <c r="AZ60" s="7">
        <v>51</v>
      </c>
      <c r="BA60" s="7">
        <v>709</v>
      </c>
      <c r="BB60" s="7">
        <v>106</v>
      </c>
      <c r="BC60" s="7">
        <v>86</v>
      </c>
      <c r="BD60" s="7">
        <v>10</v>
      </c>
      <c r="BE60" s="7">
        <v>0.67</v>
      </c>
      <c r="BF60" s="7">
        <v>3.5</v>
      </c>
      <c r="BG60" s="7">
        <v>0.11</v>
      </c>
      <c r="BH60" s="7">
        <v>131</v>
      </c>
      <c r="BI60" s="7">
        <v>39</v>
      </c>
      <c r="BJ60" s="7">
        <v>3720.04</v>
      </c>
      <c r="BK60" s="7">
        <v>1.506</v>
      </c>
      <c r="BL60" s="7">
        <v>51.4</v>
      </c>
      <c r="BM60" s="7">
        <v>1911.95</v>
      </c>
      <c r="BN60" s="7">
        <v>11.67</v>
      </c>
      <c r="BO60" s="7">
        <v>434.18</v>
      </c>
      <c r="BP60" s="7">
        <v>13.37</v>
      </c>
      <c r="BQ60" s="7">
        <v>497.44</v>
      </c>
      <c r="BR60" s="7">
        <v>0.26</v>
      </c>
      <c r="BS60" s="7">
        <v>9.81</v>
      </c>
      <c r="BT60" s="7">
        <v>18.03</v>
      </c>
      <c r="BU60" s="7">
        <v>670.85</v>
      </c>
      <c r="BV60" s="7">
        <v>3.53</v>
      </c>
      <c r="BW60" s="7">
        <v>131.29</v>
      </c>
      <c r="BX60" s="7">
        <v>14.5</v>
      </c>
      <c r="BY60" s="7">
        <v>539.55999999999995</v>
      </c>
      <c r="BZ60" s="7">
        <v>0.35</v>
      </c>
      <c r="CA60" s="7">
        <v>13</v>
      </c>
      <c r="CB60" s="7">
        <v>1414.5</v>
      </c>
      <c r="CC60" s="7">
        <v>38.020000000000003</v>
      </c>
      <c r="CD60" s="7">
        <v>30.22</v>
      </c>
      <c r="CE60" s="7">
        <v>1124.25</v>
      </c>
      <c r="CF60" s="7">
        <v>0.35089999999999999</v>
      </c>
      <c r="CG60" s="7">
        <v>6.7999999999999996E-3</v>
      </c>
      <c r="CH60" s="7">
        <v>2.8435999999999999</v>
      </c>
      <c r="CI60" s="7">
        <v>1.9073</v>
      </c>
      <c r="CJ60" s="7">
        <v>5.7679999999999998</v>
      </c>
      <c r="CK60" s="7">
        <v>2.1928999999999998</v>
      </c>
      <c r="CL60" s="7">
        <v>0.57899999999999996</v>
      </c>
    </row>
    <row r="61" spans="1:90" x14ac:dyDescent="0.25">
      <c r="A61" s="7" t="s">
        <v>395</v>
      </c>
      <c r="B61" s="7">
        <v>247993</v>
      </c>
      <c r="D61" s="7" t="s">
        <v>166</v>
      </c>
      <c r="F61" s="7" t="s">
        <v>1122</v>
      </c>
      <c r="G61" s="7" t="s">
        <v>103</v>
      </c>
      <c r="H61" s="71">
        <v>45257</v>
      </c>
      <c r="I61" s="7">
        <v>0</v>
      </c>
      <c r="J61" s="7">
        <v>8</v>
      </c>
      <c r="K61" s="7">
        <v>6.5</v>
      </c>
      <c r="L61" s="7">
        <v>6.7</v>
      </c>
      <c r="M61" s="7">
        <v>0.17</v>
      </c>
      <c r="N61" s="7" t="s">
        <v>41</v>
      </c>
      <c r="O61" s="7">
        <v>6.6</v>
      </c>
      <c r="P61" s="7">
        <v>287</v>
      </c>
      <c r="Q61" s="7">
        <v>10.199999999999999</v>
      </c>
      <c r="R61" s="7">
        <v>3.08</v>
      </c>
      <c r="S61" s="7">
        <v>88.4</v>
      </c>
      <c r="T61" s="7">
        <v>5.4</v>
      </c>
      <c r="U61" s="7">
        <v>0.68</v>
      </c>
      <c r="V61" s="7">
        <v>2255</v>
      </c>
      <c r="W61" s="7">
        <v>334</v>
      </c>
      <c r="X61" s="7">
        <v>12</v>
      </c>
      <c r="Y61" s="7">
        <v>17.7</v>
      </c>
      <c r="Z61" s="7">
        <v>16</v>
      </c>
      <c r="AA61" s="7">
        <v>4</v>
      </c>
      <c r="AB61" s="7">
        <v>64</v>
      </c>
      <c r="AC61" s="7">
        <v>16</v>
      </c>
      <c r="AD61" s="7">
        <v>0</v>
      </c>
      <c r="AE61" s="7">
        <v>44</v>
      </c>
      <c r="AF61" s="7">
        <v>5.14</v>
      </c>
      <c r="AG61" s="7">
        <v>188</v>
      </c>
      <c r="AH61" s="7">
        <v>16.399999999999999</v>
      </c>
      <c r="AI61" s="7">
        <v>11.5</v>
      </c>
      <c r="AJ61" s="7">
        <v>38</v>
      </c>
      <c r="AK61" s="7" t="s">
        <v>42</v>
      </c>
      <c r="AL61" s="7">
        <v>0.6</v>
      </c>
      <c r="AM61" s="7">
        <v>363.8</v>
      </c>
      <c r="AN61" s="7">
        <v>61</v>
      </c>
      <c r="AO61" s="7">
        <v>22.1</v>
      </c>
      <c r="AP61" s="7">
        <v>29.22</v>
      </c>
      <c r="AQ61" s="7">
        <v>193.2</v>
      </c>
      <c r="AR61" s="7">
        <v>16.399999999999999</v>
      </c>
      <c r="AS61" s="7">
        <v>0</v>
      </c>
      <c r="AT61" s="7">
        <v>6.9</v>
      </c>
      <c r="AU61" s="7">
        <v>2</v>
      </c>
      <c r="AW61" s="7">
        <v>46</v>
      </c>
      <c r="AX61" s="7">
        <v>20.399999999999999</v>
      </c>
      <c r="AZ61" s="7">
        <v>163</v>
      </c>
      <c r="BA61" s="7">
        <v>979</v>
      </c>
      <c r="BB61" s="7">
        <v>72</v>
      </c>
      <c r="BC61" s="7">
        <v>90</v>
      </c>
      <c r="BD61" s="7">
        <v>14.6</v>
      </c>
      <c r="BE61" s="7">
        <v>1.49</v>
      </c>
      <c r="BF61" s="7">
        <v>3.7</v>
      </c>
      <c r="BG61" s="7">
        <v>0.2</v>
      </c>
      <c r="BH61" s="7">
        <v>187</v>
      </c>
      <c r="BI61" s="7">
        <v>20</v>
      </c>
      <c r="BJ61" s="7">
        <v>5393.19</v>
      </c>
      <c r="BK61" s="7">
        <v>1.508</v>
      </c>
      <c r="BL61" s="7">
        <v>53.82</v>
      </c>
      <c r="BM61" s="7">
        <v>2902.71</v>
      </c>
      <c r="BN61" s="7">
        <v>13.45</v>
      </c>
      <c r="BO61" s="7">
        <v>725.46</v>
      </c>
      <c r="BP61" s="7">
        <v>16.63</v>
      </c>
      <c r="BQ61" s="7">
        <v>896.69</v>
      </c>
      <c r="BR61" s="7">
        <v>0.23</v>
      </c>
      <c r="BS61" s="7">
        <v>12.27</v>
      </c>
      <c r="BT61" s="7">
        <v>15.51</v>
      </c>
      <c r="BU61" s="7">
        <v>836.6</v>
      </c>
      <c r="BV61" s="7">
        <v>4.0199999999999996</v>
      </c>
      <c r="BW61" s="7">
        <v>216.81</v>
      </c>
      <c r="BX61" s="7">
        <v>11.49</v>
      </c>
      <c r="BY61" s="7">
        <v>619.79</v>
      </c>
      <c r="BZ61" s="7">
        <v>0</v>
      </c>
      <c r="CA61" s="7">
        <v>0</v>
      </c>
      <c r="CB61" s="7">
        <v>2006.01</v>
      </c>
      <c r="CC61" s="7">
        <v>37.200000000000003</v>
      </c>
      <c r="CD61" s="7">
        <v>30.67</v>
      </c>
      <c r="CE61" s="7">
        <v>1653.86</v>
      </c>
      <c r="CF61" s="7">
        <v>0.28820000000000001</v>
      </c>
      <c r="CG61" s="7" t="s">
        <v>163</v>
      </c>
      <c r="CH61" s="7">
        <v>2.2370999999999999</v>
      </c>
      <c r="CI61" s="7">
        <v>1.9431</v>
      </c>
      <c r="CJ61" s="7" t="s">
        <v>164</v>
      </c>
      <c r="CK61" s="7">
        <v>2.4834999999999998</v>
      </c>
      <c r="CL61" s="7">
        <v>0.65480000000000005</v>
      </c>
    </row>
    <row r="62" spans="1:90" x14ac:dyDescent="0.25">
      <c r="A62" s="7" t="s">
        <v>395</v>
      </c>
      <c r="B62" s="7">
        <v>247994</v>
      </c>
      <c r="D62" s="7" t="s">
        <v>166</v>
      </c>
      <c r="F62" s="7" t="s">
        <v>1122</v>
      </c>
      <c r="G62" s="7" t="s">
        <v>104</v>
      </c>
      <c r="H62" s="71">
        <v>45257</v>
      </c>
      <c r="I62" s="7">
        <v>0</v>
      </c>
      <c r="J62" s="7">
        <v>8</v>
      </c>
      <c r="K62" s="7">
        <v>6.6</v>
      </c>
      <c r="L62" s="7">
        <v>7.2</v>
      </c>
      <c r="M62" s="7">
        <v>0.17</v>
      </c>
      <c r="N62" s="7" t="s">
        <v>41</v>
      </c>
      <c r="O62" s="7">
        <v>6.5</v>
      </c>
      <c r="P62" s="7">
        <v>269</v>
      </c>
      <c r="Q62" s="7">
        <v>10.3</v>
      </c>
      <c r="R62" s="7">
        <v>3.04</v>
      </c>
      <c r="S62" s="7">
        <v>96.1</v>
      </c>
      <c r="T62" s="7">
        <v>5.9</v>
      </c>
      <c r="U62" s="7">
        <v>0.79</v>
      </c>
      <c r="V62" s="7">
        <v>2357</v>
      </c>
      <c r="W62" s="7">
        <v>350</v>
      </c>
      <c r="X62" s="7">
        <v>17</v>
      </c>
      <c r="Y62" s="7">
        <v>15.5</v>
      </c>
      <c r="Z62" s="7">
        <v>0</v>
      </c>
      <c r="AA62" s="7">
        <v>4</v>
      </c>
      <c r="AB62" s="7">
        <v>76</v>
      </c>
      <c r="AC62" s="7">
        <v>19</v>
      </c>
      <c r="AD62" s="7">
        <v>0</v>
      </c>
      <c r="AE62" s="7">
        <v>47</v>
      </c>
      <c r="AF62" s="7">
        <v>5.63</v>
      </c>
      <c r="AG62" s="7">
        <v>235</v>
      </c>
      <c r="AH62" s="7">
        <v>19.5</v>
      </c>
      <c r="AI62" s="7">
        <v>12.1</v>
      </c>
      <c r="AJ62" s="7">
        <v>46</v>
      </c>
      <c r="AK62" s="7" t="s">
        <v>42</v>
      </c>
      <c r="AL62" s="7">
        <v>1.9</v>
      </c>
      <c r="AM62" s="7">
        <v>283</v>
      </c>
      <c r="AN62" s="7">
        <v>67</v>
      </c>
      <c r="AO62" s="7">
        <v>27</v>
      </c>
      <c r="AP62" s="7">
        <v>27.37</v>
      </c>
      <c r="AQ62" s="7">
        <v>120.2</v>
      </c>
      <c r="AR62" s="7">
        <v>19.5</v>
      </c>
      <c r="AS62" s="7">
        <v>0</v>
      </c>
      <c r="AT62" s="7">
        <v>8.5</v>
      </c>
      <c r="AU62" s="7">
        <v>3.1</v>
      </c>
      <c r="AW62" s="7">
        <v>37</v>
      </c>
      <c r="AX62" s="7">
        <v>19.600000000000001</v>
      </c>
      <c r="AZ62" s="7">
        <v>138</v>
      </c>
      <c r="BA62" s="7">
        <v>897</v>
      </c>
      <c r="BB62" s="7">
        <v>76</v>
      </c>
      <c r="BC62" s="7">
        <v>82</v>
      </c>
      <c r="BD62" s="7">
        <v>12.1</v>
      </c>
      <c r="BE62" s="7">
        <v>1.25</v>
      </c>
      <c r="BF62" s="7">
        <v>3.3</v>
      </c>
      <c r="BG62" s="7">
        <v>0.14000000000000001</v>
      </c>
      <c r="BH62" s="7">
        <v>173</v>
      </c>
      <c r="BI62" s="7">
        <v>26</v>
      </c>
      <c r="BJ62" s="7">
        <v>4898.67</v>
      </c>
      <c r="BK62" s="7">
        <v>1.464</v>
      </c>
      <c r="BL62" s="7">
        <v>53.68</v>
      </c>
      <c r="BM62" s="7">
        <v>2629.84</v>
      </c>
      <c r="BN62" s="7">
        <v>12.93</v>
      </c>
      <c r="BO62" s="7">
        <v>633.59</v>
      </c>
      <c r="BP62" s="7">
        <v>14.8</v>
      </c>
      <c r="BQ62" s="7">
        <v>724.88</v>
      </c>
      <c r="BR62" s="7">
        <v>0.25</v>
      </c>
      <c r="BS62" s="7">
        <v>12.15</v>
      </c>
      <c r="BT62" s="7">
        <v>11.8</v>
      </c>
      <c r="BU62" s="7">
        <v>577.92999999999995</v>
      </c>
      <c r="BV62" s="7">
        <v>3.8</v>
      </c>
      <c r="BW62" s="7">
        <v>186.09</v>
      </c>
      <c r="BX62" s="7">
        <v>8</v>
      </c>
      <c r="BY62" s="7">
        <v>391.84</v>
      </c>
      <c r="BZ62" s="7">
        <v>0</v>
      </c>
      <c r="CA62" s="7">
        <v>0</v>
      </c>
      <c r="CB62" s="7">
        <v>1904.96</v>
      </c>
      <c r="CC62" s="7">
        <v>38.89</v>
      </c>
      <c r="CD62" s="7">
        <v>34.520000000000003</v>
      </c>
      <c r="CE62" s="7">
        <v>1690.91</v>
      </c>
      <c r="CF62" s="7">
        <v>0.2198</v>
      </c>
      <c r="CG62" s="7" t="s">
        <v>163</v>
      </c>
      <c r="CH62" s="7">
        <v>2.6280000000000001</v>
      </c>
      <c r="CI62" s="7">
        <v>2.1732</v>
      </c>
      <c r="CJ62" s="7">
        <v>50.48</v>
      </c>
      <c r="CK62" s="7">
        <v>1.8644000000000001</v>
      </c>
      <c r="CL62" s="7">
        <v>0.52049999999999996</v>
      </c>
    </row>
    <row r="63" spans="1:90" x14ac:dyDescent="0.25">
      <c r="A63" s="7" t="s">
        <v>395</v>
      </c>
      <c r="B63" s="7">
        <v>247995</v>
      </c>
      <c r="D63" s="7" t="s">
        <v>166</v>
      </c>
      <c r="F63" s="7" t="s">
        <v>1121</v>
      </c>
      <c r="G63" s="7" t="s">
        <v>105</v>
      </c>
      <c r="H63" s="71">
        <v>45257</v>
      </c>
      <c r="I63" s="7">
        <v>0</v>
      </c>
      <c r="J63" s="7">
        <v>8</v>
      </c>
      <c r="K63" s="7">
        <v>6.3</v>
      </c>
      <c r="L63" s="7">
        <v>6.6</v>
      </c>
      <c r="M63" s="7">
        <v>0.16</v>
      </c>
      <c r="N63" s="7" t="s">
        <v>41</v>
      </c>
      <c r="O63" s="7">
        <v>5.9</v>
      </c>
      <c r="P63" s="7">
        <v>195</v>
      </c>
      <c r="Q63" s="7">
        <v>10.4</v>
      </c>
      <c r="R63" s="7">
        <v>1.72</v>
      </c>
      <c r="S63" s="7">
        <v>82.2</v>
      </c>
      <c r="T63" s="7">
        <v>6</v>
      </c>
      <c r="U63" s="7">
        <v>0.66</v>
      </c>
      <c r="V63" s="7">
        <v>2099</v>
      </c>
      <c r="W63" s="7">
        <v>307</v>
      </c>
      <c r="X63" s="7">
        <v>13</v>
      </c>
      <c r="Y63" s="7">
        <v>17.7</v>
      </c>
      <c r="Z63" s="7">
        <v>23</v>
      </c>
      <c r="AA63" s="7">
        <v>3</v>
      </c>
      <c r="AB63" s="7">
        <v>59</v>
      </c>
      <c r="AC63" s="7">
        <v>14</v>
      </c>
      <c r="AD63" s="7">
        <v>0</v>
      </c>
      <c r="AE63" s="7">
        <v>17</v>
      </c>
      <c r="AF63" s="7">
        <v>8.4600000000000009</v>
      </c>
      <c r="AG63" s="7">
        <v>219</v>
      </c>
      <c r="AH63" s="7">
        <v>16.7</v>
      </c>
      <c r="AI63" s="7">
        <v>13.1</v>
      </c>
      <c r="AJ63" s="7">
        <v>33</v>
      </c>
      <c r="AK63" s="7" t="s">
        <v>42</v>
      </c>
      <c r="AL63" s="7">
        <v>1</v>
      </c>
      <c r="AM63" s="7">
        <v>323.7</v>
      </c>
      <c r="AN63" s="7">
        <v>58</v>
      </c>
      <c r="AO63" s="7">
        <v>26.2</v>
      </c>
      <c r="AP63" s="7">
        <v>28.41</v>
      </c>
      <c r="AQ63" s="7">
        <v>148</v>
      </c>
      <c r="AR63" s="7">
        <v>16.7</v>
      </c>
      <c r="AS63" s="7">
        <v>0</v>
      </c>
      <c r="AT63" s="7">
        <v>8.6</v>
      </c>
      <c r="AU63" s="7">
        <v>2.4</v>
      </c>
      <c r="AW63" s="7">
        <v>17</v>
      </c>
      <c r="AX63" s="7">
        <v>4.9000000000000004</v>
      </c>
      <c r="AZ63" s="7">
        <v>114</v>
      </c>
      <c r="BA63" s="7">
        <v>912</v>
      </c>
      <c r="BB63" s="7">
        <v>90</v>
      </c>
      <c r="BC63" s="7">
        <v>92</v>
      </c>
      <c r="BD63" s="7">
        <v>12.8</v>
      </c>
      <c r="BE63" s="7">
        <v>1.36</v>
      </c>
      <c r="BF63" s="7">
        <v>4.7</v>
      </c>
      <c r="BG63" s="7">
        <v>0.14000000000000001</v>
      </c>
      <c r="BH63" s="7">
        <v>174</v>
      </c>
      <c r="BI63" s="7">
        <v>24</v>
      </c>
      <c r="BJ63" s="7">
        <v>4959.51</v>
      </c>
      <c r="BK63" s="7">
        <v>1.4990000000000001</v>
      </c>
      <c r="BL63" s="7">
        <v>53.71</v>
      </c>
      <c r="BM63" s="7">
        <v>2664</v>
      </c>
      <c r="BN63" s="7">
        <v>12.1</v>
      </c>
      <c r="BO63" s="7">
        <v>600.13</v>
      </c>
      <c r="BP63" s="7">
        <v>16</v>
      </c>
      <c r="BQ63" s="7">
        <v>793.43</v>
      </c>
      <c r="BR63" s="7">
        <v>0.22</v>
      </c>
      <c r="BS63" s="7">
        <v>11.02</v>
      </c>
      <c r="BT63" s="7">
        <v>13.47</v>
      </c>
      <c r="BU63" s="7">
        <v>667.8</v>
      </c>
      <c r="BV63" s="7">
        <v>4.08</v>
      </c>
      <c r="BW63" s="7">
        <v>202.33</v>
      </c>
      <c r="BX63" s="7">
        <v>9.39</v>
      </c>
      <c r="BY63" s="7">
        <v>465.47</v>
      </c>
      <c r="BZ63" s="7">
        <v>0.24</v>
      </c>
      <c r="CA63" s="7">
        <v>11.78</v>
      </c>
      <c r="CB63" s="7">
        <v>1870.57</v>
      </c>
      <c r="CC63" s="7">
        <v>37.72</v>
      </c>
      <c r="CD63" s="7">
        <v>32.58</v>
      </c>
      <c r="CE63" s="7">
        <v>1615.93</v>
      </c>
      <c r="CF63" s="7">
        <v>0.25069999999999998</v>
      </c>
      <c r="CG63" s="7">
        <v>4.4000000000000003E-3</v>
      </c>
      <c r="CH63" s="7">
        <v>2.3576000000000001</v>
      </c>
      <c r="CI63" s="7">
        <v>1.9493</v>
      </c>
      <c r="CJ63" s="7">
        <v>56.756599999999999</v>
      </c>
      <c r="CK63" s="7">
        <v>1.8241000000000001</v>
      </c>
      <c r="CL63" s="7">
        <v>0.65369999999999995</v>
      </c>
    </row>
    <row r="64" spans="1:90" x14ac:dyDescent="0.25">
      <c r="A64" s="7" t="s">
        <v>395</v>
      </c>
      <c r="B64" s="7">
        <v>247996</v>
      </c>
      <c r="D64" s="7" t="s">
        <v>166</v>
      </c>
      <c r="F64" s="7" t="s">
        <v>1121</v>
      </c>
      <c r="G64" s="7" t="s">
        <v>106</v>
      </c>
      <c r="H64" s="71">
        <v>45257</v>
      </c>
      <c r="I64" s="7">
        <v>0</v>
      </c>
      <c r="J64" s="7">
        <v>8</v>
      </c>
      <c r="K64" s="7">
        <v>6.2</v>
      </c>
      <c r="L64" s="7">
        <v>6.6</v>
      </c>
      <c r="M64" s="7">
        <v>0.14000000000000001</v>
      </c>
      <c r="N64" s="7" t="s">
        <v>41</v>
      </c>
      <c r="O64" s="7">
        <v>5.9</v>
      </c>
      <c r="P64" s="7">
        <v>137</v>
      </c>
      <c r="Q64" s="7">
        <v>9.5</v>
      </c>
      <c r="R64" s="7">
        <v>1.43</v>
      </c>
      <c r="S64" s="7">
        <v>87.7</v>
      </c>
      <c r="T64" s="7">
        <v>5.3</v>
      </c>
      <c r="U64" s="7">
        <v>0.49</v>
      </c>
      <c r="V64" s="7">
        <v>2067</v>
      </c>
      <c r="W64" s="7">
        <v>320</v>
      </c>
      <c r="X64" s="7">
        <v>20</v>
      </c>
      <c r="Y64" s="7">
        <v>17</v>
      </c>
      <c r="Z64" s="7">
        <v>21</v>
      </c>
      <c r="AA64" s="7">
        <v>2</v>
      </c>
      <c r="AB64" s="7">
        <v>60</v>
      </c>
      <c r="AC64" s="7">
        <v>16</v>
      </c>
      <c r="AD64" s="7">
        <v>1</v>
      </c>
      <c r="AE64" s="7">
        <v>15</v>
      </c>
      <c r="AF64" s="7">
        <v>7.8</v>
      </c>
      <c r="AG64" s="7">
        <v>161</v>
      </c>
      <c r="AH64" s="7">
        <v>15.5</v>
      </c>
      <c r="AI64" s="7">
        <v>10.3</v>
      </c>
      <c r="AJ64" s="7">
        <v>26</v>
      </c>
      <c r="AK64" s="7" t="s">
        <v>42</v>
      </c>
      <c r="AL64" s="7">
        <v>2.1</v>
      </c>
      <c r="AM64" s="7">
        <v>311.7</v>
      </c>
      <c r="AN64" s="7">
        <v>62</v>
      </c>
      <c r="AO64" s="7">
        <v>25.4</v>
      </c>
      <c r="AP64" s="7">
        <v>26.66</v>
      </c>
      <c r="AQ64" s="7">
        <v>194.2</v>
      </c>
      <c r="AR64" s="7">
        <v>15.5</v>
      </c>
      <c r="AS64" s="7">
        <v>0</v>
      </c>
      <c r="AT64" s="7">
        <v>11.2</v>
      </c>
      <c r="AU64" s="7">
        <v>3.7</v>
      </c>
      <c r="AW64" s="7">
        <v>11</v>
      </c>
      <c r="AX64" s="7">
        <v>3</v>
      </c>
      <c r="AZ64" s="7">
        <v>76</v>
      </c>
      <c r="BA64" s="7">
        <v>757</v>
      </c>
      <c r="BB64" s="7">
        <v>97</v>
      </c>
      <c r="BC64" s="7">
        <v>92</v>
      </c>
      <c r="BD64" s="7">
        <v>11.1</v>
      </c>
      <c r="BE64" s="7">
        <v>0.83</v>
      </c>
      <c r="BF64" s="7">
        <v>3.6</v>
      </c>
      <c r="BG64" s="7">
        <v>0.12</v>
      </c>
      <c r="BH64" s="7">
        <v>149</v>
      </c>
      <c r="BI64" s="7">
        <v>32</v>
      </c>
      <c r="BJ64" s="7">
        <v>3967.61</v>
      </c>
      <c r="BK64" s="7">
        <v>1.4730000000000001</v>
      </c>
      <c r="BL64" s="7">
        <v>50.88</v>
      </c>
      <c r="BM64" s="7">
        <v>2018.6</v>
      </c>
      <c r="BN64" s="7">
        <v>11.62</v>
      </c>
      <c r="BO64" s="7">
        <v>461.06</v>
      </c>
      <c r="BP64" s="7">
        <v>13.75</v>
      </c>
      <c r="BQ64" s="7">
        <v>545.72</v>
      </c>
      <c r="BR64" s="7">
        <v>0</v>
      </c>
      <c r="BS64" s="7">
        <v>0</v>
      </c>
      <c r="BT64" s="7">
        <v>12.31</v>
      </c>
      <c r="BU64" s="7">
        <v>488.43</v>
      </c>
      <c r="BV64" s="7">
        <v>3.73</v>
      </c>
      <c r="BW64" s="7">
        <v>148.05000000000001</v>
      </c>
      <c r="BX64" s="7">
        <v>8.58</v>
      </c>
      <c r="BY64" s="7">
        <v>340.37</v>
      </c>
      <c r="BZ64" s="7">
        <v>0.33</v>
      </c>
      <c r="CA64" s="7">
        <v>13.04</v>
      </c>
      <c r="CB64" s="7">
        <v>1472.88</v>
      </c>
      <c r="CC64" s="7">
        <v>37.119999999999997</v>
      </c>
      <c r="CD64" s="7">
        <v>36.479999999999997</v>
      </c>
      <c r="CE64" s="7">
        <v>1447.55</v>
      </c>
      <c r="CF64" s="7">
        <v>0.24199999999999999</v>
      </c>
      <c r="CG64" s="7">
        <v>6.4999999999999997E-3</v>
      </c>
      <c r="CH64" s="7">
        <v>2.6989999999999998</v>
      </c>
      <c r="CI64" s="7">
        <v>2.2896000000000001</v>
      </c>
      <c r="CJ64" s="7">
        <v>30.257200000000001</v>
      </c>
      <c r="CK64" s="7">
        <v>2.3576000000000001</v>
      </c>
      <c r="CL64" s="7">
        <v>0.42699999999999999</v>
      </c>
    </row>
    <row r="65" spans="1:90" x14ac:dyDescent="0.25">
      <c r="A65" s="7" t="s">
        <v>395</v>
      </c>
      <c r="B65" s="7">
        <v>247997</v>
      </c>
      <c r="D65" s="7" t="s">
        <v>166</v>
      </c>
      <c r="F65" s="7" t="s">
        <v>1121</v>
      </c>
      <c r="G65" s="7" t="s">
        <v>107</v>
      </c>
      <c r="H65" s="71">
        <v>45257</v>
      </c>
      <c r="I65" s="7">
        <v>0</v>
      </c>
      <c r="J65" s="7">
        <v>8</v>
      </c>
      <c r="K65" s="7">
        <v>6.1</v>
      </c>
      <c r="L65" s="7">
        <v>6.6</v>
      </c>
      <c r="M65" s="7">
        <v>0.26</v>
      </c>
      <c r="N65" s="7" t="s">
        <v>41</v>
      </c>
      <c r="O65" s="7">
        <v>5.3</v>
      </c>
      <c r="P65" s="7">
        <v>170</v>
      </c>
      <c r="Q65" s="7">
        <v>8</v>
      </c>
      <c r="R65" s="7">
        <v>1.35</v>
      </c>
      <c r="S65" s="7">
        <v>73.900000000000006</v>
      </c>
      <c r="T65" s="7">
        <v>7.2</v>
      </c>
      <c r="U65" s="7">
        <v>0.59</v>
      </c>
      <c r="V65" s="7">
        <v>2087</v>
      </c>
      <c r="W65" s="7">
        <v>314</v>
      </c>
      <c r="X65" s="7">
        <v>20</v>
      </c>
      <c r="Y65" s="7">
        <v>17.399999999999999</v>
      </c>
      <c r="Z65" s="7">
        <v>22</v>
      </c>
      <c r="AA65" s="7">
        <v>3</v>
      </c>
      <c r="AB65" s="7">
        <v>60</v>
      </c>
      <c r="AC65" s="7">
        <v>15</v>
      </c>
      <c r="AD65" s="7">
        <v>0</v>
      </c>
      <c r="AE65" s="7">
        <v>17</v>
      </c>
      <c r="AF65" s="7">
        <v>7.64</v>
      </c>
      <c r="AG65" s="7">
        <v>135</v>
      </c>
      <c r="AH65" s="7">
        <v>12.6</v>
      </c>
      <c r="AI65" s="7">
        <v>10.7</v>
      </c>
      <c r="AJ65" s="7">
        <v>38</v>
      </c>
      <c r="AK65" s="7" t="s">
        <v>42</v>
      </c>
      <c r="AL65" s="7">
        <v>1.4</v>
      </c>
      <c r="AM65" s="7">
        <v>323.60000000000002</v>
      </c>
      <c r="AN65" s="7">
        <v>61</v>
      </c>
      <c r="AO65" s="7">
        <v>21.7</v>
      </c>
      <c r="AP65" s="7">
        <v>26.33</v>
      </c>
      <c r="AQ65" s="7">
        <v>239.3</v>
      </c>
      <c r="AR65" s="7">
        <v>12.6</v>
      </c>
      <c r="AS65" s="7">
        <v>0</v>
      </c>
      <c r="AT65" s="7">
        <v>11</v>
      </c>
      <c r="AU65" s="7">
        <v>3</v>
      </c>
      <c r="AW65" s="7">
        <v>16</v>
      </c>
      <c r="AX65" s="7">
        <v>4.7</v>
      </c>
      <c r="AZ65" s="7">
        <v>102</v>
      </c>
      <c r="BA65" s="7">
        <v>828</v>
      </c>
      <c r="BB65" s="7">
        <v>93</v>
      </c>
      <c r="BC65" s="7">
        <v>90</v>
      </c>
      <c r="BD65" s="7">
        <v>12.6</v>
      </c>
      <c r="BE65" s="7">
        <v>1.1200000000000001</v>
      </c>
      <c r="BF65" s="7">
        <v>5</v>
      </c>
      <c r="BG65" s="7">
        <v>0.12</v>
      </c>
      <c r="BH65" s="7">
        <v>162</v>
      </c>
      <c r="BI65" s="7">
        <v>32</v>
      </c>
      <c r="BJ65" s="7">
        <v>4716.8999999999996</v>
      </c>
      <c r="BK65" s="7">
        <v>1.4870000000000001</v>
      </c>
      <c r="BL65" s="7">
        <v>43.94</v>
      </c>
      <c r="BM65" s="7">
        <v>2072.83</v>
      </c>
      <c r="BN65" s="7">
        <v>9.9600000000000009</v>
      </c>
      <c r="BO65" s="7">
        <v>470.02</v>
      </c>
      <c r="BP65" s="7">
        <v>12.96</v>
      </c>
      <c r="BQ65" s="7">
        <v>611.53</v>
      </c>
      <c r="BR65" s="7">
        <v>0</v>
      </c>
      <c r="BS65" s="7">
        <v>0</v>
      </c>
      <c r="BT65" s="7">
        <v>18.86</v>
      </c>
      <c r="BU65" s="7">
        <v>889.48</v>
      </c>
      <c r="BV65" s="7">
        <v>3.38</v>
      </c>
      <c r="BW65" s="7">
        <v>159.47</v>
      </c>
      <c r="BX65" s="7">
        <v>15.48</v>
      </c>
      <c r="BY65" s="7">
        <v>730</v>
      </c>
      <c r="BZ65" s="7">
        <v>0</v>
      </c>
      <c r="CA65" s="7">
        <v>0</v>
      </c>
      <c r="CB65" s="7">
        <v>1461.29</v>
      </c>
      <c r="CC65" s="7">
        <v>30.98</v>
      </c>
      <c r="CD65" s="7">
        <v>37.200000000000003</v>
      </c>
      <c r="CE65" s="7">
        <v>1754.59</v>
      </c>
      <c r="CF65" s="7">
        <v>0.42909999999999998</v>
      </c>
      <c r="CG65" s="7" t="s">
        <v>163</v>
      </c>
      <c r="CH65" s="7">
        <v>2.3895</v>
      </c>
      <c r="CI65" s="7">
        <v>1.7000999999999999</v>
      </c>
      <c r="CJ65" s="7">
        <v>3.4586000000000001</v>
      </c>
      <c r="CK65" s="7">
        <v>2.2757000000000001</v>
      </c>
      <c r="CL65" s="7">
        <v>0.5696</v>
      </c>
    </row>
    <row r="66" spans="1:90" x14ac:dyDescent="0.25">
      <c r="A66" s="7" t="s">
        <v>395</v>
      </c>
      <c r="B66" s="7">
        <v>247998</v>
      </c>
      <c r="D66" s="7" t="s">
        <v>166</v>
      </c>
      <c r="F66" s="7" t="s">
        <v>1121</v>
      </c>
      <c r="G66" s="7" t="s">
        <v>108</v>
      </c>
      <c r="H66" s="71">
        <v>45257</v>
      </c>
      <c r="I66" s="7">
        <v>0</v>
      </c>
      <c r="J66" s="7">
        <v>8</v>
      </c>
      <c r="K66" s="7">
        <v>6.1</v>
      </c>
      <c r="L66" s="7">
        <v>6.7</v>
      </c>
      <c r="M66" s="7">
        <v>0.32</v>
      </c>
      <c r="N66" s="7" t="s">
        <v>41</v>
      </c>
      <c r="O66" s="7">
        <v>4.8</v>
      </c>
      <c r="P66" s="7">
        <v>76</v>
      </c>
      <c r="Q66" s="7">
        <v>9.5</v>
      </c>
      <c r="R66" s="7">
        <v>1.18</v>
      </c>
      <c r="S66" s="7">
        <v>71.5</v>
      </c>
      <c r="T66" s="7">
        <v>6</v>
      </c>
      <c r="U66" s="7">
        <v>0.54</v>
      </c>
      <c r="V66" s="7">
        <v>2119</v>
      </c>
      <c r="W66" s="7">
        <v>313</v>
      </c>
      <c r="X66" s="7">
        <v>22</v>
      </c>
      <c r="Y66" s="7">
        <v>17</v>
      </c>
      <c r="Z66" s="7">
        <v>21</v>
      </c>
      <c r="AA66" s="7">
        <v>1</v>
      </c>
      <c r="AB66" s="7">
        <v>62</v>
      </c>
      <c r="AC66" s="7">
        <v>15</v>
      </c>
      <c r="AD66" s="7">
        <v>1</v>
      </c>
      <c r="AE66" s="7">
        <v>12</v>
      </c>
      <c r="AF66" s="7">
        <v>6.62</v>
      </c>
      <c r="AG66" s="7">
        <v>133</v>
      </c>
      <c r="AH66" s="7">
        <v>11.6</v>
      </c>
      <c r="AI66" s="7">
        <v>11.5</v>
      </c>
      <c r="AJ66" s="7">
        <v>52</v>
      </c>
      <c r="AK66" s="7" t="s">
        <v>42</v>
      </c>
      <c r="AL66" s="7">
        <v>1.9</v>
      </c>
      <c r="AM66" s="7">
        <v>287</v>
      </c>
      <c r="AN66" s="7">
        <v>75</v>
      </c>
      <c r="AO66" s="7">
        <v>20</v>
      </c>
      <c r="AP66" s="7">
        <v>24.7</v>
      </c>
      <c r="AQ66" s="7">
        <v>215.8</v>
      </c>
      <c r="AR66" s="7">
        <v>11.6</v>
      </c>
      <c r="AS66" s="7">
        <v>0</v>
      </c>
      <c r="AT66" s="7">
        <v>10.6</v>
      </c>
      <c r="AU66" s="7">
        <v>2.6</v>
      </c>
      <c r="AW66" s="7">
        <v>10</v>
      </c>
      <c r="AX66" s="7">
        <v>1.9</v>
      </c>
      <c r="AZ66" s="7">
        <v>48</v>
      </c>
      <c r="BA66" s="7">
        <v>793</v>
      </c>
      <c r="BB66" s="7">
        <v>93</v>
      </c>
      <c r="BC66" s="7">
        <v>79</v>
      </c>
      <c r="BD66" s="7">
        <v>14.7</v>
      </c>
      <c r="BE66" s="7">
        <v>0.82</v>
      </c>
      <c r="BF66" s="7">
        <v>4.0999999999999996</v>
      </c>
      <c r="BG66" s="7">
        <v>0.11</v>
      </c>
      <c r="BH66" s="7">
        <v>151</v>
      </c>
      <c r="BI66" s="7">
        <v>34</v>
      </c>
      <c r="BJ66" s="7">
        <v>3484.78</v>
      </c>
      <c r="BK66" s="7">
        <v>1.5149999999999999</v>
      </c>
      <c r="BL66" s="7">
        <v>52.4</v>
      </c>
      <c r="BM66" s="7">
        <v>1825.91</v>
      </c>
      <c r="BN66" s="7">
        <v>12.26</v>
      </c>
      <c r="BO66" s="7">
        <v>427.29</v>
      </c>
      <c r="BP66" s="7">
        <v>14.63</v>
      </c>
      <c r="BQ66" s="7">
        <v>509.81</v>
      </c>
      <c r="BR66" s="7">
        <v>0.7</v>
      </c>
      <c r="BS66" s="7">
        <v>24.28</v>
      </c>
      <c r="BT66" s="7">
        <v>11.04</v>
      </c>
      <c r="BU66" s="7">
        <v>384.72</v>
      </c>
      <c r="BV66" s="7">
        <v>2.93</v>
      </c>
      <c r="BW66" s="7">
        <v>101.95</v>
      </c>
      <c r="BX66" s="7">
        <v>8.11</v>
      </c>
      <c r="BY66" s="7">
        <v>282.77</v>
      </c>
      <c r="BZ66" s="7">
        <v>0.7</v>
      </c>
      <c r="CA66" s="7">
        <v>24.28</v>
      </c>
      <c r="CB66" s="7">
        <v>1316.1</v>
      </c>
      <c r="CC66" s="7">
        <v>37.770000000000003</v>
      </c>
      <c r="CD66" s="7">
        <v>35.869999999999997</v>
      </c>
      <c r="CE66" s="7">
        <v>1249.8599999999999</v>
      </c>
      <c r="CF66" s="7">
        <v>0.2107</v>
      </c>
      <c r="CG66" s="7">
        <v>1.3299999999999999E-2</v>
      </c>
      <c r="CH66" s="7">
        <v>2.5815000000000001</v>
      </c>
      <c r="CI66" s="7">
        <v>2.2875999999999999</v>
      </c>
      <c r="CJ66" s="7">
        <v>25.667999999999999</v>
      </c>
      <c r="CK66" s="7">
        <v>1.8455999999999999</v>
      </c>
      <c r="CL66" s="7">
        <v>0.51229999999999998</v>
      </c>
    </row>
    <row r="67" spans="1:90" x14ac:dyDescent="0.25">
      <c r="A67" s="7" t="s">
        <v>395</v>
      </c>
      <c r="B67" s="7">
        <v>247999</v>
      </c>
      <c r="D67" s="7" t="s">
        <v>166</v>
      </c>
      <c r="F67" s="7" t="s">
        <v>1121</v>
      </c>
      <c r="G67" s="7" t="s">
        <v>109</v>
      </c>
      <c r="H67" s="71">
        <v>45257</v>
      </c>
      <c r="I67" s="7">
        <v>0</v>
      </c>
      <c r="J67" s="7">
        <v>8</v>
      </c>
      <c r="K67" s="7">
        <v>6.8</v>
      </c>
      <c r="L67" s="7">
        <v>7.2</v>
      </c>
      <c r="M67" s="7">
        <v>0.28999999999999998</v>
      </c>
      <c r="N67" s="7" t="s">
        <v>41</v>
      </c>
      <c r="O67" s="7">
        <v>5.3</v>
      </c>
      <c r="P67" s="7">
        <v>97</v>
      </c>
      <c r="Q67" s="7">
        <v>11.7</v>
      </c>
      <c r="R67" s="7">
        <v>3.51</v>
      </c>
      <c r="S67" s="7">
        <v>28.7</v>
      </c>
      <c r="T67" s="7">
        <v>3.9</v>
      </c>
      <c r="U67" s="7">
        <v>0.83</v>
      </c>
      <c r="V67" s="7">
        <v>3150</v>
      </c>
      <c r="W67" s="7">
        <v>330</v>
      </c>
      <c r="X67" s="7">
        <v>19</v>
      </c>
      <c r="Y67" s="7">
        <v>18.8</v>
      </c>
      <c r="Z67" s="7">
        <v>0</v>
      </c>
      <c r="AA67" s="7">
        <v>1</v>
      </c>
      <c r="AB67" s="7">
        <v>84</v>
      </c>
      <c r="AC67" s="7">
        <v>15</v>
      </c>
      <c r="AD67" s="7">
        <v>0</v>
      </c>
      <c r="AE67" s="7">
        <v>30</v>
      </c>
      <c r="AF67" s="7">
        <v>3.63</v>
      </c>
      <c r="AG67" s="7">
        <v>139</v>
      </c>
      <c r="AH67" s="7">
        <v>11.2</v>
      </c>
      <c r="AI67" s="7">
        <v>12.4</v>
      </c>
      <c r="AJ67" s="7">
        <v>65</v>
      </c>
      <c r="AK67" s="7">
        <v>47</v>
      </c>
      <c r="AL67" s="7">
        <v>0.3</v>
      </c>
      <c r="AM67" s="7">
        <v>172.1</v>
      </c>
      <c r="AN67" s="7">
        <v>75</v>
      </c>
      <c r="AO67" s="7">
        <v>15.1</v>
      </c>
      <c r="AP67" s="7">
        <v>18.93</v>
      </c>
      <c r="AQ67" s="7">
        <v>124</v>
      </c>
      <c r="AR67" s="7">
        <v>11.2</v>
      </c>
      <c r="AS67" s="7">
        <v>0</v>
      </c>
      <c r="AT67" s="7">
        <v>4.9000000000000004</v>
      </c>
      <c r="AU67" s="7">
        <v>1.9</v>
      </c>
      <c r="AW67" s="7">
        <v>32</v>
      </c>
      <c r="AX67" s="7">
        <v>15</v>
      </c>
      <c r="AZ67" s="7">
        <v>51</v>
      </c>
      <c r="BA67" s="7">
        <v>1234</v>
      </c>
      <c r="BB67" s="7">
        <v>108</v>
      </c>
      <c r="BC67" s="7">
        <v>63</v>
      </c>
      <c r="BD67" s="7">
        <v>22.4</v>
      </c>
      <c r="BE67" s="7">
        <v>1.71</v>
      </c>
      <c r="BF67" s="7">
        <v>3.8</v>
      </c>
      <c r="BG67" s="7">
        <v>0.15</v>
      </c>
      <c r="BH67" s="7">
        <v>161</v>
      </c>
      <c r="BI67" s="7">
        <v>29</v>
      </c>
      <c r="BJ67" s="7">
        <v>2461.75</v>
      </c>
      <c r="BK67" s="7">
        <v>1.518</v>
      </c>
      <c r="BL67" s="7">
        <v>51.93</v>
      </c>
      <c r="BM67" s="7">
        <v>1278.3599999999999</v>
      </c>
      <c r="BN67" s="7">
        <v>13.68</v>
      </c>
      <c r="BO67" s="7">
        <v>336.89</v>
      </c>
      <c r="BP67" s="7">
        <v>14</v>
      </c>
      <c r="BQ67" s="7">
        <v>344.61</v>
      </c>
      <c r="BR67" s="7">
        <v>0.46</v>
      </c>
      <c r="BS67" s="7">
        <v>11.29</v>
      </c>
      <c r="BT67" s="7">
        <v>10.39</v>
      </c>
      <c r="BU67" s="7">
        <v>255.85</v>
      </c>
      <c r="BV67" s="7">
        <v>3.6</v>
      </c>
      <c r="BW67" s="7">
        <v>88.55</v>
      </c>
      <c r="BX67" s="7">
        <v>6.8</v>
      </c>
      <c r="BY67" s="7">
        <v>167.3</v>
      </c>
      <c r="BZ67" s="7">
        <v>0.67</v>
      </c>
      <c r="CA67" s="7">
        <v>16.52</v>
      </c>
      <c r="CB67" s="7">
        <v>933.76</v>
      </c>
      <c r="CC67" s="7">
        <v>37.93</v>
      </c>
      <c r="CD67" s="7">
        <v>37.01</v>
      </c>
      <c r="CE67" s="7">
        <v>911.01</v>
      </c>
      <c r="CF67" s="7">
        <v>0.2001</v>
      </c>
      <c r="CG67" s="7">
        <v>1.29E-2</v>
      </c>
      <c r="CH67" s="7">
        <v>2.7096</v>
      </c>
      <c r="CI67" s="7">
        <v>2.6579999999999999</v>
      </c>
      <c r="CJ67" s="7">
        <v>43.668100000000003</v>
      </c>
      <c r="CK67" s="7">
        <v>2.3487</v>
      </c>
      <c r="CL67" s="7">
        <v>0.628</v>
      </c>
    </row>
    <row r="68" spans="1:90" x14ac:dyDescent="0.25">
      <c r="A68" s="7" t="s">
        <v>395</v>
      </c>
      <c r="B68" s="7">
        <v>248000</v>
      </c>
      <c r="D68" s="7" t="s">
        <v>166</v>
      </c>
      <c r="F68" s="7" t="s">
        <v>1121</v>
      </c>
      <c r="G68" s="7" t="s">
        <v>110</v>
      </c>
      <c r="H68" s="71">
        <v>45257</v>
      </c>
      <c r="I68" s="7">
        <v>0</v>
      </c>
      <c r="J68" s="7">
        <v>8</v>
      </c>
      <c r="K68" s="7">
        <v>6.6</v>
      </c>
      <c r="L68" s="7">
        <v>7.2</v>
      </c>
      <c r="M68" s="7">
        <v>0.43</v>
      </c>
      <c r="N68" s="7" t="s">
        <v>41</v>
      </c>
      <c r="O68" s="7">
        <v>5.2</v>
      </c>
      <c r="P68" s="7">
        <v>118</v>
      </c>
      <c r="Q68" s="7">
        <v>8.4</v>
      </c>
      <c r="R68" s="7">
        <v>1.65</v>
      </c>
      <c r="S68" s="7">
        <v>34.200000000000003</v>
      </c>
      <c r="T68" s="7">
        <v>5.6</v>
      </c>
      <c r="U68" s="7">
        <v>0.83</v>
      </c>
      <c r="V68" s="7">
        <v>2864</v>
      </c>
      <c r="W68" s="7">
        <v>391</v>
      </c>
      <c r="X68" s="7">
        <v>18</v>
      </c>
      <c r="Y68" s="7">
        <v>18</v>
      </c>
      <c r="Z68" s="7">
        <v>0</v>
      </c>
      <c r="AA68" s="7">
        <v>2</v>
      </c>
      <c r="AB68" s="7">
        <v>80</v>
      </c>
      <c r="AC68" s="7">
        <v>18</v>
      </c>
      <c r="AD68" s="7">
        <v>0</v>
      </c>
      <c r="AE68" s="7">
        <v>14</v>
      </c>
      <c r="AF68" s="7">
        <v>2.74</v>
      </c>
      <c r="AG68" s="7">
        <v>185</v>
      </c>
      <c r="AH68" s="7">
        <v>16.399999999999999</v>
      </c>
      <c r="AI68" s="7">
        <v>11.3</v>
      </c>
      <c r="AJ68" s="7">
        <v>74</v>
      </c>
      <c r="AK68" s="7">
        <v>40</v>
      </c>
      <c r="AL68" s="7">
        <v>0.5</v>
      </c>
      <c r="AM68" s="7">
        <v>339.3</v>
      </c>
      <c r="AN68" s="7">
        <v>88</v>
      </c>
      <c r="AO68" s="7">
        <v>19.600000000000001</v>
      </c>
      <c r="AP68" s="7">
        <v>28.29</v>
      </c>
      <c r="AQ68" s="7">
        <v>183.3</v>
      </c>
      <c r="AR68" s="7">
        <v>16.399999999999999</v>
      </c>
      <c r="AS68" s="7">
        <v>0</v>
      </c>
      <c r="AT68" s="7">
        <v>5.2</v>
      </c>
      <c r="AU68" s="7">
        <v>1.8</v>
      </c>
      <c r="AW68" s="7">
        <v>17</v>
      </c>
      <c r="AX68" s="7">
        <v>5.9</v>
      </c>
      <c r="AZ68" s="7">
        <v>57</v>
      </c>
      <c r="BA68" s="7">
        <v>978</v>
      </c>
      <c r="BB68" s="7">
        <v>130</v>
      </c>
      <c r="BC68" s="7">
        <v>66</v>
      </c>
      <c r="BD68" s="7">
        <v>20.399999999999999</v>
      </c>
      <c r="BE68" s="7">
        <v>1.1299999999999999</v>
      </c>
      <c r="BF68" s="7">
        <v>3.7</v>
      </c>
      <c r="BG68" s="7">
        <v>0.12</v>
      </c>
      <c r="BH68" s="7">
        <v>163</v>
      </c>
      <c r="BI68" s="7">
        <v>32</v>
      </c>
      <c r="BJ68" s="7">
        <v>2355.56</v>
      </c>
      <c r="BK68" s="7">
        <v>1.5389999999999999</v>
      </c>
      <c r="BL68" s="7">
        <v>49.78</v>
      </c>
      <c r="BM68" s="7">
        <v>1172.6400000000001</v>
      </c>
      <c r="BN68" s="7">
        <v>12.8</v>
      </c>
      <c r="BO68" s="7">
        <v>301.42</v>
      </c>
      <c r="BP68" s="7">
        <v>12.55</v>
      </c>
      <c r="BQ68" s="7">
        <v>295.64</v>
      </c>
      <c r="BR68" s="7">
        <v>0.49</v>
      </c>
      <c r="BS68" s="7">
        <v>11.45</v>
      </c>
      <c r="BT68" s="7">
        <v>10.3</v>
      </c>
      <c r="BU68" s="7">
        <v>242.59</v>
      </c>
      <c r="BV68" s="7">
        <v>3.2</v>
      </c>
      <c r="BW68" s="7">
        <v>75.31</v>
      </c>
      <c r="BX68" s="7">
        <v>7.1</v>
      </c>
      <c r="BY68" s="7">
        <v>167.29</v>
      </c>
      <c r="BZ68" s="7">
        <v>1.35</v>
      </c>
      <c r="CA68" s="7">
        <v>31.8</v>
      </c>
      <c r="CB68" s="7">
        <v>877</v>
      </c>
      <c r="CC68" s="7">
        <v>37.229999999999997</v>
      </c>
      <c r="CD68" s="7">
        <v>38.57</v>
      </c>
      <c r="CE68" s="7">
        <v>908.54</v>
      </c>
      <c r="CF68" s="7">
        <v>0.2069</v>
      </c>
      <c r="CG68" s="7">
        <v>2.7099999999999999E-2</v>
      </c>
      <c r="CH68" s="7">
        <v>2.9664999999999999</v>
      </c>
      <c r="CI68" s="7">
        <v>2.5716999999999999</v>
      </c>
      <c r="CJ68" s="7">
        <v>12.638</v>
      </c>
      <c r="CK68" s="7">
        <v>1.6981999999999999</v>
      </c>
      <c r="CL68" s="7">
        <v>0.58620000000000005</v>
      </c>
    </row>
    <row r="69" spans="1:90" x14ac:dyDescent="0.25">
      <c r="A69" s="7" t="s">
        <v>395</v>
      </c>
      <c r="B69" s="7">
        <v>248001</v>
      </c>
      <c r="D69" s="7" t="s">
        <v>166</v>
      </c>
      <c r="F69" s="7" t="s">
        <v>1122</v>
      </c>
      <c r="G69" s="7" t="s">
        <v>111</v>
      </c>
      <c r="H69" s="71">
        <v>45257</v>
      </c>
      <c r="I69" s="7">
        <v>0</v>
      </c>
      <c r="J69" s="7">
        <v>8</v>
      </c>
      <c r="K69" s="7">
        <v>6.9</v>
      </c>
      <c r="L69" s="7">
        <v>7.2</v>
      </c>
      <c r="M69" s="7">
        <v>0.21</v>
      </c>
      <c r="N69" s="7" t="s">
        <v>77</v>
      </c>
      <c r="O69" s="7">
        <v>5.5</v>
      </c>
      <c r="P69" s="7">
        <v>102</v>
      </c>
      <c r="Q69" s="7">
        <v>5.8</v>
      </c>
      <c r="R69" s="7">
        <v>2.14</v>
      </c>
      <c r="S69" s="7">
        <v>30.4</v>
      </c>
      <c r="T69" s="7">
        <v>4.3</v>
      </c>
      <c r="U69" s="7">
        <v>0.63</v>
      </c>
      <c r="V69" s="7">
        <v>2906</v>
      </c>
      <c r="W69" s="7">
        <v>316</v>
      </c>
      <c r="X69" s="7">
        <v>13</v>
      </c>
      <c r="Y69" s="7">
        <v>17.5</v>
      </c>
      <c r="Z69" s="7">
        <v>0</v>
      </c>
      <c r="AA69" s="7">
        <v>2</v>
      </c>
      <c r="AB69" s="7">
        <v>83</v>
      </c>
      <c r="AC69" s="7">
        <v>15</v>
      </c>
      <c r="AD69" s="7">
        <v>0</v>
      </c>
      <c r="AE69" s="7">
        <v>24</v>
      </c>
      <c r="AF69" s="7">
        <v>3.05</v>
      </c>
      <c r="AG69" s="7">
        <v>162</v>
      </c>
      <c r="AH69" s="7">
        <v>16.5</v>
      </c>
      <c r="AI69" s="7">
        <v>9.8000000000000007</v>
      </c>
      <c r="AJ69" s="7">
        <v>41</v>
      </c>
      <c r="AK69" s="7">
        <v>21</v>
      </c>
      <c r="AL69" s="7">
        <v>0.3</v>
      </c>
      <c r="AM69" s="7">
        <v>247.3</v>
      </c>
      <c r="AN69" s="7">
        <v>54</v>
      </c>
      <c r="AO69" s="7">
        <v>19.8</v>
      </c>
      <c r="AP69" s="7">
        <v>23.98</v>
      </c>
      <c r="AQ69" s="7">
        <v>153.1</v>
      </c>
      <c r="AR69" s="7">
        <v>16.5</v>
      </c>
      <c r="AS69" s="7">
        <v>0</v>
      </c>
      <c r="AT69" s="7">
        <v>5</v>
      </c>
      <c r="AU69" s="7">
        <v>1.9</v>
      </c>
      <c r="AW69" s="7">
        <v>23</v>
      </c>
      <c r="AX69" s="7">
        <v>9.1999999999999993</v>
      </c>
      <c r="AZ69" s="7">
        <v>50</v>
      </c>
      <c r="BA69" s="7">
        <v>1065</v>
      </c>
      <c r="BB69" s="7">
        <v>100</v>
      </c>
      <c r="BC69" s="7">
        <v>53</v>
      </c>
      <c r="BD69" s="7">
        <v>12.3</v>
      </c>
      <c r="BE69" s="7">
        <v>1.5</v>
      </c>
      <c r="BF69" s="7">
        <v>3.9</v>
      </c>
      <c r="BG69" s="7">
        <v>0.11</v>
      </c>
      <c r="BH69" s="7">
        <v>145</v>
      </c>
      <c r="BI69" s="7">
        <v>24</v>
      </c>
      <c r="BJ69" s="7">
        <v>3069.02</v>
      </c>
      <c r="BK69" s="7">
        <v>1.5409999999999999</v>
      </c>
      <c r="BL69" s="7">
        <v>52.73</v>
      </c>
      <c r="BM69" s="7">
        <v>1618.36</v>
      </c>
      <c r="BN69" s="7">
        <v>14.7</v>
      </c>
      <c r="BO69" s="7">
        <v>451.28</v>
      </c>
      <c r="BP69" s="7">
        <v>13.89</v>
      </c>
      <c r="BQ69" s="7">
        <v>426.19</v>
      </c>
      <c r="BR69" s="7">
        <v>0.39</v>
      </c>
      <c r="BS69" s="7">
        <v>11.91</v>
      </c>
      <c r="BT69" s="7">
        <v>10.68</v>
      </c>
      <c r="BU69" s="7">
        <v>327.85</v>
      </c>
      <c r="BV69" s="7">
        <v>3.35</v>
      </c>
      <c r="BW69" s="7">
        <v>102.78</v>
      </c>
      <c r="BX69" s="7">
        <v>7.33</v>
      </c>
      <c r="BY69" s="7">
        <v>225.07</v>
      </c>
      <c r="BZ69" s="7">
        <v>1.32</v>
      </c>
      <c r="CA69" s="7">
        <v>40.39</v>
      </c>
      <c r="CB69" s="7">
        <v>1192.1600000000001</v>
      </c>
      <c r="CC69" s="7">
        <v>38.85</v>
      </c>
      <c r="CD69" s="7">
        <v>35.270000000000003</v>
      </c>
      <c r="CE69" s="7">
        <v>1082.43</v>
      </c>
      <c r="CF69" s="7">
        <v>0.2026</v>
      </c>
      <c r="CG69" s="7">
        <v>2.5000000000000001E-2</v>
      </c>
      <c r="CH69" s="7">
        <v>2.7972999999999999</v>
      </c>
      <c r="CI69" s="7">
        <v>2.4007999999999998</v>
      </c>
      <c r="CJ69" s="7">
        <v>15.398099999999999</v>
      </c>
      <c r="CK69" s="7">
        <v>2.3144</v>
      </c>
      <c r="CL69" s="7">
        <v>0.69259999999999999</v>
      </c>
    </row>
    <row r="70" spans="1:90" x14ac:dyDescent="0.25">
      <c r="A70" s="7" t="s">
        <v>395</v>
      </c>
      <c r="B70" s="7">
        <v>248002</v>
      </c>
      <c r="D70" s="7" t="s">
        <v>166</v>
      </c>
      <c r="F70" s="7" t="s">
        <v>1121</v>
      </c>
      <c r="G70" s="7" t="s">
        <v>112</v>
      </c>
      <c r="H70" s="71">
        <v>45257</v>
      </c>
      <c r="I70" s="7">
        <v>0</v>
      </c>
      <c r="J70" s="7">
        <v>8</v>
      </c>
      <c r="K70" s="7">
        <v>7</v>
      </c>
      <c r="L70" s="7">
        <v>7.2</v>
      </c>
      <c r="M70" s="7">
        <v>0.21</v>
      </c>
      <c r="N70" s="7" t="s">
        <v>77</v>
      </c>
      <c r="O70" s="7">
        <v>5.3</v>
      </c>
      <c r="P70" s="7">
        <v>116</v>
      </c>
      <c r="Q70" s="7">
        <v>7.2</v>
      </c>
      <c r="R70" s="7">
        <v>2.23</v>
      </c>
      <c r="S70" s="7">
        <v>31.1</v>
      </c>
      <c r="T70" s="7">
        <v>4.4000000000000004</v>
      </c>
      <c r="U70" s="7">
        <v>0.83</v>
      </c>
      <c r="V70" s="7">
        <v>3151</v>
      </c>
      <c r="W70" s="7">
        <v>323</v>
      </c>
      <c r="X70" s="7">
        <v>13</v>
      </c>
      <c r="Y70" s="7">
        <v>18.8</v>
      </c>
      <c r="Z70" s="7">
        <v>0</v>
      </c>
      <c r="AA70" s="7">
        <v>2</v>
      </c>
      <c r="AB70" s="7">
        <v>84</v>
      </c>
      <c r="AC70" s="7">
        <v>14</v>
      </c>
      <c r="AD70" s="7">
        <v>0</v>
      </c>
      <c r="AE70" s="7">
        <v>15</v>
      </c>
      <c r="AF70" s="7">
        <v>2.4300000000000002</v>
      </c>
      <c r="AG70" s="7">
        <v>185</v>
      </c>
      <c r="AH70" s="7">
        <v>17.100000000000001</v>
      </c>
      <c r="AI70" s="7">
        <v>10.8</v>
      </c>
      <c r="AJ70" s="7">
        <v>66</v>
      </c>
      <c r="AK70" s="7">
        <v>39</v>
      </c>
      <c r="AL70" s="7">
        <v>0.4</v>
      </c>
      <c r="AM70" s="7">
        <v>237.4</v>
      </c>
      <c r="AN70" s="7">
        <v>79</v>
      </c>
      <c r="AO70" s="7">
        <v>19.899999999999999</v>
      </c>
      <c r="AP70" s="7">
        <v>24.02</v>
      </c>
      <c r="AQ70" s="7">
        <v>128.6</v>
      </c>
      <c r="AR70" s="7">
        <v>17.100000000000001</v>
      </c>
      <c r="AS70" s="7">
        <v>0</v>
      </c>
      <c r="AT70" s="7">
        <v>3.6</v>
      </c>
      <c r="AU70" s="7">
        <v>1.7</v>
      </c>
      <c r="AW70" s="7">
        <v>14</v>
      </c>
      <c r="AX70" s="7">
        <v>6.3</v>
      </c>
      <c r="AZ70" s="7">
        <v>47</v>
      </c>
      <c r="BA70" s="7">
        <v>966</v>
      </c>
      <c r="BB70" s="7">
        <v>101</v>
      </c>
      <c r="BC70" s="7">
        <v>44</v>
      </c>
      <c r="BD70" s="7">
        <v>10</v>
      </c>
      <c r="BE70" s="7">
        <v>0.96</v>
      </c>
      <c r="BF70" s="7">
        <v>2.8</v>
      </c>
      <c r="BG70" s="7">
        <v>0.09</v>
      </c>
      <c r="BH70" s="7">
        <v>130</v>
      </c>
      <c r="BI70" s="7">
        <v>20</v>
      </c>
      <c r="BJ70" s="7">
        <v>3229.59</v>
      </c>
      <c r="BK70" s="7">
        <v>1.55</v>
      </c>
      <c r="BL70" s="7">
        <v>50.53</v>
      </c>
      <c r="BM70" s="7">
        <v>1631.96</v>
      </c>
      <c r="BN70" s="7">
        <v>13.36</v>
      </c>
      <c r="BO70" s="7">
        <v>431.6</v>
      </c>
      <c r="BP70" s="7">
        <v>15.22</v>
      </c>
      <c r="BQ70" s="7">
        <v>491.64</v>
      </c>
      <c r="BR70" s="7">
        <v>0.35</v>
      </c>
      <c r="BS70" s="7">
        <v>11.33</v>
      </c>
      <c r="BT70" s="7">
        <v>12.02</v>
      </c>
      <c r="BU70" s="7">
        <v>388.36</v>
      </c>
      <c r="BV70" s="7">
        <v>3.83</v>
      </c>
      <c r="BW70" s="7">
        <v>123.7</v>
      </c>
      <c r="BX70" s="7">
        <v>8.19</v>
      </c>
      <c r="BY70" s="7">
        <v>264.64999999999998</v>
      </c>
      <c r="BZ70" s="7">
        <v>0.72</v>
      </c>
      <c r="CA70" s="7">
        <v>23.36</v>
      </c>
      <c r="CB70" s="7">
        <v>1140.33</v>
      </c>
      <c r="CC70" s="7">
        <v>35.31</v>
      </c>
      <c r="CD70" s="7">
        <v>36.72</v>
      </c>
      <c r="CE70" s="7">
        <v>1185.9100000000001</v>
      </c>
      <c r="CF70" s="7">
        <v>0.23799999999999999</v>
      </c>
      <c r="CG70" s="7">
        <v>1.43E-2</v>
      </c>
      <c r="CH70" s="7">
        <v>2.3195000000000001</v>
      </c>
      <c r="CI70" s="7">
        <v>2.0605000000000002</v>
      </c>
      <c r="CJ70" s="7">
        <v>15.993</v>
      </c>
      <c r="CK70" s="7">
        <v>2.9647000000000001</v>
      </c>
      <c r="CL70" s="7">
        <v>0.84260000000000002</v>
      </c>
    </row>
    <row r="71" spans="1:90" x14ac:dyDescent="0.25">
      <c r="A71" s="7" t="s">
        <v>395</v>
      </c>
      <c r="B71" s="7">
        <v>248003</v>
      </c>
      <c r="D71" s="7" t="s">
        <v>166</v>
      </c>
      <c r="F71" s="7" t="s">
        <v>1121</v>
      </c>
      <c r="G71" s="7" t="s">
        <v>113</v>
      </c>
      <c r="H71" s="71">
        <v>45257</v>
      </c>
      <c r="I71" s="7">
        <v>0</v>
      </c>
      <c r="J71" s="7">
        <v>8</v>
      </c>
      <c r="K71" s="7">
        <v>7.1</v>
      </c>
      <c r="L71" s="7">
        <v>7.2</v>
      </c>
      <c r="M71" s="7">
        <v>0.22</v>
      </c>
      <c r="N71" s="7" t="s">
        <v>77</v>
      </c>
      <c r="O71" s="7">
        <v>4.8</v>
      </c>
      <c r="P71" s="7">
        <v>138</v>
      </c>
      <c r="Q71" s="7">
        <v>8.6</v>
      </c>
      <c r="R71" s="7">
        <v>1.53</v>
      </c>
      <c r="S71" s="7">
        <v>27.8</v>
      </c>
      <c r="T71" s="7">
        <v>5</v>
      </c>
      <c r="U71" s="7">
        <v>0.71</v>
      </c>
      <c r="V71" s="7">
        <v>2925</v>
      </c>
      <c r="W71" s="7">
        <v>338</v>
      </c>
      <c r="X71" s="7">
        <v>12</v>
      </c>
      <c r="Y71" s="7">
        <v>17.8</v>
      </c>
      <c r="Z71" s="7">
        <v>0</v>
      </c>
      <c r="AA71" s="7">
        <v>2</v>
      </c>
      <c r="AB71" s="7">
        <v>82</v>
      </c>
      <c r="AC71" s="7">
        <v>16</v>
      </c>
      <c r="AD71" s="7">
        <v>0</v>
      </c>
      <c r="AE71" s="7">
        <v>17</v>
      </c>
      <c r="AF71" s="7">
        <v>1.81</v>
      </c>
      <c r="AG71" s="7">
        <v>187</v>
      </c>
      <c r="AH71" s="7">
        <v>15.7</v>
      </c>
      <c r="AI71" s="7">
        <v>11.9</v>
      </c>
      <c r="AJ71" s="7">
        <v>75</v>
      </c>
      <c r="AK71" s="7">
        <v>37</v>
      </c>
      <c r="AL71" s="7">
        <v>0.8</v>
      </c>
      <c r="AM71" s="7">
        <v>306.8</v>
      </c>
      <c r="AN71" s="7">
        <v>90</v>
      </c>
      <c r="AO71" s="7">
        <v>18.3</v>
      </c>
      <c r="AP71" s="7">
        <v>27.01</v>
      </c>
      <c r="AQ71" s="7">
        <v>164.2</v>
      </c>
      <c r="AR71" s="7">
        <v>15.7</v>
      </c>
      <c r="AS71" s="7">
        <v>0</v>
      </c>
      <c r="AT71" s="7">
        <v>3.3</v>
      </c>
      <c r="AU71" s="7">
        <v>2.5</v>
      </c>
      <c r="AW71" s="7">
        <v>18</v>
      </c>
      <c r="AX71" s="7">
        <v>6.6</v>
      </c>
      <c r="AZ71" s="7">
        <v>61</v>
      </c>
      <c r="BA71" s="7">
        <v>1207</v>
      </c>
      <c r="BB71" s="7">
        <v>131</v>
      </c>
      <c r="BC71" s="7">
        <v>63</v>
      </c>
      <c r="BD71" s="7">
        <v>15</v>
      </c>
      <c r="BE71" s="7">
        <v>1.1499999999999999</v>
      </c>
      <c r="BF71" s="7">
        <v>5.0999999999999996</v>
      </c>
      <c r="BG71" s="7">
        <v>0.16</v>
      </c>
      <c r="BH71" s="7">
        <v>171</v>
      </c>
      <c r="BI71" s="7">
        <v>22</v>
      </c>
      <c r="BJ71" s="7">
        <v>2253.58</v>
      </c>
      <c r="BK71" s="7">
        <v>1.5</v>
      </c>
      <c r="BL71" s="7">
        <v>42.51</v>
      </c>
      <c r="BM71" s="7">
        <v>958.09</v>
      </c>
      <c r="BN71" s="7">
        <v>10.99</v>
      </c>
      <c r="BO71" s="7">
        <v>247.73</v>
      </c>
      <c r="BP71" s="7">
        <v>14.03</v>
      </c>
      <c r="BQ71" s="7">
        <v>316.17</v>
      </c>
      <c r="BR71" s="7">
        <v>0</v>
      </c>
      <c r="BS71" s="7">
        <v>0</v>
      </c>
      <c r="BT71" s="7">
        <v>10.98</v>
      </c>
      <c r="BU71" s="7">
        <v>247.38</v>
      </c>
      <c r="BV71" s="7">
        <v>3.92</v>
      </c>
      <c r="BW71" s="7">
        <v>88.28</v>
      </c>
      <c r="BX71" s="7">
        <v>7.06</v>
      </c>
      <c r="BY71" s="7">
        <v>159.1</v>
      </c>
      <c r="BZ71" s="7">
        <v>0</v>
      </c>
      <c r="CA71" s="7">
        <v>0</v>
      </c>
      <c r="CB71" s="7">
        <v>641.91</v>
      </c>
      <c r="CC71" s="7">
        <v>28.48</v>
      </c>
      <c r="CD71" s="7">
        <v>46.51</v>
      </c>
      <c r="CE71" s="7">
        <v>1048.1199999999999</v>
      </c>
      <c r="CF71" s="7">
        <v>0.25819999999999999</v>
      </c>
      <c r="CG71" s="7" t="s">
        <v>163</v>
      </c>
      <c r="CH71" s="7">
        <v>2.0303</v>
      </c>
      <c r="CI71" s="7">
        <v>1.9655</v>
      </c>
      <c r="CJ71" s="7">
        <v>33.737099999999998</v>
      </c>
      <c r="CK71" s="7">
        <v>2.1469</v>
      </c>
      <c r="CL71" s="7">
        <v>1.0365</v>
      </c>
    </row>
    <row r="72" spans="1:90" x14ac:dyDescent="0.25">
      <c r="A72" s="7" t="s">
        <v>395</v>
      </c>
      <c r="B72" s="7">
        <v>248004</v>
      </c>
      <c r="D72" s="7" t="s">
        <v>166</v>
      </c>
      <c r="F72" s="7" t="s">
        <v>1121</v>
      </c>
      <c r="G72" s="7" t="s">
        <v>114</v>
      </c>
      <c r="H72" s="71">
        <v>45257</v>
      </c>
      <c r="I72" s="7">
        <v>0</v>
      </c>
      <c r="J72" s="7">
        <v>8</v>
      </c>
      <c r="K72" s="7">
        <v>6.9</v>
      </c>
      <c r="L72" s="7">
        <v>7.2</v>
      </c>
      <c r="M72" s="7">
        <v>0.24</v>
      </c>
      <c r="N72" s="7" t="s">
        <v>41</v>
      </c>
      <c r="O72" s="7">
        <v>5.3</v>
      </c>
      <c r="P72" s="7">
        <v>120</v>
      </c>
      <c r="Q72" s="7">
        <v>10.4</v>
      </c>
      <c r="R72" s="7">
        <v>5.5</v>
      </c>
      <c r="S72" s="7">
        <v>63.2</v>
      </c>
      <c r="T72" s="7">
        <v>7.1</v>
      </c>
      <c r="U72" s="7">
        <v>0.94</v>
      </c>
      <c r="V72" s="7">
        <v>2274</v>
      </c>
      <c r="W72" s="7">
        <v>314</v>
      </c>
      <c r="X72" s="7">
        <v>26</v>
      </c>
      <c r="Y72" s="7">
        <v>14.4</v>
      </c>
      <c r="Z72" s="7">
        <v>0</v>
      </c>
      <c r="AA72" s="7">
        <v>2</v>
      </c>
      <c r="AB72" s="7">
        <v>79</v>
      </c>
      <c r="AC72" s="7">
        <v>18</v>
      </c>
      <c r="AD72" s="7">
        <v>1</v>
      </c>
      <c r="AE72" s="7">
        <v>41</v>
      </c>
      <c r="AF72" s="7">
        <v>2.5</v>
      </c>
      <c r="AG72" s="7">
        <v>177</v>
      </c>
      <c r="AH72" s="7">
        <v>17.399999999999999</v>
      </c>
      <c r="AI72" s="7">
        <v>10.199999999999999</v>
      </c>
      <c r="AJ72" s="7">
        <v>72</v>
      </c>
      <c r="AK72" s="7">
        <v>43</v>
      </c>
      <c r="AL72" s="7">
        <v>0.5</v>
      </c>
      <c r="AM72" s="7">
        <v>274.89999999999998</v>
      </c>
      <c r="AN72" s="7">
        <v>85</v>
      </c>
      <c r="AO72" s="7">
        <v>20.399999999999999</v>
      </c>
      <c r="AP72" s="7">
        <v>25.64</v>
      </c>
      <c r="AQ72" s="7">
        <v>155.4</v>
      </c>
      <c r="AR72" s="7">
        <v>17.399999999999999</v>
      </c>
      <c r="AS72" s="7">
        <v>0</v>
      </c>
      <c r="AT72" s="7">
        <v>5.5</v>
      </c>
      <c r="AU72" s="7">
        <v>2.2999999999999998</v>
      </c>
      <c r="AW72" s="7">
        <v>39</v>
      </c>
      <c r="AX72" s="7">
        <v>21.9</v>
      </c>
      <c r="AZ72" s="7">
        <v>72</v>
      </c>
      <c r="BA72" s="7">
        <v>1002</v>
      </c>
      <c r="BB72" s="7">
        <v>100</v>
      </c>
      <c r="BC72" s="7">
        <v>93</v>
      </c>
      <c r="BD72" s="7">
        <v>15.3</v>
      </c>
      <c r="BE72" s="7">
        <v>2.54</v>
      </c>
      <c r="BF72" s="7">
        <v>4.9000000000000004</v>
      </c>
      <c r="BG72" s="7">
        <v>0.14000000000000001</v>
      </c>
      <c r="BH72" s="7">
        <v>172</v>
      </c>
      <c r="BI72" s="7">
        <v>40</v>
      </c>
      <c r="BJ72" s="7">
        <v>3614</v>
      </c>
      <c r="BK72" s="7">
        <v>1.5549999999999999</v>
      </c>
      <c r="BL72" s="7">
        <v>49.96</v>
      </c>
      <c r="BM72" s="7">
        <v>1805.72</v>
      </c>
      <c r="BN72" s="7">
        <v>13.59</v>
      </c>
      <c r="BO72" s="7">
        <v>491.31</v>
      </c>
      <c r="BP72" s="7">
        <v>14.15</v>
      </c>
      <c r="BQ72" s="7">
        <v>511.24</v>
      </c>
      <c r="BR72" s="7">
        <v>0.45</v>
      </c>
      <c r="BS72" s="7">
        <v>16.440000000000001</v>
      </c>
      <c r="BT72" s="7">
        <v>10.039999999999999</v>
      </c>
      <c r="BU72" s="7">
        <v>362.96</v>
      </c>
      <c r="BV72" s="7">
        <v>3.44</v>
      </c>
      <c r="BW72" s="7">
        <v>124.14</v>
      </c>
      <c r="BX72" s="7">
        <v>6.61</v>
      </c>
      <c r="BY72" s="7">
        <v>238.82</v>
      </c>
      <c r="BZ72" s="7">
        <v>1.26</v>
      </c>
      <c r="CA72" s="7">
        <v>45.4</v>
      </c>
      <c r="CB72" s="7">
        <v>1294.48</v>
      </c>
      <c r="CC72" s="7">
        <v>35.82</v>
      </c>
      <c r="CD72" s="7">
        <v>38.74</v>
      </c>
      <c r="CE72" s="7">
        <v>1399.91</v>
      </c>
      <c r="CF72" s="7">
        <v>0.20100000000000001</v>
      </c>
      <c r="CG72" s="7">
        <v>2.5100000000000001E-2</v>
      </c>
      <c r="CH72" s="7">
        <v>2.532</v>
      </c>
      <c r="CI72" s="7">
        <v>2.2012</v>
      </c>
      <c r="CJ72" s="7">
        <v>13.5344</v>
      </c>
      <c r="CK72" s="7">
        <v>2.5983000000000001</v>
      </c>
      <c r="CL72" s="7">
        <v>0.77149999999999996</v>
      </c>
    </row>
    <row r="73" spans="1:90" x14ac:dyDescent="0.25">
      <c r="A73" s="7" t="s">
        <v>395</v>
      </c>
      <c r="B73" s="7">
        <v>248005</v>
      </c>
      <c r="D73" s="7" t="s">
        <v>166</v>
      </c>
      <c r="F73" s="7" t="s">
        <v>1121</v>
      </c>
      <c r="G73" s="7" t="s">
        <v>115</v>
      </c>
      <c r="H73" s="71">
        <v>45257</v>
      </c>
      <c r="I73" s="7">
        <v>0</v>
      </c>
      <c r="J73" s="7">
        <v>8</v>
      </c>
      <c r="K73" s="7">
        <v>7.3</v>
      </c>
      <c r="L73" s="7">
        <v>7.2</v>
      </c>
      <c r="M73" s="7">
        <v>0.24</v>
      </c>
      <c r="N73" s="7" t="s">
        <v>77</v>
      </c>
      <c r="O73" s="7">
        <v>6</v>
      </c>
      <c r="P73" s="7">
        <v>262</v>
      </c>
      <c r="Q73" s="7">
        <v>8.5</v>
      </c>
      <c r="R73" s="7">
        <v>5.73</v>
      </c>
      <c r="S73" s="7">
        <v>36.200000000000003</v>
      </c>
      <c r="T73" s="7">
        <v>2.6</v>
      </c>
      <c r="U73" s="7">
        <v>0.86</v>
      </c>
      <c r="V73" s="7">
        <v>3351</v>
      </c>
      <c r="W73" s="7">
        <v>331</v>
      </c>
      <c r="X73" s="7">
        <v>11</v>
      </c>
      <c r="Y73" s="7">
        <v>20.2</v>
      </c>
      <c r="Z73" s="7">
        <v>0</v>
      </c>
      <c r="AA73" s="7">
        <v>3</v>
      </c>
      <c r="AB73" s="7">
        <v>83</v>
      </c>
      <c r="AC73" s="7">
        <v>14</v>
      </c>
      <c r="AD73" s="7">
        <v>0</v>
      </c>
      <c r="AE73" s="7">
        <v>87</v>
      </c>
      <c r="AF73" s="7">
        <v>2.04</v>
      </c>
      <c r="AG73" s="7">
        <v>195</v>
      </c>
      <c r="AH73" s="7">
        <v>18.399999999999999</v>
      </c>
      <c r="AI73" s="7">
        <v>10.6</v>
      </c>
      <c r="AJ73" s="7">
        <v>58</v>
      </c>
      <c r="AK73" s="7">
        <v>43</v>
      </c>
      <c r="AL73" s="7" t="s">
        <v>53</v>
      </c>
      <c r="AM73" s="7">
        <v>294.5</v>
      </c>
      <c r="AN73" s="7">
        <v>67</v>
      </c>
      <c r="AO73" s="7">
        <v>20.399999999999999</v>
      </c>
      <c r="AP73" s="7">
        <v>26.95</v>
      </c>
      <c r="AQ73" s="7">
        <v>150.69999999999999</v>
      </c>
      <c r="AR73" s="7">
        <v>18.399999999999999</v>
      </c>
      <c r="AS73" s="7">
        <v>0</v>
      </c>
      <c r="AT73" s="7">
        <v>3.5</v>
      </c>
      <c r="AU73" s="7">
        <v>1.7</v>
      </c>
      <c r="AW73" s="7">
        <v>73</v>
      </c>
      <c r="AX73" s="7">
        <v>43.5</v>
      </c>
      <c r="AZ73" s="7">
        <v>115</v>
      </c>
      <c r="BA73" s="7">
        <v>1507</v>
      </c>
      <c r="BB73" s="7">
        <v>105</v>
      </c>
      <c r="BC73" s="7">
        <v>74</v>
      </c>
      <c r="BD73" s="7">
        <v>21.5</v>
      </c>
      <c r="BE73" s="7">
        <v>3.12</v>
      </c>
      <c r="BF73" s="7">
        <v>4</v>
      </c>
      <c r="BG73" s="7">
        <v>0.21</v>
      </c>
      <c r="BH73" s="7">
        <v>169</v>
      </c>
      <c r="BI73" s="7">
        <v>19</v>
      </c>
      <c r="BJ73" s="7">
        <v>1556.1</v>
      </c>
      <c r="BK73" s="7">
        <v>1.5009999999999999</v>
      </c>
      <c r="BL73" s="7">
        <v>51.28</v>
      </c>
      <c r="BM73" s="7">
        <v>797.89</v>
      </c>
      <c r="BN73" s="7">
        <v>13.78</v>
      </c>
      <c r="BO73" s="7">
        <v>214.47</v>
      </c>
      <c r="BP73" s="7">
        <v>17.059999999999999</v>
      </c>
      <c r="BQ73" s="7">
        <v>265.39999999999998</v>
      </c>
      <c r="BR73" s="7">
        <v>0</v>
      </c>
      <c r="BS73" s="7">
        <v>0</v>
      </c>
      <c r="BT73" s="7">
        <v>12.82</v>
      </c>
      <c r="BU73" s="7">
        <v>199.47</v>
      </c>
      <c r="BV73" s="7">
        <v>4.76</v>
      </c>
      <c r="BW73" s="7">
        <v>74.09</v>
      </c>
      <c r="BX73" s="7">
        <v>8.06</v>
      </c>
      <c r="BY73" s="7">
        <v>125.38</v>
      </c>
      <c r="BZ73" s="7">
        <v>0</v>
      </c>
      <c r="CA73" s="7">
        <v>0</v>
      </c>
      <c r="CB73" s="7">
        <v>532.5</v>
      </c>
      <c r="CC73" s="7">
        <v>34.22</v>
      </c>
      <c r="CD73" s="7">
        <v>35.909999999999997</v>
      </c>
      <c r="CE73" s="7">
        <v>558.74</v>
      </c>
      <c r="CF73" s="7">
        <v>0.25</v>
      </c>
      <c r="CG73" s="7" t="s">
        <v>163</v>
      </c>
      <c r="CH73" s="7">
        <v>2.0064000000000002</v>
      </c>
      <c r="CI73" s="7">
        <v>1.8641000000000001</v>
      </c>
      <c r="CJ73" s="7" t="s">
        <v>164</v>
      </c>
      <c r="CK73" s="7">
        <v>3.1034999999999999</v>
      </c>
      <c r="CL73" s="7">
        <v>1.1133</v>
      </c>
    </row>
    <row r="74" spans="1:90" x14ac:dyDescent="0.25">
      <c r="A74" s="7" t="s">
        <v>395</v>
      </c>
      <c r="B74" s="7">
        <v>248006</v>
      </c>
      <c r="D74" s="7" t="s">
        <v>166</v>
      </c>
      <c r="F74" s="7" t="s">
        <v>1121</v>
      </c>
      <c r="G74" s="7" t="s">
        <v>116</v>
      </c>
      <c r="H74" s="71">
        <v>45257</v>
      </c>
      <c r="I74" s="7">
        <v>0</v>
      </c>
      <c r="J74" s="7">
        <v>8</v>
      </c>
      <c r="K74" s="7">
        <v>7</v>
      </c>
      <c r="L74" s="7">
        <v>7.2</v>
      </c>
      <c r="M74" s="7">
        <v>0.24</v>
      </c>
      <c r="N74" s="7" t="s">
        <v>77</v>
      </c>
      <c r="O74" s="7">
        <v>5.6</v>
      </c>
      <c r="P74" s="7">
        <v>130</v>
      </c>
      <c r="Q74" s="7">
        <v>11.2</v>
      </c>
      <c r="R74" s="7">
        <v>2.23</v>
      </c>
      <c r="S74" s="7">
        <v>31.9</v>
      </c>
      <c r="T74" s="7">
        <v>3.9</v>
      </c>
      <c r="U74" s="7">
        <v>0.73</v>
      </c>
      <c r="V74" s="7">
        <v>3191</v>
      </c>
      <c r="W74" s="7">
        <v>440</v>
      </c>
      <c r="X74" s="7">
        <v>36</v>
      </c>
      <c r="Y74" s="7">
        <v>20.100000000000001</v>
      </c>
      <c r="Z74" s="7">
        <v>0</v>
      </c>
      <c r="AA74" s="7">
        <v>2</v>
      </c>
      <c r="AB74" s="7">
        <v>79</v>
      </c>
      <c r="AC74" s="7">
        <v>18</v>
      </c>
      <c r="AD74" s="7">
        <v>1</v>
      </c>
      <c r="AE74" s="7">
        <v>19</v>
      </c>
      <c r="AF74" s="7">
        <v>2.93</v>
      </c>
      <c r="AG74" s="7">
        <v>182</v>
      </c>
      <c r="AH74" s="7">
        <v>17.399999999999999</v>
      </c>
      <c r="AI74" s="7">
        <v>10.5</v>
      </c>
      <c r="AJ74" s="7">
        <v>62</v>
      </c>
      <c r="AK74" s="7">
        <v>41</v>
      </c>
      <c r="AL74" s="7" t="s">
        <v>53</v>
      </c>
      <c r="AM74" s="7">
        <v>290.60000000000002</v>
      </c>
      <c r="AN74" s="7">
        <v>73</v>
      </c>
      <c r="AO74" s="7">
        <v>20.3</v>
      </c>
      <c r="AP74" s="7">
        <v>26.42</v>
      </c>
      <c r="AQ74" s="7">
        <v>159.30000000000001</v>
      </c>
      <c r="AR74" s="7">
        <v>17.399999999999999</v>
      </c>
      <c r="AS74" s="7">
        <v>0</v>
      </c>
      <c r="AT74" s="7">
        <v>5.8</v>
      </c>
      <c r="AU74" s="7">
        <v>4.4000000000000004</v>
      </c>
      <c r="AW74" s="7">
        <v>23</v>
      </c>
      <c r="AX74" s="7">
        <v>11.2</v>
      </c>
      <c r="AZ74" s="7">
        <v>62</v>
      </c>
      <c r="BA74" s="7">
        <v>985</v>
      </c>
      <c r="BB74" s="7">
        <v>113</v>
      </c>
      <c r="BC74" s="7">
        <v>59</v>
      </c>
      <c r="BD74" s="7">
        <v>14</v>
      </c>
      <c r="BE74" s="7">
        <v>2.16</v>
      </c>
      <c r="BF74" s="7">
        <v>3.4</v>
      </c>
      <c r="BG74" s="7">
        <v>0.14000000000000001</v>
      </c>
      <c r="BH74" s="7">
        <v>169</v>
      </c>
      <c r="BI74" s="7">
        <v>51</v>
      </c>
      <c r="BJ74" s="7">
        <v>2930.49</v>
      </c>
      <c r="BK74" s="7">
        <v>1.526</v>
      </c>
      <c r="BL74" s="7">
        <v>51.71</v>
      </c>
      <c r="BM74" s="7">
        <v>1515.32</v>
      </c>
      <c r="BN74" s="7">
        <v>13.03</v>
      </c>
      <c r="BO74" s="7">
        <v>381.94</v>
      </c>
      <c r="BP74" s="7">
        <v>14.73</v>
      </c>
      <c r="BQ74" s="7">
        <v>431.73</v>
      </c>
      <c r="BR74" s="7">
        <v>0.4</v>
      </c>
      <c r="BS74" s="7">
        <v>11.83</v>
      </c>
      <c r="BT74" s="7">
        <v>11.83</v>
      </c>
      <c r="BU74" s="7">
        <v>346.75</v>
      </c>
      <c r="BV74" s="7">
        <v>3.57</v>
      </c>
      <c r="BW74" s="7">
        <v>104.69</v>
      </c>
      <c r="BX74" s="7">
        <v>8.26</v>
      </c>
      <c r="BY74" s="7">
        <v>242.06</v>
      </c>
      <c r="BZ74" s="7">
        <v>0.59</v>
      </c>
      <c r="CA74" s="7">
        <v>17.28</v>
      </c>
      <c r="CB74" s="7">
        <v>1083.5899999999999</v>
      </c>
      <c r="CC74" s="7">
        <v>36.979999999999997</v>
      </c>
      <c r="CD74" s="7">
        <v>35.869999999999997</v>
      </c>
      <c r="CE74" s="7">
        <v>1051.1400000000001</v>
      </c>
      <c r="CF74" s="7">
        <v>0.2288</v>
      </c>
      <c r="CG74" s="7">
        <v>1.14E-2</v>
      </c>
      <c r="CH74" s="7">
        <v>2.5099</v>
      </c>
      <c r="CI74" s="7">
        <v>2.1232000000000002</v>
      </c>
      <c r="CJ74" s="7">
        <v>26.893699999999999</v>
      </c>
      <c r="CK74" s="7">
        <v>2.4182999999999999</v>
      </c>
      <c r="CL74" s="7">
        <v>0.7026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K18"/>
  <sheetViews>
    <sheetView topLeftCell="O1" zoomScale="80" zoomScaleNormal="80" workbookViewId="0">
      <selection activeCell="T18" sqref="T18"/>
    </sheetView>
  </sheetViews>
  <sheetFormatPr defaultRowHeight="15" x14ac:dyDescent="0.25"/>
  <cols>
    <col min="4" max="4" width="5.140625" customWidth="1"/>
    <col min="7" max="7" width="10.7109375" customWidth="1"/>
    <col min="35" max="35" width="11.7109375" customWidth="1"/>
    <col min="36" max="36" width="10.5703125" customWidth="1"/>
    <col min="38" max="38" width="11.85546875" customWidth="1"/>
    <col min="39" max="39" width="14.140625" customWidth="1"/>
    <col min="42" max="42" width="13.85546875" customWidth="1"/>
    <col min="43" max="43" width="13.42578125" customWidth="1"/>
    <col min="44" max="44" width="14.140625" customWidth="1"/>
    <col min="47" max="47" width="10.140625" customWidth="1"/>
    <col min="49" max="49" width="11.85546875" customWidth="1"/>
    <col min="50" max="50" width="12" customWidth="1"/>
    <col min="51" max="51" width="10.140625" customWidth="1"/>
    <col min="57" max="57" width="11.42578125" customWidth="1"/>
    <col min="59" max="59" width="11.5703125" customWidth="1"/>
    <col min="66" max="66" width="14.85546875" customWidth="1"/>
    <col min="73" max="73" width="11.42578125" customWidth="1"/>
    <col min="74" max="74" width="10.85546875" customWidth="1"/>
    <col min="76" max="76" width="12.42578125" customWidth="1"/>
    <col min="81" max="81" width="17.42578125" customWidth="1"/>
    <col min="82" max="82" width="15.85546875" customWidth="1"/>
    <col min="88" max="88" width="13.140625" customWidth="1"/>
    <col min="89" max="89" width="14.140625" customWidth="1"/>
  </cols>
  <sheetData>
    <row r="1" spans="2:89" s="2" customFormat="1" ht="15.75" thickBot="1" x14ac:dyDescent="0.3"/>
    <row r="2" spans="2:89" s="29" customFormat="1" ht="58.5" customHeight="1" x14ac:dyDescent="0.25">
      <c r="B2" s="79" t="s">
        <v>1104</v>
      </c>
      <c r="C2" s="80"/>
      <c r="D2" s="80"/>
      <c r="E2" s="80"/>
      <c r="F2" s="51" t="s">
        <v>1</v>
      </c>
      <c r="G2" s="51" t="s">
        <v>2</v>
      </c>
      <c r="H2" s="51" t="s">
        <v>337</v>
      </c>
      <c r="I2" s="51" t="s">
        <v>338</v>
      </c>
      <c r="J2" s="51" t="s">
        <v>5</v>
      </c>
      <c r="K2" s="51" t="s">
        <v>6</v>
      </c>
      <c r="L2" s="51" t="s">
        <v>7</v>
      </c>
      <c r="M2" s="51" t="s">
        <v>8</v>
      </c>
      <c r="N2" s="51" t="s">
        <v>9</v>
      </c>
      <c r="O2" s="51" t="s">
        <v>10</v>
      </c>
      <c r="P2" s="51" t="s">
        <v>11</v>
      </c>
      <c r="Q2" s="51" t="s">
        <v>12</v>
      </c>
      <c r="R2" s="51" t="s">
        <v>13</v>
      </c>
      <c r="S2" s="51" t="s">
        <v>14</v>
      </c>
      <c r="T2" s="51" t="s">
        <v>15</v>
      </c>
      <c r="U2" s="51" t="s">
        <v>16</v>
      </c>
      <c r="V2" s="51" t="s">
        <v>17</v>
      </c>
      <c r="W2" s="51" t="s">
        <v>18</v>
      </c>
      <c r="X2" s="51" t="s">
        <v>19</v>
      </c>
      <c r="Y2" s="51" t="s">
        <v>20</v>
      </c>
      <c r="Z2" s="51" t="s">
        <v>21</v>
      </c>
      <c r="AA2" s="51" t="s">
        <v>22</v>
      </c>
      <c r="AB2" s="51" t="s">
        <v>23</v>
      </c>
      <c r="AC2" s="51" t="s">
        <v>24</v>
      </c>
      <c r="AD2" s="51" t="s">
        <v>25</v>
      </c>
      <c r="AE2" s="51" t="s">
        <v>26</v>
      </c>
      <c r="AF2" s="51" t="s">
        <v>27</v>
      </c>
      <c r="AG2" s="51" t="s">
        <v>28</v>
      </c>
      <c r="AH2" s="51" t="s">
        <v>29</v>
      </c>
      <c r="AI2" s="51" t="s">
        <v>30</v>
      </c>
      <c r="AJ2" s="51" t="s">
        <v>31</v>
      </c>
      <c r="AK2" s="51" t="s">
        <v>32</v>
      </c>
      <c r="AL2" s="51" t="s">
        <v>33</v>
      </c>
      <c r="AM2" s="51" t="s">
        <v>34</v>
      </c>
      <c r="AN2" s="51" t="s">
        <v>35</v>
      </c>
      <c r="AO2" s="51" t="s">
        <v>36</v>
      </c>
      <c r="AP2" s="51" t="s">
        <v>37</v>
      </c>
      <c r="AQ2" s="51" t="s">
        <v>38</v>
      </c>
      <c r="AR2" s="51" t="s">
        <v>39</v>
      </c>
      <c r="AS2" s="51" t="s">
        <v>117</v>
      </c>
      <c r="AT2" s="51" t="s">
        <v>118</v>
      </c>
      <c r="AU2" s="51" t="s">
        <v>119</v>
      </c>
      <c r="AV2" s="51" t="s">
        <v>120</v>
      </c>
      <c r="AW2" s="51" t="s">
        <v>121</v>
      </c>
      <c r="AX2" s="51" t="s">
        <v>122</v>
      </c>
      <c r="AY2" s="51" t="s">
        <v>123</v>
      </c>
      <c r="AZ2" s="51" t="s">
        <v>124</v>
      </c>
      <c r="BA2" s="51" t="s">
        <v>125</v>
      </c>
      <c r="BB2" s="51" t="s">
        <v>126</v>
      </c>
      <c r="BC2" s="51" t="s">
        <v>127</v>
      </c>
      <c r="BD2" s="51" t="s">
        <v>128</v>
      </c>
      <c r="BE2" s="51" t="s">
        <v>129</v>
      </c>
      <c r="BF2" s="51" t="s">
        <v>130</v>
      </c>
      <c r="BG2" s="51" t="s">
        <v>131</v>
      </c>
      <c r="BH2" s="51" t="s">
        <v>132</v>
      </c>
      <c r="BI2" s="51" t="s">
        <v>134</v>
      </c>
      <c r="BJ2" s="51" t="s">
        <v>135</v>
      </c>
      <c r="BK2" s="51" t="s">
        <v>136</v>
      </c>
      <c r="BL2" s="51" t="s">
        <v>137</v>
      </c>
      <c r="BM2" s="51" t="s">
        <v>138</v>
      </c>
      <c r="BN2" s="51" t="s">
        <v>139</v>
      </c>
      <c r="BO2" s="51" t="s">
        <v>140</v>
      </c>
      <c r="BP2" s="51" t="s">
        <v>141</v>
      </c>
      <c r="BQ2" s="51" t="s">
        <v>142</v>
      </c>
      <c r="BR2" s="51" t="s">
        <v>143</v>
      </c>
      <c r="BS2" s="51" t="s">
        <v>144</v>
      </c>
      <c r="BT2" s="51" t="s">
        <v>145</v>
      </c>
      <c r="BU2" s="51" t="s">
        <v>146</v>
      </c>
      <c r="BV2" s="51" t="s">
        <v>147</v>
      </c>
      <c r="BW2" s="51" t="s">
        <v>148</v>
      </c>
      <c r="BX2" s="51" t="s">
        <v>149</v>
      </c>
      <c r="BY2" s="51" t="s">
        <v>150</v>
      </c>
      <c r="BZ2" s="51" t="s">
        <v>151</v>
      </c>
      <c r="CA2" s="51" t="s">
        <v>152</v>
      </c>
      <c r="CB2" s="51" t="s">
        <v>153</v>
      </c>
      <c r="CC2" s="51" t="s">
        <v>154</v>
      </c>
      <c r="CD2" s="51" t="s">
        <v>155</v>
      </c>
      <c r="CE2" s="51" t="s">
        <v>156</v>
      </c>
      <c r="CF2" s="51" t="s">
        <v>157</v>
      </c>
      <c r="CG2" s="51" t="s">
        <v>158</v>
      </c>
      <c r="CH2" s="51" t="s">
        <v>159</v>
      </c>
      <c r="CI2" s="51" t="s">
        <v>160</v>
      </c>
      <c r="CJ2" s="51" t="s">
        <v>161</v>
      </c>
      <c r="CK2" s="52" t="s">
        <v>162</v>
      </c>
    </row>
    <row r="3" spans="2:89" s="7" customFormat="1" x14ac:dyDescent="0.25">
      <c r="B3" s="81"/>
      <c r="C3" s="82"/>
      <c r="D3" s="82"/>
      <c r="E3" s="82"/>
      <c r="F3" s="25" t="s">
        <v>81</v>
      </c>
      <c r="G3" s="53">
        <v>45257</v>
      </c>
      <c r="H3" s="25">
        <v>0</v>
      </c>
      <c r="I3" s="25">
        <v>8</v>
      </c>
      <c r="J3" s="25">
        <v>6.3</v>
      </c>
      <c r="K3" s="25">
        <v>6.5</v>
      </c>
      <c r="L3" s="25">
        <v>0.14000000000000001</v>
      </c>
      <c r="M3" s="25" t="s">
        <v>41</v>
      </c>
      <c r="N3" s="25">
        <v>4</v>
      </c>
      <c r="O3" s="25">
        <v>81</v>
      </c>
      <c r="P3" s="25">
        <v>5.6</v>
      </c>
      <c r="Q3" s="25">
        <v>0.75</v>
      </c>
      <c r="R3" s="25">
        <v>39.4</v>
      </c>
      <c r="S3" s="25">
        <v>4.8</v>
      </c>
      <c r="T3" s="25">
        <v>0.6</v>
      </c>
      <c r="U3" s="25">
        <v>2195</v>
      </c>
      <c r="V3" s="25">
        <v>372</v>
      </c>
      <c r="W3" s="25">
        <v>28</v>
      </c>
      <c r="X3" s="25">
        <v>19.600000000000001</v>
      </c>
      <c r="Y3" s="25">
        <v>27</v>
      </c>
      <c r="Z3" s="25">
        <v>1</v>
      </c>
      <c r="AA3" s="25">
        <v>55</v>
      </c>
      <c r="AB3" s="25">
        <v>16</v>
      </c>
      <c r="AC3" s="25">
        <v>1</v>
      </c>
      <c r="AD3" s="25">
        <v>7</v>
      </c>
      <c r="AE3" s="25">
        <v>6.14</v>
      </c>
      <c r="AF3" s="25">
        <v>172</v>
      </c>
      <c r="AG3" s="25">
        <v>12.3</v>
      </c>
      <c r="AH3" s="25">
        <v>13.9</v>
      </c>
      <c r="AI3" s="25">
        <v>50</v>
      </c>
      <c r="AJ3" s="25" t="s">
        <v>42</v>
      </c>
      <c r="AK3" s="25">
        <v>0.7</v>
      </c>
      <c r="AL3" s="25">
        <v>228.4</v>
      </c>
      <c r="AM3" s="25">
        <v>74</v>
      </c>
      <c r="AN3" s="25">
        <v>19.2</v>
      </c>
      <c r="AO3" s="25">
        <v>22.85</v>
      </c>
      <c r="AP3" s="25">
        <v>132.80000000000001</v>
      </c>
      <c r="AQ3" s="25">
        <v>12.3</v>
      </c>
      <c r="AR3" s="25">
        <v>0</v>
      </c>
      <c r="AS3" s="25">
        <v>8</v>
      </c>
      <c r="AT3" s="25">
        <v>3.8</v>
      </c>
      <c r="AU3" s="25"/>
      <c r="AV3" s="25">
        <v>12</v>
      </c>
      <c r="AW3" s="25">
        <v>2</v>
      </c>
      <c r="AX3" s="25"/>
      <c r="AY3" s="25">
        <v>47</v>
      </c>
      <c r="AZ3" s="25">
        <v>721</v>
      </c>
      <c r="BA3" s="25">
        <v>141</v>
      </c>
      <c r="BB3" s="25">
        <v>68</v>
      </c>
      <c r="BC3" s="25">
        <v>8.9</v>
      </c>
      <c r="BD3" s="25">
        <v>0.75</v>
      </c>
      <c r="BE3" s="25">
        <v>3.6</v>
      </c>
      <c r="BF3" s="25">
        <v>0.28000000000000003</v>
      </c>
      <c r="BG3" s="25">
        <v>156</v>
      </c>
      <c r="BH3" s="25">
        <v>41</v>
      </c>
      <c r="BI3" s="25">
        <v>2097.31</v>
      </c>
      <c r="BJ3" s="25">
        <v>1.5609999999999999</v>
      </c>
      <c r="BK3" s="25">
        <v>45.87</v>
      </c>
      <c r="BL3" s="25">
        <v>962.07</v>
      </c>
      <c r="BM3" s="25">
        <v>11.12</v>
      </c>
      <c r="BN3" s="25">
        <v>233.2</v>
      </c>
      <c r="BO3" s="25">
        <v>13.71</v>
      </c>
      <c r="BP3" s="25">
        <v>287.54000000000002</v>
      </c>
      <c r="BQ3" s="25">
        <v>0</v>
      </c>
      <c r="BR3" s="25">
        <v>0</v>
      </c>
      <c r="BS3" s="25">
        <v>10.66</v>
      </c>
      <c r="BT3" s="25">
        <v>223.48</v>
      </c>
      <c r="BU3" s="25">
        <v>3.35</v>
      </c>
      <c r="BV3" s="25">
        <v>70.290000000000006</v>
      </c>
      <c r="BW3" s="25">
        <v>7.3</v>
      </c>
      <c r="BX3" s="25">
        <v>153.19</v>
      </c>
      <c r="BY3" s="25">
        <v>1.96</v>
      </c>
      <c r="BZ3" s="25">
        <v>41.18</v>
      </c>
      <c r="CA3" s="25">
        <v>674.53</v>
      </c>
      <c r="CB3" s="25">
        <v>32.159999999999997</v>
      </c>
      <c r="CC3" s="25">
        <v>41.51</v>
      </c>
      <c r="CD3" s="25">
        <v>870.59</v>
      </c>
      <c r="CE3" s="25">
        <v>0.23230000000000001</v>
      </c>
      <c r="CF3" s="25">
        <v>4.2799999999999998E-2</v>
      </c>
      <c r="CG3" s="25">
        <v>2.3458999999999999</v>
      </c>
      <c r="CH3" s="25">
        <v>2.0185</v>
      </c>
      <c r="CI3" s="25">
        <v>16.5122</v>
      </c>
      <c r="CJ3" s="25">
        <v>2.1724999999999999</v>
      </c>
      <c r="CK3" s="54">
        <v>0.77010000000000001</v>
      </c>
    </row>
    <row r="4" spans="2:89" s="7" customFormat="1" x14ac:dyDescent="0.25">
      <c r="B4" s="81"/>
      <c r="C4" s="82"/>
      <c r="D4" s="82"/>
      <c r="E4" s="82"/>
      <c r="F4" s="25" t="s">
        <v>82</v>
      </c>
      <c r="G4" s="53">
        <v>45257</v>
      </c>
      <c r="H4" s="25">
        <v>0</v>
      </c>
      <c r="I4" s="25">
        <v>8</v>
      </c>
      <c r="J4" s="25">
        <v>6.2</v>
      </c>
      <c r="K4" s="25">
        <v>6.7</v>
      </c>
      <c r="L4" s="25">
        <v>0.13</v>
      </c>
      <c r="M4" s="25" t="s">
        <v>41</v>
      </c>
      <c r="N4" s="25">
        <v>3.9</v>
      </c>
      <c r="O4" s="25">
        <v>86</v>
      </c>
      <c r="P4" s="25">
        <v>6.3</v>
      </c>
      <c r="Q4" s="25">
        <v>0.52</v>
      </c>
      <c r="R4" s="25">
        <v>38.9</v>
      </c>
      <c r="S4" s="25">
        <v>6.1</v>
      </c>
      <c r="T4" s="25">
        <v>0.69</v>
      </c>
      <c r="U4" s="25">
        <v>2189</v>
      </c>
      <c r="V4" s="25">
        <v>370</v>
      </c>
      <c r="W4" s="25">
        <v>24</v>
      </c>
      <c r="X4" s="25">
        <v>17.5</v>
      </c>
      <c r="Y4" s="25">
        <v>18</v>
      </c>
      <c r="Z4" s="25">
        <v>1</v>
      </c>
      <c r="AA4" s="25">
        <v>62</v>
      </c>
      <c r="AB4" s="25">
        <v>18</v>
      </c>
      <c r="AC4" s="25">
        <v>1</v>
      </c>
      <c r="AD4" s="25">
        <v>7</v>
      </c>
      <c r="AE4" s="25">
        <v>5.57</v>
      </c>
      <c r="AF4" s="25">
        <v>177</v>
      </c>
      <c r="AG4" s="25">
        <v>12.5</v>
      </c>
      <c r="AH4" s="25">
        <v>14.2</v>
      </c>
      <c r="AI4" s="25">
        <v>53</v>
      </c>
      <c r="AJ4" s="25" t="s">
        <v>42</v>
      </c>
      <c r="AK4" s="25">
        <v>0.5</v>
      </c>
      <c r="AL4" s="25">
        <v>181.1</v>
      </c>
      <c r="AM4" s="25">
        <v>75</v>
      </c>
      <c r="AN4" s="25">
        <v>18.600000000000001</v>
      </c>
      <c r="AO4" s="25">
        <v>20.38</v>
      </c>
      <c r="AP4" s="25">
        <v>102.1</v>
      </c>
      <c r="AQ4" s="25">
        <v>12.5</v>
      </c>
      <c r="AR4" s="25">
        <v>0</v>
      </c>
      <c r="AS4" s="25">
        <v>7.7</v>
      </c>
      <c r="AT4" s="25">
        <v>2.2999999999999998</v>
      </c>
      <c r="AU4" s="25"/>
      <c r="AV4" s="25">
        <v>10</v>
      </c>
      <c r="AW4" s="25">
        <v>1.5</v>
      </c>
      <c r="AX4" s="25"/>
      <c r="AY4" s="25">
        <v>44</v>
      </c>
      <c r="AZ4" s="25">
        <v>684</v>
      </c>
      <c r="BA4" s="25">
        <v>145</v>
      </c>
      <c r="BB4" s="25">
        <v>66</v>
      </c>
      <c r="BC4" s="25">
        <v>8.3000000000000007</v>
      </c>
      <c r="BD4" s="25">
        <v>0.56000000000000005</v>
      </c>
      <c r="BE4" s="25">
        <v>3.7</v>
      </c>
      <c r="BF4" s="25">
        <v>0.22</v>
      </c>
      <c r="BG4" s="25">
        <v>148</v>
      </c>
      <c r="BH4" s="25">
        <v>36</v>
      </c>
      <c r="BI4" s="25">
        <v>1798.49</v>
      </c>
      <c r="BJ4" s="25">
        <v>1.4730000000000001</v>
      </c>
      <c r="BK4" s="25">
        <v>49.18</v>
      </c>
      <c r="BL4" s="25">
        <v>884.5</v>
      </c>
      <c r="BM4" s="25">
        <v>12.01</v>
      </c>
      <c r="BN4" s="25">
        <v>215.99</v>
      </c>
      <c r="BO4" s="25">
        <v>13.24</v>
      </c>
      <c r="BP4" s="25">
        <v>238.18</v>
      </c>
      <c r="BQ4" s="25">
        <v>0</v>
      </c>
      <c r="BR4" s="25">
        <v>0</v>
      </c>
      <c r="BS4" s="25">
        <v>9.91</v>
      </c>
      <c r="BT4" s="25">
        <v>178.17</v>
      </c>
      <c r="BU4" s="25">
        <v>3.25</v>
      </c>
      <c r="BV4" s="25">
        <v>58.45</v>
      </c>
      <c r="BW4" s="25">
        <v>6.66</v>
      </c>
      <c r="BX4" s="25">
        <v>119.73</v>
      </c>
      <c r="BY4" s="25">
        <v>0.62</v>
      </c>
      <c r="BZ4" s="25">
        <v>11.07</v>
      </c>
      <c r="CA4" s="25">
        <v>646.32000000000005</v>
      </c>
      <c r="CB4" s="25">
        <v>35.94</v>
      </c>
      <c r="CC4" s="25">
        <v>40.299999999999997</v>
      </c>
      <c r="CD4" s="25">
        <v>724.74</v>
      </c>
      <c r="CE4" s="25">
        <v>0.2014</v>
      </c>
      <c r="CF4" s="25">
        <v>1.2500000000000001E-2</v>
      </c>
      <c r="CG4" s="25">
        <v>2.7136</v>
      </c>
      <c r="CH4" s="25">
        <v>2.3334000000000001</v>
      </c>
      <c r="CI4" s="25">
        <v>18.852900000000002</v>
      </c>
      <c r="CJ4" s="25">
        <v>2.0173000000000001</v>
      </c>
      <c r="CK4" s="54">
        <v>0.57889999999999997</v>
      </c>
    </row>
    <row r="5" spans="2:89" s="7" customFormat="1" x14ac:dyDescent="0.25">
      <c r="B5" s="81"/>
      <c r="C5" s="82"/>
      <c r="D5" s="82"/>
      <c r="E5" s="82"/>
      <c r="F5" s="25" t="s">
        <v>96</v>
      </c>
      <c r="G5" s="53">
        <v>45257</v>
      </c>
      <c r="H5" s="25">
        <v>0</v>
      </c>
      <c r="I5" s="25">
        <v>8</v>
      </c>
      <c r="J5" s="25">
        <v>7</v>
      </c>
      <c r="K5" s="25">
        <v>7.2</v>
      </c>
      <c r="L5" s="25">
        <v>0.17</v>
      </c>
      <c r="M5" s="25" t="s">
        <v>77</v>
      </c>
      <c r="N5" s="25">
        <v>5</v>
      </c>
      <c r="O5" s="25">
        <v>219</v>
      </c>
      <c r="P5" s="25">
        <v>7</v>
      </c>
      <c r="Q5" s="25">
        <v>1.45</v>
      </c>
      <c r="R5" s="25">
        <v>37.1</v>
      </c>
      <c r="S5" s="25">
        <v>4.5999999999999996</v>
      </c>
      <c r="T5" s="25">
        <v>0.7</v>
      </c>
      <c r="U5" s="25">
        <v>2886</v>
      </c>
      <c r="V5" s="25">
        <v>390</v>
      </c>
      <c r="W5" s="25">
        <v>18</v>
      </c>
      <c r="X5" s="25">
        <v>18.3</v>
      </c>
      <c r="Y5" s="25">
        <v>0</v>
      </c>
      <c r="Z5" s="25">
        <v>3</v>
      </c>
      <c r="AA5" s="25">
        <v>79</v>
      </c>
      <c r="AB5" s="25">
        <v>18</v>
      </c>
      <c r="AC5" s="25">
        <v>0</v>
      </c>
      <c r="AD5" s="25">
        <v>29</v>
      </c>
      <c r="AE5" s="25">
        <v>3</v>
      </c>
      <c r="AF5" s="25">
        <v>184</v>
      </c>
      <c r="AG5" s="25">
        <v>15.4</v>
      </c>
      <c r="AH5" s="25">
        <v>11.9</v>
      </c>
      <c r="AI5" s="25">
        <v>56</v>
      </c>
      <c r="AJ5" s="25">
        <v>34</v>
      </c>
      <c r="AK5" s="25" t="s">
        <v>53</v>
      </c>
      <c r="AL5" s="25">
        <v>277.39999999999998</v>
      </c>
      <c r="AM5" s="25">
        <v>68</v>
      </c>
      <c r="AN5" s="25">
        <v>18.399999999999999</v>
      </c>
      <c r="AO5" s="25">
        <v>25.69</v>
      </c>
      <c r="AP5" s="25">
        <v>150.9</v>
      </c>
      <c r="AQ5" s="25">
        <v>15.4</v>
      </c>
      <c r="AR5" s="25">
        <v>0</v>
      </c>
      <c r="AS5" s="25">
        <v>4.7</v>
      </c>
      <c r="AT5" s="25">
        <v>2.5</v>
      </c>
      <c r="AU5" s="25"/>
      <c r="AV5" s="25">
        <v>35</v>
      </c>
      <c r="AW5" s="25">
        <v>16.399999999999999</v>
      </c>
      <c r="AX5" s="25"/>
      <c r="AY5" s="25">
        <v>107</v>
      </c>
      <c r="AZ5" s="25">
        <v>1015</v>
      </c>
      <c r="BA5" s="25">
        <v>109</v>
      </c>
      <c r="BB5" s="25">
        <v>59</v>
      </c>
      <c r="BC5" s="25">
        <v>11.7</v>
      </c>
      <c r="BD5" s="25">
        <v>0.88</v>
      </c>
      <c r="BE5" s="25">
        <v>3.6</v>
      </c>
      <c r="BF5" s="25">
        <v>0.14000000000000001</v>
      </c>
      <c r="BG5" s="25">
        <v>172</v>
      </c>
      <c r="BH5" s="25">
        <v>26</v>
      </c>
      <c r="BI5" s="25">
        <v>3504.51</v>
      </c>
      <c r="BJ5" s="25">
        <v>1.498</v>
      </c>
      <c r="BK5" s="25">
        <v>50.04</v>
      </c>
      <c r="BL5" s="25">
        <v>1753.79</v>
      </c>
      <c r="BM5" s="25">
        <v>13.07</v>
      </c>
      <c r="BN5" s="25">
        <v>457.93</v>
      </c>
      <c r="BO5" s="25">
        <v>13.92</v>
      </c>
      <c r="BP5" s="25">
        <v>487.87</v>
      </c>
      <c r="BQ5" s="25">
        <v>0.36</v>
      </c>
      <c r="BR5" s="25">
        <v>12.66</v>
      </c>
      <c r="BS5" s="25">
        <v>9.83</v>
      </c>
      <c r="BT5" s="25">
        <v>344.58</v>
      </c>
      <c r="BU5" s="25">
        <v>3.41</v>
      </c>
      <c r="BV5" s="25">
        <v>119.51</v>
      </c>
      <c r="BW5" s="25">
        <v>6.42</v>
      </c>
      <c r="BX5" s="25">
        <v>225.07</v>
      </c>
      <c r="BY5" s="25">
        <v>0.37</v>
      </c>
      <c r="BZ5" s="25">
        <v>13.02</v>
      </c>
      <c r="CA5" s="25">
        <v>1265.93</v>
      </c>
      <c r="CB5" s="25">
        <v>36.119999999999997</v>
      </c>
      <c r="CC5" s="25">
        <v>39.75</v>
      </c>
      <c r="CD5" s="25">
        <v>1393.13</v>
      </c>
      <c r="CE5" s="25">
        <v>0.19650000000000001</v>
      </c>
      <c r="CF5" s="25">
        <v>7.4000000000000003E-3</v>
      </c>
      <c r="CG5" s="25">
        <v>2.5948000000000002</v>
      </c>
      <c r="CH5" s="25">
        <v>2.4062999999999999</v>
      </c>
      <c r="CI5" s="25">
        <v>31.949200000000001</v>
      </c>
      <c r="CJ5" s="25">
        <v>2.1616</v>
      </c>
      <c r="CK5" s="54">
        <v>0.81799999999999995</v>
      </c>
    </row>
    <row r="6" spans="2:89" s="7" customFormat="1" x14ac:dyDescent="0.25">
      <c r="B6" s="81"/>
      <c r="C6" s="82"/>
      <c r="D6" s="82"/>
      <c r="E6" s="82"/>
      <c r="F6" s="25" t="s">
        <v>97</v>
      </c>
      <c r="G6" s="53">
        <v>45257</v>
      </c>
      <c r="H6" s="25">
        <v>0</v>
      </c>
      <c r="I6" s="25">
        <v>8</v>
      </c>
      <c r="J6" s="25">
        <v>6.8</v>
      </c>
      <c r="K6" s="25">
        <v>7.2</v>
      </c>
      <c r="L6" s="25">
        <v>0.17</v>
      </c>
      <c r="M6" s="25" t="s">
        <v>41</v>
      </c>
      <c r="N6" s="25">
        <v>5.3</v>
      </c>
      <c r="O6" s="25">
        <v>219</v>
      </c>
      <c r="P6" s="25">
        <v>7.1</v>
      </c>
      <c r="Q6" s="25">
        <v>2.98</v>
      </c>
      <c r="R6" s="25">
        <v>36</v>
      </c>
      <c r="S6" s="25">
        <v>4.4000000000000004</v>
      </c>
      <c r="T6" s="25">
        <v>0.74</v>
      </c>
      <c r="U6" s="25">
        <v>2685</v>
      </c>
      <c r="V6" s="25">
        <v>371</v>
      </c>
      <c r="W6" s="25">
        <v>16</v>
      </c>
      <c r="X6" s="25">
        <v>17.100000000000001</v>
      </c>
      <c r="Y6" s="25">
        <v>0</v>
      </c>
      <c r="Z6" s="25">
        <v>3</v>
      </c>
      <c r="AA6" s="25">
        <v>78</v>
      </c>
      <c r="AB6" s="25">
        <v>18</v>
      </c>
      <c r="AC6" s="25">
        <v>0</v>
      </c>
      <c r="AD6" s="25">
        <v>34</v>
      </c>
      <c r="AE6" s="25">
        <v>3.23</v>
      </c>
      <c r="AF6" s="25">
        <v>183</v>
      </c>
      <c r="AG6" s="25">
        <v>12.7</v>
      </c>
      <c r="AH6" s="25">
        <v>14.4</v>
      </c>
      <c r="AI6" s="25">
        <v>46</v>
      </c>
      <c r="AJ6" s="25">
        <v>23</v>
      </c>
      <c r="AK6" s="25">
        <v>0.6</v>
      </c>
      <c r="AL6" s="25">
        <v>348.8</v>
      </c>
      <c r="AM6" s="25">
        <v>59</v>
      </c>
      <c r="AN6" s="25">
        <v>16.600000000000001</v>
      </c>
      <c r="AO6" s="25">
        <v>28.23</v>
      </c>
      <c r="AP6" s="25">
        <v>190.2</v>
      </c>
      <c r="AQ6" s="25">
        <v>12.7</v>
      </c>
      <c r="AR6" s="25">
        <v>0</v>
      </c>
      <c r="AS6" s="25">
        <v>4.3</v>
      </c>
      <c r="AT6" s="25">
        <v>2.4</v>
      </c>
      <c r="AU6" s="25"/>
      <c r="AV6" s="25">
        <v>37</v>
      </c>
      <c r="AW6" s="25">
        <v>17.100000000000001</v>
      </c>
      <c r="AX6" s="25"/>
      <c r="AY6" s="25">
        <v>109</v>
      </c>
      <c r="AZ6" s="25">
        <v>1024</v>
      </c>
      <c r="BA6" s="25">
        <v>109</v>
      </c>
      <c r="BB6" s="25">
        <v>60</v>
      </c>
      <c r="BC6" s="25">
        <v>16.2</v>
      </c>
      <c r="BD6" s="25">
        <v>1.47</v>
      </c>
      <c r="BE6" s="25">
        <v>3.6</v>
      </c>
      <c r="BF6" s="25">
        <v>0.14000000000000001</v>
      </c>
      <c r="BG6" s="25">
        <v>169</v>
      </c>
      <c r="BH6" s="25">
        <v>23</v>
      </c>
      <c r="BI6" s="25">
        <v>3291.14</v>
      </c>
      <c r="BJ6" s="25">
        <v>1.518</v>
      </c>
      <c r="BK6" s="25">
        <v>50.66</v>
      </c>
      <c r="BL6" s="25">
        <v>1667.29</v>
      </c>
      <c r="BM6" s="25">
        <v>13.74</v>
      </c>
      <c r="BN6" s="25">
        <v>452.15</v>
      </c>
      <c r="BO6" s="25">
        <v>17.05</v>
      </c>
      <c r="BP6" s="25">
        <v>561.27</v>
      </c>
      <c r="BQ6" s="25">
        <v>0.32</v>
      </c>
      <c r="BR6" s="25">
        <v>10.6</v>
      </c>
      <c r="BS6" s="25">
        <v>12.63</v>
      </c>
      <c r="BT6" s="25">
        <v>415.67</v>
      </c>
      <c r="BU6" s="25">
        <v>3.8</v>
      </c>
      <c r="BV6" s="25">
        <v>124.96</v>
      </c>
      <c r="BW6" s="25">
        <v>8.83</v>
      </c>
      <c r="BX6" s="25">
        <v>290.70999999999998</v>
      </c>
      <c r="BY6" s="25">
        <v>0</v>
      </c>
      <c r="BZ6" s="25">
        <v>0</v>
      </c>
      <c r="CA6" s="25">
        <v>1106.02</v>
      </c>
      <c r="CB6" s="25">
        <v>33.61</v>
      </c>
      <c r="CC6" s="25">
        <v>36.71</v>
      </c>
      <c r="CD6" s="25">
        <v>1208.19</v>
      </c>
      <c r="CE6" s="25">
        <v>0.24929999999999999</v>
      </c>
      <c r="CF6" s="25" t="s">
        <v>163</v>
      </c>
      <c r="CG6" s="25">
        <v>1.9705999999999999</v>
      </c>
      <c r="CH6" s="25">
        <v>1.9039999999999999</v>
      </c>
      <c r="CI6" s="25">
        <v>14.6135</v>
      </c>
      <c r="CJ6" s="25">
        <v>2.3056000000000001</v>
      </c>
      <c r="CK6" s="54">
        <v>1.1091</v>
      </c>
    </row>
    <row r="7" spans="2:89" s="7" customFormat="1" x14ac:dyDescent="0.25">
      <c r="B7" s="81"/>
      <c r="C7" s="82"/>
      <c r="D7" s="82"/>
      <c r="E7" s="82"/>
      <c r="F7" s="25" t="s">
        <v>103</v>
      </c>
      <c r="G7" s="53">
        <v>45257</v>
      </c>
      <c r="H7" s="25">
        <v>0</v>
      </c>
      <c r="I7" s="25">
        <v>8</v>
      </c>
      <c r="J7" s="25">
        <v>6.5</v>
      </c>
      <c r="K7" s="25">
        <v>6.7</v>
      </c>
      <c r="L7" s="25">
        <v>0.17</v>
      </c>
      <c r="M7" s="25" t="s">
        <v>41</v>
      </c>
      <c r="N7" s="25">
        <v>6.6</v>
      </c>
      <c r="O7" s="25">
        <v>287</v>
      </c>
      <c r="P7" s="25">
        <v>10.199999999999999</v>
      </c>
      <c r="Q7" s="25">
        <v>3.08</v>
      </c>
      <c r="R7" s="25">
        <v>88.4</v>
      </c>
      <c r="S7" s="25">
        <v>5.4</v>
      </c>
      <c r="T7" s="25">
        <v>0.68</v>
      </c>
      <c r="U7" s="25">
        <v>2255</v>
      </c>
      <c r="V7" s="25">
        <v>334</v>
      </c>
      <c r="W7" s="25">
        <v>12</v>
      </c>
      <c r="X7" s="25">
        <v>17.7</v>
      </c>
      <c r="Y7" s="25">
        <v>16</v>
      </c>
      <c r="Z7" s="25">
        <v>4</v>
      </c>
      <c r="AA7" s="25">
        <v>64</v>
      </c>
      <c r="AB7" s="25">
        <v>16</v>
      </c>
      <c r="AC7" s="25">
        <v>0</v>
      </c>
      <c r="AD7" s="25">
        <v>44</v>
      </c>
      <c r="AE7" s="25">
        <v>5.14</v>
      </c>
      <c r="AF7" s="25">
        <v>188</v>
      </c>
      <c r="AG7" s="25">
        <v>16.399999999999999</v>
      </c>
      <c r="AH7" s="25">
        <v>11.5</v>
      </c>
      <c r="AI7" s="25">
        <v>38</v>
      </c>
      <c r="AJ7" s="25" t="s">
        <v>42</v>
      </c>
      <c r="AK7" s="25">
        <v>0.6</v>
      </c>
      <c r="AL7" s="25">
        <v>363.8</v>
      </c>
      <c r="AM7" s="25">
        <v>61</v>
      </c>
      <c r="AN7" s="25">
        <v>22.1</v>
      </c>
      <c r="AO7" s="25">
        <v>29.22</v>
      </c>
      <c r="AP7" s="25">
        <v>193.2</v>
      </c>
      <c r="AQ7" s="25">
        <v>16.399999999999999</v>
      </c>
      <c r="AR7" s="25">
        <v>0</v>
      </c>
      <c r="AS7" s="25">
        <v>6.9</v>
      </c>
      <c r="AT7" s="25">
        <v>2</v>
      </c>
      <c r="AU7" s="25"/>
      <c r="AV7" s="25">
        <v>46</v>
      </c>
      <c r="AW7" s="25">
        <v>20.399999999999999</v>
      </c>
      <c r="AX7" s="25"/>
      <c r="AY7" s="25">
        <v>163</v>
      </c>
      <c r="AZ7" s="25">
        <v>979</v>
      </c>
      <c r="BA7" s="25">
        <v>72</v>
      </c>
      <c r="BB7" s="25">
        <v>90</v>
      </c>
      <c r="BC7" s="25">
        <v>14.6</v>
      </c>
      <c r="BD7" s="25">
        <v>1.49</v>
      </c>
      <c r="BE7" s="25">
        <v>3.7</v>
      </c>
      <c r="BF7" s="25">
        <v>0.2</v>
      </c>
      <c r="BG7" s="25">
        <v>187</v>
      </c>
      <c r="BH7" s="25">
        <v>20</v>
      </c>
      <c r="BI7" s="25">
        <v>5393.19</v>
      </c>
      <c r="BJ7" s="25">
        <v>1.508</v>
      </c>
      <c r="BK7" s="25">
        <v>53.82</v>
      </c>
      <c r="BL7" s="25">
        <v>2902.71</v>
      </c>
      <c r="BM7" s="25">
        <v>13.45</v>
      </c>
      <c r="BN7" s="25">
        <v>725.46</v>
      </c>
      <c r="BO7" s="25">
        <v>16.63</v>
      </c>
      <c r="BP7" s="25">
        <v>896.69</v>
      </c>
      <c r="BQ7" s="25">
        <v>0.23</v>
      </c>
      <c r="BR7" s="25">
        <v>12.27</v>
      </c>
      <c r="BS7" s="25">
        <v>15.51</v>
      </c>
      <c r="BT7" s="25">
        <v>836.6</v>
      </c>
      <c r="BU7" s="25">
        <v>4.0199999999999996</v>
      </c>
      <c r="BV7" s="25">
        <v>216.81</v>
      </c>
      <c r="BW7" s="25">
        <v>11.49</v>
      </c>
      <c r="BX7" s="25">
        <v>619.79</v>
      </c>
      <c r="BY7" s="25">
        <v>0</v>
      </c>
      <c r="BZ7" s="25">
        <v>0</v>
      </c>
      <c r="CA7" s="25">
        <v>2006.01</v>
      </c>
      <c r="CB7" s="25">
        <v>37.200000000000003</v>
      </c>
      <c r="CC7" s="25">
        <v>30.67</v>
      </c>
      <c r="CD7" s="25">
        <v>1653.86</v>
      </c>
      <c r="CE7" s="25">
        <v>0.28820000000000001</v>
      </c>
      <c r="CF7" s="25" t="s">
        <v>163</v>
      </c>
      <c r="CG7" s="25">
        <v>2.2370999999999999</v>
      </c>
      <c r="CH7" s="25">
        <v>1.9431</v>
      </c>
      <c r="CI7" s="25" t="s">
        <v>164</v>
      </c>
      <c r="CJ7" s="25">
        <v>2.4834999999999998</v>
      </c>
      <c r="CK7" s="54">
        <v>0.65480000000000005</v>
      </c>
    </row>
    <row r="8" spans="2:89" s="7" customFormat="1" ht="15.75" thickBot="1" x14ac:dyDescent="0.3">
      <c r="B8" s="83"/>
      <c r="C8" s="84"/>
      <c r="D8" s="84"/>
      <c r="E8" s="84"/>
      <c r="F8" s="55" t="s">
        <v>104</v>
      </c>
      <c r="G8" s="56">
        <v>45257</v>
      </c>
      <c r="H8" s="55">
        <v>0</v>
      </c>
      <c r="I8" s="55">
        <v>8</v>
      </c>
      <c r="J8" s="55">
        <v>6.6</v>
      </c>
      <c r="K8" s="55">
        <v>7.2</v>
      </c>
      <c r="L8" s="55">
        <v>0.17</v>
      </c>
      <c r="M8" s="55" t="s">
        <v>41</v>
      </c>
      <c r="N8" s="55">
        <v>6.5</v>
      </c>
      <c r="O8" s="55">
        <v>269</v>
      </c>
      <c r="P8" s="55">
        <v>10.3</v>
      </c>
      <c r="Q8" s="55">
        <v>3.04</v>
      </c>
      <c r="R8" s="55">
        <v>96.1</v>
      </c>
      <c r="S8" s="55">
        <v>5.9</v>
      </c>
      <c r="T8" s="55">
        <v>0.79</v>
      </c>
      <c r="U8" s="55">
        <v>2357</v>
      </c>
      <c r="V8" s="55">
        <v>350</v>
      </c>
      <c r="W8" s="55">
        <v>17</v>
      </c>
      <c r="X8" s="55">
        <v>15.5</v>
      </c>
      <c r="Y8" s="55">
        <v>0</v>
      </c>
      <c r="Z8" s="55">
        <v>4</v>
      </c>
      <c r="AA8" s="55">
        <v>76</v>
      </c>
      <c r="AB8" s="55">
        <v>19</v>
      </c>
      <c r="AC8" s="55">
        <v>0</v>
      </c>
      <c r="AD8" s="55">
        <v>47</v>
      </c>
      <c r="AE8" s="55">
        <v>5.63</v>
      </c>
      <c r="AF8" s="55">
        <v>235</v>
      </c>
      <c r="AG8" s="55">
        <v>19.5</v>
      </c>
      <c r="AH8" s="55">
        <v>12.1</v>
      </c>
      <c r="AI8" s="55">
        <v>46</v>
      </c>
      <c r="AJ8" s="55" t="s">
        <v>42</v>
      </c>
      <c r="AK8" s="55">
        <v>1.9</v>
      </c>
      <c r="AL8" s="55">
        <v>283</v>
      </c>
      <c r="AM8" s="55">
        <v>67</v>
      </c>
      <c r="AN8" s="55">
        <v>27</v>
      </c>
      <c r="AO8" s="55">
        <v>27.37</v>
      </c>
      <c r="AP8" s="55">
        <v>120.2</v>
      </c>
      <c r="AQ8" s="55">
        <v>19.5</v>
      </c>
      <c r="AR8" s="55">
        <v>0</v>
      </c>
      <c r="AS8" s="55">
        <v>8.5</v>
      </c>
      <c r="AT8" s="55">
        <v>3.1</v>
      </c>
      <c r="AU8" s="55"/>
      <c r="AV8" s="55">
        <v>37</v>
      </c>
      <c r="AW8" s="55">
        <v>19.600000000000001</v>
      </c>
      <c r="AX8" s="55"/>
      <c r="AY8" s="55">
        <v>138</v>
      </c>
      <c r="AZ8" s="55">
        <v>897</v>
      </c>
      <c r="BA8" s="55">
        <v>76</v>
      </c>
      <c r="BB8" s="55">
        <v>82</v>
      </c>
      <c r="BC8" s="55">
        <v>12.1</v>
      </c>
      <c r="BD8" s="55">
        <v>1.25</v>
      </c>
      <c r="BE8" s="55">
        <v>3.3</v>
      </c>
      <c r="BF8" s="55">
        <v>0.14000000000000001</v>
      </c>
      <c r="BG8" s="55">
        <v>173</v>
      </c>
      <c r="BH8" s="55">
        <v>26</v>
      </c>
      <c r="BI8" s="55">
        <v>4898.67</v>
      </c>
      <c r="BJ8" s="55">
        <v>1.464</v>
      </c>
      <c r="BK8" s="55">
        <v>53.68</v>
      </c>
      <c r="BL8" s="55">
        <v>2629.84</v>
      </c>
      <c r="BM8" s="55">
        <v>12.93</v>
      </c>
      <c r="BN8" s="55">
        <v>633.59</v>
      </c>
      <c r="BO8" s="55">
        <v>14.8</v>
      </c>
      <c r="BP8" s="55">
        <v>724.88</v>
      </c>
      <c r="BQ8" s="55">
        <v>0.25</v>
      </c>
      <c r="BR8" s="55">
        <v>12.15</v>
      </c>
      <c r="BS8" s="55">
        <v>11.8</v>
      </c>
      <c r="BT8" s="55">
        <v>577.92999999999995</v>
      </c>
      <c r="BU8" s="55">
        <v>3.8</v>
      </c>
      <c r="BV8" s="55">
        <v>186.09</v>
      </c>
      <c r="BW8" s="55">
        <v>8</v>
      </c>
      <c r="BX8" s="55">
        <v>391.84</v>
      </c>
      <c r="BY8" s="55">
        <v>0</v>
      </c>
      <c r="BZ8" s="55">
        <v>0</v>
      </c>
      <c r="CA8" s="55">
        <v>1904.96</v>
      </c>
      <c r="CB8" s="55">
        <v>38.89</v>
      </c>
      <c r="CC8" s="55">
        <v>34.520000000000003</v>
      </c>
      <c r="CD8" s="55">
        <v>1690.91</v>
      </c>
      <c r="CE8" s="55">
        <v>0.2198</v>
      </c>
      <c r="CF8" s="55" t="s">
        <v>163</v>
      </c>
      <c r="CG8" s="55">
        <v>2.6280000000000001</v>
      </c>
      <c r="CH8" s="55">
        <v>2.1732</v>
      </c>
      <c r="CI8" s="55">
        <v>50.48</v>
      </c>
      <c r="CJ8" s="55">
        <v>1.8644000000000001</v>
      </c>
      <c r="CK8" s="57">
        <v>0.52049999999999996</v>
      </c>
    </row>
    <row r="10" spans="2:89" x14ac:dyDescent="0.25">
      <c r="F10" s="7"/>
      <c r="G10" s="7"/>
      <c r="H10" s="7"/>
      <c r="I10" s="7"/>
      <c r="J10" s="7"/>
      <c r="K10" s="7"/>
      <c r="U10" s="16"/>
      <c r="V10" s="21"/>
    </row>
    <row r="11" spans="2:89" x14ac:dyDescent="0.25">
      <c r="F11" s="7"/>
      <c r="G11" s="7"/>
      <c r="H11" s="7"/>
      <c r="I11" s="7"/>
      <c r="J11" s="7"/>
      <c r="K11" s="7"/>
      <c r="U11" s="16"/>
    </row>
    <row r="12" spans="2:89" x14ac:dyDescent="0.25">
      <c r="F12" s="7"/>
      <c r="G12" s="7"/>
      <c r="H12" s="7"/>
      <c r="I12" s="7"/>
      <c r="J12" s="7"/>
      <c r="K12" s="7"/>
    </row>
    <row r="13" spans="2:89" x14ac:dyDescent="0.25">
      <c r="F13" s="7"/>
      <c r="G13" s="7"/>
      <c r="H13" s="12"/>
      <c r="I13" s="7"/>
      <c r="J13" s="7"/>
      <c r="K13" s="7"/>
    </row>
    <row r="14" spans="2:89" x14ac:dyDescent="0.25">
      <c r="F14" s="7"/>
      <c r="G14" s="7"/>
      <c r="H14" s="22"/>
      <c r="I14" s="7"/>
      <c r="J14" s="7"/>
      <c r="K14" s="7"/>
    </row>
    <row r="15" spans="2:89" x14ac:dyDescent="0.25">
      <c r="F15" s="7"/>
      <c r="G15" s="7"/>
      <c r="H15" s="7"/>
      <c r="I15" s="7"/>
      <c r="J15" s="7"/>
      <c r="K15" s="7"/>
    </row>
    <row r="16" spans="2:89" x14ac:dyDescent="0.25">
      <c r="F16" s="7"/>
      <c r="G16" s="7"/>
      <c r="H16" s="7"/>
      <c r="I16" s="7"/>
      <c r="J16" s="7"/>
      <c r="K16" s="7"/>
    </row>
    <row r="17" spans="6:11" x14ac:dyDescent="0.25">
      <c r="F17" s="7"/>
      <c r="G17" s="7"/>
      <c r="H17" s="7"/>
      <c r="I17" s="7"/>
      <c r="J17" s="7"/>
      <c r="K17" s="7"/>
    </row>
    <row r="18" spans="6:11" x14ac:dyDescent="0.25">
      <c r="F18" s="7"/>
      <c r="G18" s="7"/>
      <c r="H18" s="7"/>
      <c r="I18" s="7"/>
      <c r="J18" s="7"/>
      <c r="K18" s="7"/>
    </row>
  </sheetData>
  <mergeCells count="1">
    <mergeCell ref="B2:E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2D5E3-578E-4D8B-BABB-013907240BBB}">
  <dimension ref="B1:CK15"/>
  <sheetViews>
    <sheetView topLeftCell="BL1" zoomScale="80" zoomScaleNormal="80" workbookViewId="0">
      <selection activeCell="BX4" sqref="BX4"/>
    </sheetView>
  </sheetViews>
  <sheetFormatPr defaultColWidth="8.7109375" defaultRowHeight="15" x14ac:dyDescent="0.25"/>
  <cols>
    <col min="1" max="1" width="7.5703125" style="7" customWidth="1"/>
    <col min="2" max="2" width="65.85546875" style="7" customWidth="1"/>
    <col min="3" max="3" width="3.42578125" style="7" customWidth="1"/>
    <col min="4" max="4" width="1.5703125" style="7" customWidth="1"/>
    <col min="5" max="5" width="2.140625" style="7" customWidth="1"/>
    <col min="6" max="6" width="19.85546875" style="7" customWidth="1"/>
    <col min="7" max="7" width="40.42578125" style="7" customWidth="1"/>
    <col min="8" max="8" width="6.5703125" style="7" customWidth="1"/>
    <col min="9" max="9" width="13" style="7" customWidth="1"/>
    <col min="10" max="11" width="8.7109375" style="7"/>
    <col min="12" max="12" width="10.140625" style="7" customWidth="1"/>
    <col min="13" max="16" width="8.7109375" style="7"/>
    <col min="17" max="17" width="9" style="7" customWidth="1"/>
    <col min="18" max="18" width="8.7109375" style="7"/>
    <col min="19" max="19" width="10.5703125" style="7" customWidth="1"/>
    <col min="20" max="21" width="8.7109375" style="7"/>
    <col min="22" max="22" width="11.42578125" style="7" customWidth="1"/>
    <col min="23" max="23" width="8.7109375" style="7"/>
    <col min="24" max="24" width="10.42578125" style="7" customWidth="1"/>
    <col min="25" max="29" width="8.7109375" style="7"/>
    <col min="30" max="30" width="11.42578125" style="7" customWidth="1"/>
    <col min="31" max="32" width="8.7109375" style="7"/>
    <col min="33" max="33" width="10" style="7" customWidth="1"/>
    <col min="34" max="34" width="8.7109375" style="7"/>
    <col min="35" max="35" width="10.140625" style="7" customWidth="1"/>
    <col min="36" max="36" width="16" style="7" customWidth="1"/>
    <col min="37" max="37" width="8.7109375" style="7"/>
    <col min="38" max="39" width="12.5703125" style="7" customWidth="1"/>
    <col min="40" max="40" width="8.7109375" style="7"/>
    <col min="41" max="41" width="14.7109375" style="7" customWidth="1"/>
    <col min="42" max="42" width="28.5703125" style="7" customWidth="1"/>
    <col min="43" max="43" width="28.85546875" style="7" customWidth="1"/>
    <col min="44" max="44" width="14.28515625" style="7" customWidth="1"/>
    <col min="45" max="48" width="8.7109375" style="7"/>
    <col min="49" max="49" width="12.5703125" style="7" customWidth="1"/>
    <col min="50" max="50" width="11.140625" style="7" customWidth="1"/>
    <col min="51" max="51" width="13.28515625" style="7" customWidth="1"/>
    <col min="52" max="52" width="8.7109375" style="7"/>
    <col min="53" max="53" width="11.140625" style="7" customWidth="1"/>
    <col min="54" max="56" width="8.7109375" style="7"/>
    <col min="57" max="57" width="12.140625" style="7" customWidth="1"/>
    <col min="58" max="58" width="10.5703125" style="7" customWidth="1"/>
    <col min="59" max="59" width="12.42578125" style="7" customWidth="1"/>
    <col min="60" max="63" width="8.7109375" style="7"/>
    <col min="64" max="64" width="13" style="7" customWidth="1"/>
    <col min="65" max="65" width="8.7109375" style="7"/>
    <col min="66" max="66" width="15.7109375" style="7" customWidth="1"/>
    <col min="67" max="71" width="8.7109375" style="7"/>
    <col min="72" max="72" width="11.42578125" style="7" customWidth="1"/>
    <col min="73" max="73" width="12.5703125" style="7" customWidth="1"/>
    <col min="74" max="74" width="12.140625" style="7" customWidth="1"/>
    <col min="75" max="75" width="13.42578125" style="7" customWidth="1"/>
    <col min="76" max="76" width="12.28515625" style="7" customWidth="1"/>
    <col min="77" max="80" width="8.7109375" style="7"/>
    <col min="81" max="81" width="17.42578125" style="7" customWidth="1"/>
    <col min="82" max="82" width="15.7109375" style="7" customWidth="1"/>
    <col min="83" max="83" width="12.85546875" style="7" customWidth="1"/>
    <col min="84" max="84" width="13.28515625" style="7" customWidth="1"/>
    <col min="85" max="86" width="8.7109375" style="7"/>
    <col min="87" max="87" width="11.140625" style="7" customWidth="1"/>
    <col min="88" max="88" width="14.140625" style="7" customWidth="1"/>
    <col min="89" max="89" width="16.28515625" style="7" customWidth="1"/>
    <col min="90" max="16384" width="8.7109375" style="7"/>
  </cols>
  <sheetData>
    <row r="1" spans="2:89" ht="15.75" thickBot="1" x14ac:dyDescent="0.3"/>
    <row r="2" spans="2:89" s="14" customFormat="1" ht="46.5" customHeight="1" x14ac:dyDescent="0.25">
      <c r="B2" s="85" t="s">
        <v>1103</v>
      </c>
      <c r="C2" s="86"/>
      <c r="D2" s="86"/>
      <c r="E2" s="86"/>
      <c r="F2" s="40" t="s">
        <v>1</v>
      </c>
      <c r="G2" s="40" t="s">
        <v>2</v>
      </c>
      <c r="H2" s="40" t="s">
        <v>3</v>
      </c>
      <c r="I2" s="40" t="s">
        <v>4</v>
      </c>
      <c r="J2" s="40" t="s">
        <v>5</v>
      </c>
      <c r="K2" s="40" t="s">
        <v>6</v>
      </c>
      <c r="L2" s="41" t="s">
        <v>7</v>
      </c>
      <c r="M2" s="40" t="s">
        <v>8</v>
      </c>
      <c r="N2" s="41" t="s">
        <v>9</v>
      </c>
      <c r="O2" s="41" t="s">
        <v>10</v>
      </c>
      <c r="P2" s="41" t="s">
        <v>11</v>
      </c>
      <c r="Q2" s="41" t="s">
        <v>12</v>
      </c>
      <c r="R2" s="41" t="s">
        <v>13</v>
      </c>
      <c r="S2" s="41" t="s">
        <v>14</v>
      </c>
      <c r="T2" s="40" t="s">
        <v>15</v>
      </c>
      <c r="U2" s="41" t="s">
        <v>16</v>
      </c>
      <c r="V2" s="40" t="s">
        <v>17</v>
      </c>
      <c r="W2" s="41" t="s">
        <v>18</v>
      </c>
      <c r="X2" s="40" t="s">
        <v>19</v>
      </c>
      <c r="Y2" s="41" t="s">
        <v>20</v>
      </c>
      <c r="Z2" s="41" t="s">
        <v>21</v>
      </c>
      <c r="AA2" s="41" t="s">
        <v>22</v>
      </c>
      <c r="AB2" s="40" t="s">
        <v>23</v>
      </c>
      <c r="AC2" s="41" t="s">
        <v>24</v>
      </c>
      <c r="AD2" s="41" t="s">
        <v>25</v>
      </c>
      <c r="AE2" s="41" t="s">
        <v>26</v>
      </c>
      <c r="AF2" s="41" t="s">
        <v>27</v>
      </c>
      <c r="AG2" s="41" t="s">
        <v>28</v>
      </c>
      <c r="AH2" s="41" t="s">
        <v>29</v>
      </c>
      <c r="AI2" s="41" t="s">
        <v>30</v>
      </c>
      <c r="AJ2" s="41" t="s">
        <v>31</v>
      </c>
      <c r="AK2" s="41" t="s">
        <v>32</v>
      </c>
      <c r="AL2" s="41" t="s">
        <v>33</v>
      </c>
      <c r="AM2" s="40" t="s">
        <v>34</v>
      </c>
      <c r="AN2" s="41" t="s">
        <v>35</v>
      </c>
      <c r="AO2" s="41" t="s">
        <v>36</v>
      </c>
      <c r="AP2" s="41" t="s">
        <v>37</v>
      </c>
      <c r="AQ2" s="41" t="s">
        <v>38</v>
      </c>
      <c r="AR2" s="40" t="s">
        <v>39</v>
      </c>
      <c r="AS2" s="41" t="s">
        <v>117</v>
      </c>
      <c r="AT2" s="41" t="s">
        <v>118</v>
      </c>
      <c r="AU2" s="40" t="s">
        <v>119</v>
      </c>
      <c r="AV2" s="41" t="s">
        <v>120</v>
      </c>
      <c r="AW2" s="41" t="s">
        <v>121</v>
      </c>
      <c r="AX2" s="40" t="s">
        <v>122</v>
      </c>
      <c r="AY2" s="41" t="s">
        <v>123</v>
      </c>
      <c r="AZ2" s="41" t="s">
        <v>124</v>
      </c>
      <c r="BA2" s="41" t="s">
        <v>125</v>
      </c>
      <c r="BB2" s="41" t="s">
        <v>126</v>
      </c>
      <c r="BC2" s="41" t="s">
        <v>127</v>
      </c>
      <c r="BD2" s="41" t="s">
        <v>128</v>
      </c>
      <c r="BE2" s="40" t="s">
        <v>129</v>
      </c>
      <c r="BF2" s="41" t="s">
        <v>130</v>
      </c>
      <c r="BG2" s="40" t="s">
        <v>131</v>
      </c>
      <c r="BH2" s="41" t="s">
        <v>132</v>
      </c>
      <c r="BI2" s="41" t="s">
        <v>134</v>
      </c>
      <c r="BJ2" s="40" t="s">
        <v>135</v>
      </c>
      <c r="BK2" s="40" t="s">
        <v>136</v>
      </c>
      <c r="BL2" s="41" t="s">
        <v>137</v>
      </c>
      <c r="BM2" s="40" t="s">
        <v>138</v>
      </c>
      <c r="BN2" s="41" t="s">
        <v>139</v>
      </c>
      <c r="BO2" s="41" t="s">
        <v>140</v>
      </c>
      <c r="BP2" s="41" t="s">
        <v>141</v>
      </c>
      <c r="BQ2" s="41" t="s">
        <v>142</v>
      </c>
      <c r="BR2" s="41" t="s">
        <v>143</v>
      </c>
      <c r="BS2" s="41" t="s">
        <v>144</v>
      </c>
      <c r="BT2" s="41" t="s">
        <v>145</v>
      </c>
      <c r="BU2" s="40" t="s">
        <v>146</v>
      </c>
      <c r="BV2" s="41" t="s">
        <v>147</v>
      </c>
      <c r="BW2" s="41" t="s">
        <v>148</v>
      </c>
      <c r="BX2" s="41" t="s">
        <v>149</v>
      </c>
      <c r="BY2" s="41" t="s">
        <v>150</v>
      </c>
      <c r="BZ2" s="41" t="s">
        <v>151</v>
      </c>
      <c r="CA2" s="41" t="s">
        <v>152</v>
      </c>
      <c r="CB2" s="40" t="s">
        <v>153</v>
      </c>
      <c r="CC2" s="41" t="s">
        <v>154</v>
      </c>
      <c r="CD2" s="41" t="s">
        <v>155</v>
      </c>
      <c r="CE2" s="41" t="s">
        <v>156</v>
      </c>
      <c r="CF2" s="41" t="s">
        <v>157</v>
      </c>
      <c r="CG2" s="41" t="s">
        <v>158</v>
      </c>
      <c r="CH2" s="40" t="s">
        <v>159</v>
      </c>
      <c r="CI2" s="41" t="s">
        <v>160</v>
      </c>
      <c r="CJ2" s="40" t="s">
        <v>161</v>
      </c>
      <c r="CK2" s="42" t="s">
        <v>162</v>
      </c>
    </row>
    <row r="3" spans="2:89" s="14" customFormat="1" x14ac:dyDescent="0.25">
      <c r="B3" s="87"/>
      <c r="C3" s="88"/>
      <c r="D3" s="88"/>
      <c r="E3" s="88"/>
      <c r="F3" s="43" t="s">
        <v>81</v>
      </c>
      <c r="G3" s="44">
        <v>45257</v>
      </c>
      <c r="H3" s="43">
        <v>0</v>
      </c>
      <c r="I3" s="43">
        <v>8</v>
      </c>
      <c r="J3" s="43">
        <f>VAR('Fall 2023 Duplicates'!J3:J4)</f>
        <v>4.9999999999999645E-3</v>
      </c>
      <c r="K3" s="43">
        <f>VAR('Fall 2023 Duplicates'!K3:K4)</f>
        <v>2.0000000000000035E-2</v>
      </c>
      <c r="L3" s="45">
        <f>VAR('Fall 2023 Duplicates'!L3:L4)</f>
        <v>5.000000000000009E-5</v>
      </c>
      <c r="M3" s="43"/>
      <c r="N3" s="45">
        <f>VAR('Fall 2023 Duplicates'!N3:N4)</f>
        <v>5.0000000000000088E-3</v>
      </c>
      <c r="O3" s="45">
        <f>VAR('Fall 2023 Duplicates'!O3:O4)</f>
        <v>12.5</v>
      </c>
      <c r="P3" s="45">
        <f>VAR('Fall 2023 Duplicates'!P3:P4)</f>
        <v>0.24500000000000011</v>
      </c>
      <c r="Q3" s="45">
        <f>VAR('Fall 2023 Duplicates'!Q3:Q4)</f>
        <v>2.6449999999999974E-2</v>
      </c>
      <c r="R3" s="45">
        <f>VAR('Fall 2023 Duplicates'!R3:R4)</f>
        <v>0.125</v>
      </c>
      <c r="S3" s="45">
        <f>VAR('Fall 2023 Duplicates'!S3:S4)</f>
        <v>0.84500000000000597</v>
      </c>
      <c r="T3" s="43">
        <f>VAR('Fall 2023 Duplicates'!T3:T4)</f>
        <v>4.049999999999998E-3</v>
      </c>
      <c r="U3" s="45">
        <f>VAR('Fall 2023 Duplicates'!U3:U4)</f>
        <v>18</v>
      </c>
      <c r="V3" s="43">
        <f>VAR('Fall 2023 Duplicates'!V3:V4)</f>
        <v>2</v>
      </c>
      <c r="W3" s="45">
        <f>VAR('Fall 2023 Duplicates'!W3:W4)</f>
        <v>8</v>
      </c>
      <c r="X3" s="43">
        <f>VAR('Fall 2023 Duplicates'!X3:X4)</f>
        <v>2.2050000000000032</v>
      </c>
      <c r="Y3" s="45">
        <f>VAR('Fall 2023 Duplicates'!Y3:Y4)</f>
        <v>40.5</v>
      </c>
      <c r="Z3" s="45">
        <f>VAR('Fall 2023 Duplicates'!Z3:Z4)</f>
        <v>0</v>
      </c>
      <c r="AA3" s="45">
        <f>VAR('Fall 2023 Duplicates'!AA3:AA4)</f>
        <v>24.5</v>
      </c>
      <c r="AB3" s="43">
        <f>VAR('Fall 2023 Duplicates'!AB3:AB4)</f>
        <v>2</v>
      </c>
      <c r="AC3" s="45">
        <f>VAR('Fall 2023 Duplicates'!AC3:AC4)</f>
        <v>0</v>
      </c>
      <c r="AD3" s="45">
        <f>VAR('Fall 2023 Duplicates'!AD3:AD4)</f>
        <v>0</v>
      </c>
      <c r="AE3" s="45">
        <f>VAR('Fall 2023 Duplicates'!AE3:AE4)</f>
        <v>0.16244999999999965</v>
      </c>
      <c r="AF3" s="45">
        <f>VAR('Fall 2023 Duplicates'!AF3:AF4)</f>
        <v>12.5</v>
      </c>
      <c r="AG3" s="45">
        <f>VAR('Fall 2023 Duplicates'!AG3:AG4)</f>
        <v>1.9999999999999858E-2</v>
      </c>
      <c r="AH3" s="45">
        <f>VAR('Fall 2023 Duplicates'!AH3:AH4)</f>
        <v>4.4999999999999679E-2</v>
      </c>
      <c r="AI3" s="45">
        <f>VAR('Fall 2023 Duplicates'!AI3:AI4)</f>
        <v>4.5</v>
      </c>
      <c r="AJ3" s="45"/>
      <c r="AK3" s="45">
        <f>VAR('Fall 2023 Duplicates'!AK3:AK4)</f>
        <v>2.0000000000000018E-2</v>
      </c>
      <c r="AL3" s="45">
        <f>VAR('Fall 2023 Duplicates'!AL3:AL4)</f>
        <v>1118.6450000000041</v>
      </c>
      <c r="AM3" s="43">
        <f>VAR('Fall 2023 Duplicates'!AM3:AM4)</f>
        <v>0.5</v>
      </c>
      <c r="AN3" s="45">
        <f>VAR('Fall 2023 Duplicates'!AN3:AN4)</f>
        <v>0.17999999999999872</v>
      </c>
      <c r="AO3" s="45">
        <f>VAR('Fall 2023 Duplicates'!AO3:AO4)</f>
        <v>3.0504500000000059</v>
      </c>
      <c r="AP3" s="45">
        <f>VAR('Fall 2023 Duplicates'!AP3:AP4)</f>
        <v>471.24499999999898</v>
      </c>
      <c r="AQ3" s="45">
        <f>VAR('Fall 2023 Duplicates'!AQ3:AQ4)</f>
        <v>1.9999999999999858E-2</v>
      </c>
      <c r="AR3" s="43">
        <f>VAR('Fall 2023 Duplicates'!AR3:AR4)</f>
        <v>0</v>
      </c>
      <c r="AS3" s="45">
        <f>VAR('Fall 2023 Duplicates'!AS3:AS4)</f>
        <v>4.4999999999999943E-2</v>
      </c>
      <c r="AT3" s="45">
        <f>VAR('Fall 2023 Duplicates'!AT3:AT4)</f>
        <v>1.125</v>
      </c>
      <c r="AU3" s="43"/>
      <c r="AV3" s="45">
        <f>VAR('Fall 2023 Duplicates'!AV3:AV4)</f>
        <v>2</v>
      </c>
      <c r="AW3" s="45">
        <f>VAR('Fall 2023 Duplicates'!AW3:AW4)</f>
        <v>0.125</v>
      </c>
      <c r="AX3" s="43"/>
      <c r="AY3" s="45">
        <f>VAR('Fall 2023 Duplicates'!AY3:AY4)</f>
        <v>4.5</v>
      </c>
      <c r="AZ3" s="45">
        <f>VAR('Fall 2023 Duplicates'!AZ3:AZ4)</f>
        <v>684.5</v>
      </c>
      <c r="BA3" s="45">
        <f>VAR('Fall 2023 Duplicates'!BA3:BA4)</f>
        <v>8</v>
      </c>
      <c r="BB3" s="45">
        <f>VAR('Fall 2023 Duplicates'!BB3:BB4)</f>
        <v>2</v>
      </c>
      <c r="BC3" s="45">
        <f>VAR('Fall 2023 Duplicates'!BC3:BC4)</f>
        <v>0.17999999999999977</v>
      </c>
      <c r="BD3" s="45">
        <f>VAR('Fall 2023 Duplicates'!BD3:BD4)</f>
        <v>1.805000000000001E-2</v>
      </c>
      <c r="BE3" s="43">
        <f>VAR('Fall 2023 Duplicates'!BE3:BE4)</f>
        <v>5.0000000000000088E-3</v>
      </c>
      <c r="BF3" s="45">
        <f>VAR('Fall 2023 Duplicates'!BF3:BF4)</f>
        <v>1.8000000000000238E-3</v>
      </c>
      <c r="BG3" s="43">
        <f>VAR('Fall 2023 Duplicates'!BG3:BG4)</f>
        <v>32</v>
      </c>
      <c r="BH3" s="45">
        <f>VAR('Fall 2023 Duplicates'!BH3:BH4)</f>
        <v>12.5</v>
      </c>
      <c r="BI3" s="45">
        <f>VAR('Fall 2023 Duplicates'!BI3:BI4)</f>
        <v>44646.696199999977</v>
      </c>
      <c r="BJ3" s="43">
        <f>VAR('Fall 2023 Duplicates'!BJ3:BJ4)</f>
        <v>3.8719999999999874E-3</v>
      </c>
      <c r="BK3" s="43">
        <f>VAR('Fall 2023 Duplicates'!BK3:BK4)</f>
        <v>5.4780500000000076</v>
      </c>
      <c r="BL3" s="45">
        <f>VAR('Fall 2023 Duplicates'!BL3:BL4)</f>
        <v>3008.5524500000038</v>
      </c>
      <c r="BM3" s="43">
        <f>VAR('Fall 2023 Duplicates'!BM3:BM4)</f>
        <v>0.39605000000000051</v>
      </c>
      <c r="BN3" s="45">
        <f>VAR('Fall 2023 Duplicates'!BN3:BN4)</f>
        <v>148.09204999999966</v>
      </c>
      <c r="BO3" s="45">
        <f>VAR('Fall 2023 Duplicates'!BO3:BO4)</f>
        <v>0.1104500000000003</v>
      </c>
      <c r="BP3" s="45">
        <f>VAR('Fall 2023 Duplicates'!BP3:BP4)</f>
        <v>1218.2048000000007</v>
      </c>
      <c r="BQ3" s="45">
        <f>VAR('Fall 2023 Duplicates'!BQ3:BQ4)</f>
        <v>0</v>
      </c>
      <c r="BR3" s="45">
        <f>VAR('Fall 2023 Duplicates'!BR3:BR4)</f>
        <v>0</v>
      </c>
      <c r="BS3" s="45">
        <f>VAR('Fall 2023 Duplicates'!BS3:BS4)</f>
        <v>0.28125</v>
      </c>
      <c r="BT3" s="45">
        <f>VAR('Fall 2023 Duplicates'!BT3:BT4)</f>
        <v>1026.4980499999947</v>
      </c>
      <c r="BU3" s="43">
        <f>VAR('Fall 2023 Duplicates'!BU3:BU4)</f>
        <v>5.0000000000000088E-3</v>
      </c>
      <c r="BV3" s="45">
        <f>VAR('Fall 2023 Duplicates'!BV3:BV4)</f>
        <v>70.09280000000004</v>
      </c>
      <c r="BW3" s="45">
        <f>VAR('Fall 2023 Duplicates'!BW3:BW4)</f>
        <v>0.20479999999999982</v>
      </c>
      <c r="BX3" s="45">
        <f>VAR('Fall 2023 Duplicates'!BX3:BX4)</f>
        <v>559.78579999999783</v>
      </c>
      <c r="BY3" s="45">
        <f>VAR('Fall 2023 Duplicates'!BY3:BY4)</f>
        <v>0.89779999999999971</v>
      </c>
      <c r="BZ3" s="45">
        <f>VAR('Fall 2023 Duplicates'!BZ3:BZ4)</f>
        <v>453.30605000000014</v>
      </c>
      <c r="CA3" s="45">
        <f>VAR('Fall 2023 Duplicates'!CA3:CA4)</f>
        <v>397.90204999999787</v>
      </c>
      <c r="CB3" s="43">
        <f>VAR('Fall 2023 Duplicates'!CB3:CB4)</f>
        <v>7.1442000000000041</v>
      </c>
      <c r="CC3" s="45">
        <f>VAR('Fall 2023 Duplicates'!CC3:CC4)</f>
        <v>0.73205000000000098</v>
      </c>
      <c r="CD3" s="45">
        <f>VAR('Fall 2023 Duplicates'!CD3:CD4)</f>
        <v>10636.111250000004</v>
      </c>
      <c r="CE3" s="45">
        <f>VAR('Fall 2023 Duplicates'!CE3:CE4)</f>
        <v>4.774050000000003E-4</v>
      </c>
      <c r="CF3" s="45">
        <f>VAR('Fall 2023 Duplicates'!CF3:CF4)</f>
        <v>4.5904499999999951E-4</v>
      </c>
      <c r="CG3" s="45">
        <f>VAR('Fall 2023 Duplicates'!CG3:CG4)</f>
        <v>6.7601645000000057E-2</v>
      </c>
      <c r="CH3" s="43">
        <f>VAR('Fall 2023 Duplicates'!CH3:CH4)</f>
        <v>4.9581005000000053E-2</v>
      </c>
      <c r="CI3" s="45">
        <f>VAR('Fall 2023 Duplicates'!CI3:CI4)</f>
        <v>2.7394382450000041</v>
      </c>
      <c r="CJ3" s="43">
        <f>VAR('Fall 2023 Duplicates'!CJ3:CJ4)</f>
        <v>1.2043519999999966E-2</v>
      </c>
      <c r="CK3" s="46">
        <f>VAR('Fall 2023 Duplicates'!CK3:CK4)</f>
        <v>1.8278719999999971E-2</v>
      </c>
    </row>
    <row r="4" spans="2:89" s="14" customFormat="1" x14ac:dyDescent="0.25">
      <c r="B4" s="87"/>
      <c r="C4" s="88"/>
      <c r="D4" s="88"/>
      <c r="E4" s="88"/>
      <c r="F4" s="43" t="s">
        <v>82</v>
      </c>
      <c r="G4" s="44">
        <v>45257</v>
      </c>
      <c r="H4" s="43">
        <v>0</v>
      </c>
      <c r="I4" s="43">
        <v>8</v>
      </c>
      <c r="J4" s="43"/>
      <c r="K4" s="43"/>
      <c r="L4" s="45"/>
      <c r="M4" s="43"/>
      <c r="N4" s="45"/>
      <c r="O4" s="45"/>
      <c r="P4" s="45"/>
      <c r="Q4" s="45"/>
      <c r="R4" s="45"/>
      <c r="S4" s="45"/>
      <c r="T4" s="43"/>
      <c r="U4" s="45"/>
      <c r="V4" s="43"/>
      <c r="W4" s="45"/>
      <c r="X4" s="43"/>
      <c r="Y4" s="45"/>
      <c r="Z4" s="45"/>
      <c r="AA4" s="45"/>
      <c r="AB4" s="43"/>
      <c r="AC4" s="45"/>
      <c r="AD4" s="45"/>
      <c r="AE4" s="45"/>
      <c r="AF4" s="45"/>
      <c r="AG4" s="45"/>
      <c r="AH4" s="45"/>
      <c r="AI4" s="45"/>
      <c r="AJ4" s="45"/>
      <c r="AK4" s="45"/>
      <c r="AL4" s="45"/>
      <c r="AM4" s="43"/>
      <c r="AN4" s="45"/>
      <c r="AO4" s="45"/>
      <c r="AP4" s="45"/>
      <c r="AQ4" s="45"/>
      <c r="AR4" s="43"/>
      <c r="AS4" s="45"/>
      <c r="AT4" s="45"/>
      <c r="AU4" s="43"/>
      <c r="AV4" s="45"/>
      <c r="AW4" s="45"/>
      <c r="AX4" s="43"/>
      <c r="AY4" s="45"/>
      <c r="AZ4" s="45"/>
      <c r="BA4" s="45"/>
      <c r="BB4" s="45"/>
      <c r="BC4" s="45"/>
      <c r="BD4" s="45"/>
      <c r="BE4" s="43"/>
      <c r="BF4" s="45"/>
      <c r="BG4" s="43"/>
      <c r="BH4" s="45"/>
      <c r="BI4" s="45"/>
      <c r="BJ4" s="43"/>
      <c r="BK4" s="43"/>
      <c r="BL4" s="45"/>
      <c r="BM4" s="43"/>
      <c r="BN4" s="45"/>
      <c r="BO4" s="45"/>
      <c r="BP4" s="45"/>
      <c r="BQ4" s="45"/>
      <c r="BR4" s="45"/>
      <c r="BS4" s="45"/>
      <c r="BT4" s="45"/>
      <c r="BU4" s="43"/>
      <c r="BV4" s="45"/>
      <c r="BW4" s="45"/>
      <c r="BX4" s="45"/>
      <c r="BY4" s="45"/>
      <c r="BZ4" s="45"/>
      <c r="CA4" s="45"/>
      <c r="CB4" s="43"/>
      <c r="CC4" s="45"/>
      <c r="CD4" s="45"/>
      <c r="CE4" s="45"/>
      <c r="CF4" s="45"/>
      <c r="CG4" s="45"/>
      <c r="CH4" s="43"/>
      <c r="CI4" s="45"/>
      <c r="CJ4" s="43"/>
      <c r="CK4" s="46"/>
    </row>
    <row r="5" spans="2:89" s="14" customFormat="1" x14ac:dyDescent="0.25">
      <c r="B5" s="87"/>
      <c r="C5" s="88"/>
      <c r="D5" s="88"/>
      <c r="E5" s="88"/>
      <c r="F5" s="43" t="s">
        <v>96</v>
      </c>
      <c r="G5" s="44">
        <v>45257</v>
      </c>
      <c r="H5" s="43">
        <v>0</v>
      </c>
      <c r="I5" s="43">
        <v>8</v>
      </c>
      <c r="J5" s="43">
        <f>VAR('Fall 2023 Duplicates'!J5:J6)</f>
        <v>2.0000000000000035E-2</v>
      </c>
      <c r="K5" s="43">
        <f>VAR('Fall 2023 Duplicates'!K5:K6)</f>
        <v>0</v>
      </c>
      <c r="L5" s="45">
        <f>VAR('Fall 2023 Duplicates'!L5:L6)</f>
        <v>0</v>
      </c>
      <c r="M5" s="43"/>
      <c r="N5" s="45">
        <f>VAR('Fall 2023 Duplicates'!N5:N6)</f>
        <v>4.4999999999999943E-2</v>
      </c>
      <c r="O5" s="45">
        <f>VAR('Fall 2023 Duplicates'!O5:O6)</f>
        <v>0</v>
      </c>
      <c r="P5" s="45">
        <f>VAR('Fall 2023 Duplicates'!P5:P6)</f>
        <v>4.9999999999999645E-3</v>
      </c>
      <c r="Q5" s="45">
        <f>VAR('Fall 2023 Duplicates'!Q5:Q6)</f>
        <v>1.1704500000000024</v>
      </c>
      <c r="R5" s="45">
        <f>VAR('Fall 2023 Duplicates'!R5:R6)</f>
        <v>0.60500000000000154</v>
      </c>
      <c r="S5" s="45">
        <f>VAR('Fall 2023 Duplicates'!S5:S6)</f>
        <v>1.9999999999999858E-2</v>
      </c>
      <c r="T5" s="43">
        <f>VAR('Fall 2023 Duplicates'!T5:T6)</f>
        <v>8.0000000000000145E-4</v>
      </c>
      <c r="U5" s="45">
        <f>VAR('Fall 2023 Duplicates'!U5:U6)</f>
        <v>20200.5</v>
      </c>
      <c r="V5" s="43">
        <f>VAR('Fall 2023 Duplicates'!V5:V6)</f>
        <v>180.5</v>
      </c>
      <c r="W5" s="45">
        <f>VAR('Fall 2023 Duplicates'!W5:W6)</f>
        <v>2</v>
      </c>
      <c r="X5" s="43">
        <f>VAR('Fall 2023 Duplicates'!X5:X6)</f>
        <v>0.71999999999999909</v>
      </c>
      <c r="Y5" s="45">
        <f>VAR('Fall 2023 Duplicates'!Y5:Y6)</f>
        <v>0</v>
      </c>
      <c r="Z5" s="45">
        <f>VAR('Fall 2023 Duplicates'!Z5:Z6)</f>
        <v>0</v>
      </c>
      <c r="AA5" s="45">
        <f>VAR('Fall 2023 Duplicates'!AA5:AA6)</f>
        <v>0.5</v>
      </c>
      <c r="AB5" s="43">
        <f>VAR('Fall 2023 Duplicates'!AB5:AB6)</f>
        <v>0</v>
      </c>
      <c r="AC5" s="45">
        <f>VAR('Fall 2023 Duplicates'!AC5:AC6)</f>
        <v>0</v>
      </c>
      <c r="AD5" s="45">
        <f>VAR('Fall 2023 Duplicates'!AD5:AD6)</f>
        <v>12.5</v>
      </c>
      <c r="AE5" s="45">
        <f>VAR('Fall 2023 Duplicates'!AE5:AE6)</f>
        <v>2.6449999999999994E-2</v>
      </c>
      <c r="AF5" s="45">
        <f>VAR('Fall 2023 Duplicates'!AF5:AF6)</f>
        <v>0.5</v>
      </c>
      <c r="AG5" s="45">
        <f>VAR('Fall 2023 Duplicates'!AG5:AG6)</f>
        <v>3.6450000000000031</v>
      </c>
      <c r="AH5" s="45">
        <f>VAR('Fall 2023 Duplicates'!AH5:AH6)</f>
        <v>3.125</v>
      </c>
      <c r="AI5" s="45">
        <f>VAR('Fall 2023 Duplicates'!AI5:AI6)</f>
        <v>50</v>
      </c>
      <c r="AJ5" s="45">
        <f>VAR('Fall 2023 Duplicates'!AJ5:AJ6)</f>
        <v>60.5</v>
      </c>
      <c r="AK5" s="45"/>
      <c r="AL5" s="45">
        <f>VAR('Fall 2023 Duplicates'!AL5:AL6)</f>
        <v>2548.9799999999523</v>
      </c>
      <c r="AM5" s="43">
        <f>VAR('Fall 2023 Duplicates'!AM5:AM6)</f>
        <v>40.5</v>
      </c>
      <c r="AN5" s="45">
        <f>VAR('Fall 2023 Duplicates'!AN5:AN6)</f>
        <v>1.6199999999999948</v>
      </c>
      <c r="AO5" s="45">
        <f>VAR('Fall 2023 Duplicates'!AO5:AO6)</f>
        <v>3.2257999999999978</v>
      </c>
      <c r="AP5" s="45">
        <f>VAR('Fall 2023 Duplicates'!AP5:AP6)</f>
        <v>772.24499999998079</v>
      </c>
      <c r="AQ5" s="45">
        <f>VAR('Fall 2023 Duplicates'!AQ5:AQ6)</f>
        <v>3.6450000000000031</v>
      </c>
      <c r="AR5" s="43">
        <f>VAR('Fall 2023 Duplicates'!AR5:AR6)</f>
        <v>0</v>
      </c>
      <c r="AS5" s="45">
        <f>VAR('Fall 2023 Duplicates'!AS5:AS6)</f>
        <v>8.000000000000014E-2</v>
      </c>
      <c r="AT5" s="45">
        <f>VAR('Fall 2023 Duplicates'!AT5:AT6)</f>
        <v>5.0000000000000088E-3</v>
      </c>
      <c r="AU5" s="43"/>
      <c r="AV5" s="45">
        <f>VAR('Fall 2023 Duplicates'!AV5:AV6)</f>
        <v>2</v>
      </c>
      <c r="AW5" s="45">
        <f>VAR('Fall 2023 Duplicates'!AW5:AW6)</f>
        <v>0.24500000000000199</v>
      </c>
      <c r="AX5" s="43"/>
      <c r="AY5" s="45">
        <f>VAR('Fall 2023 Duplicates'!AY5:AY6)</f>
        <v>2</v>
      </c>
      <c r="AZ5" s="45">
        <f>VAR('Fall 2023 Duplicates'!AZ5:AZ6)</f>
        <v>40.5</v>
      </c>
      <c r="BA5" s="45">
        <f>VAR('Fall 2023 Duplicates'!BA5:BA6)</f>
        <v>0</v>
      </c>
      <c r="BB5" s="45">
        <f>VAR('Fall 2023 Duplicates'!BB5:BB6)</f>
        <v>0.5</v>
      </c>
      <c r="BC5" s="45">
        <f>VAR('Fall 2023 Duplicates'!BC5:BC6)</f>
        <v>10.125</v>
      </c>
      <c r="BD5" s="45">
        <f>VAR('Fall 2023 Duplicates'!BD5:BD6)</f>
        <v>0.17404999999999937</v>
      </c>
      <c r="BE5" s="43">
        <f>VAR('Fall 2023 Duplicates'!BE5:BE6)</f>
        <v>0</v>
      </c>
      <c r="BF5" s="45">
        <f>VAR('Fall 2023 Duplicates'!BF5:BF6)</f>
        <v>0</v>
      </c>
      <c r="BG5" s="43">
        <f>VAR('Fall 2023 Duplicates'!BG5:BG6)</f>
        <v>4.5</v>
      </c>
      <c r="BH5" s="45">
        <f>VAR('Fall 2023 Duplicates'!BH5:BH6)</f>
        <v>4.5</v>
      </c>
      <c r="BI5" s="45">
        <f>VAR('Fall 2023 Duplicates'!BI5:BI6)</f>
        <v>22763.378450000077</v>
      </c>
      <c r="BJ5" s="43">
        <f>VAR('Fall 2023 Duplicates'!BJ5:BJ6)</f>
        <v>2.0000000000000036E-4</v>
      </c>
      <c r="BK5" s="43">
        <f>VAR('Fall 2023 Duplicates'!BK5:BK6)</f>
        <v>0.19219999999999843</v>
      </c>
      <c r="BL5" s="45">
        <f>VAR('Fall 2023 Duplicates'!BL5:BL6)</f>
        <v>3741.125</v>
      </c>
      <c r="BM5" s="43">
        <f>VAR('Fall 2023 Duplicates'!BM5:BM6)</f>
        <v>0.22444999999999996</v>
      </c>
      <c r="BN5" s="45">
        <f>VAR('Fall 2023 Duplicates'!BN5:BN6)</f>
        <v>16.704200000000171</v>
      </c>
      <c r="BO5" s="45">
        <f>VAR('Fall 2023 Duplicates'!BO5:BO6)</f>
        <v>4.898450000000139</v>
      </c>
      <c r="BP5" s="45">
        <f>VAR('Fall 2023 Duplicates'!BP5:BP6)</f>
        <v>2693.7799999999984</v>
      </c>
      <c r="BQ5" s="45">
        <f>VAR('Fall 2023 Duplicates'!BQ5:BQ6)</f>
        <v>7.9999999999999928E-4</v>
      </c>
      <c r="BR5" s="45">
        <f>VAR('Fall 2023 Duplicates'!BR5:BR6)</f>
        <v>2.1218000000000012</v>
      </c>
      <c r="BS5" s="45">
        <f>VAR('Fall 2023 Duplicates'!BS5:BS6)</f>
        <v>3.9199999999999875</v>
      </c>
      <c r="BT5" s="45">
        <f>VAR('Fall 2023 Duplicates'!BT5:BT6)</f>
        <v>2526.8940500000022</v>
      </c>
      <c r="BU5" s="43">
        <f>VAR('Fall 2023 Duplicates'!BU5:BU6)</f>
        <v>7.6049999999999882E-2</v>
      </c>
      <c r="BV5" s="45">
        <f>VAR('Fall 2023 Duplicates'!BV5:BV6)</f>
        <v>14.851249999999938</v>
      </c>
      <c r="BW5" s="45">
        <f>VAR('Fall 2023 Duplicates'!BW5:BW6)</f>
        <v>2.9040500000000122</v>
      </c>
      <c r="BX5" s="45">
        <f>VAR('Fall 2023 Duplicates'!BX5:BX6)</f>
        <v>2154.3048000000126</v>
      </c>
      <c r="BY5" s="45">
        <f>VAR('Fall 2023 Duplicates'!BY5:BY6)</f>
        <v>6.8449999999999997E-2</v>
      </c>
      <c r="BZ5" s="45">
        <f>VAR('Fall 2023 Duplicates'!BZ5:BZ6)</f>
        <v>84.760199999999998</v>
      </c>
      <c r="CA5" s="45">
        <f>VAR('Fall 2023 Duplicates'!CA5:CA6)</f>
        <v>12785.604050000013</v>
      </c>
      <c r="CB5" s="43">
        <f>VAR('Fall 2023 Duplicates'!CB5:CB6)</f>
        <v>3.1500499999999949</v>
      </c>
      <c r="CC5" s="45">
        <f>VAR('Fall 2023 Duplicates'!CC5:CC6)</f>
        <v>4.6207999999999974</v>
      </c>
      <c r="CD5" s="45">
        <f>VAR('Fall 2023 Duplicates'!CD5:CD6)</f>
        <v>17101.401800000011</v>
      </c>
      <c r="CE5" s="45">
        <f>VAR('Fall 2023 Duplicates'!CE5:CE6)</f>
        <v>1.3939200000000068E-3</v>
      </c>
      <c r="CF5" s="45"/>
      <c r="CG5" s="45">
        <f>VAR('Fall 2023 Duplicates'!CG5:CG6)</f>
        <v>0.19481281999999922</v>
      </c>
      <c r="CH5" s="43">
        <f>VAR('Fall 2023 Duplicates'!CH5:CH6)</f>
        <v>0.12615264499999945</v>
      </c>
      <c r="CI5" s="45">
        <f>VAR('Fall 2023 Duplicates'!CI5:CI6)</f>
        <v>150.26324724500023</v>
      </c>
      <c r="CJ5" s="43">
        <f>VAR('Fall 2023 Duplicates'!CJ5:CJ6)</f>
        <v>1.0368000000000018E-2</v>
      </c>
      <c r="CK5" s="46">
        <f>VAR('Fall 2023 Duplicates'!CK5:CK6)</f>
        <v>4.2369605000000421E-2</v>
      </c>
    </row>
    <row r="6" spans="2:89" s="14" customFormat="1" x14ac:dyDescent="0.25">
      <c r="B6" s="87"/>
      <c r="C6" s="88"/>
      <c r="D6" s="88"/>
      <c r="E6" s="88"/>
      <c r="F6" s="43" t="s">
        <v>97</v>
      </c>
      <c r="G6" s="44">
        <v>45257</v>
      </c>
      <c r="H6" s="43">
        <v>0</v>
      </c>
      <c r="I6" s="43">
        <v>8</v>
      </c>
      <c r="J6" s="43"/>
      <c r="K6" s="43"/>
      <c r="L6" s="45"/>
      <c r="M6" s="43"/>
      <c r="N6" s="45"/>
      <c r="O6" s="45"/>
      <c r="P6" s="45"/>
      <c r="Q6" s="45"/>
      <c r="R6" s="45"/>
      <c r="S6" s="45"/>
      <c r="T6" s="43"/>
      <c r="U6" s="45"/>
      <c r="V6" s="43"/>
      <c r="W6" s="45"/>
      <c r="X6" s="43"/>
      <c r="Y6" s="45"/>
      <c r="Z6" s="45"/>
      <c r="AA6" s="45"/>
      <c r="AB6" s="43"/>
      <c r="AC6" s="45"/>
      <c r="AD6" s="45"/>
      <c r="AE6" s="45"/>
      <c r="AF6" s="45"/>
      <c r="AG6" s="45"/>
      <c r="AH6" s="45"/>
      <c r="AI6" s="45"/>
      <c r="AJ6" s="45"/>
      <c r="AK6" s="45"/>
      <c r="AL6" s="45"/>
      <c r="AM6" s="43"/>
      <c r="AN6" s="45"/>
      <c r="AO6" s="45"/>
      <c r="AP6" s="45"/>
      <c r="AQ6" s="45"/>
      <c r="AR6" s="43"/>
      <c r="AS6" s="45"/>
      <c r="AT6" s="45"/>
      <c r="AU6" s="43"/>
      <c r="AV6" s="45"/>
      <c r="AW6" s="45"/>
      <c r="AX6" s="43"/>
      <c r="AY6" s="45"/>
      <c r="AZ6" s="45"/>
      <c r="BA6" s="45"/>
      <c r="BB6" s="45"/>
      <c r="BC6" s="45"/>
      <c r="BD6" s="45"/>
      <c r="BE6" s="43"/>
      <c r="BF6" s="45"/>
      <c r="BG6" s="43"/>
      <c r="BH6" s="45"/>
      <c r="BI6" s="45"/>
      <c r="BJ6" s="43"/>
      <c r="BK6" s="43"/>
      <c r="BL6" s="45"/>
      <c r="BM6" s="43"/>
      <c r="BN6" s="45"/>
      <c r="BO6" s="45"/>
      <c r="BP6" s="45"/>
      <c r="BQ6" s="45"/>
      <c r="BR6" s="45"/>
      <c r="BS6" s="45"/>
      <c r="BT6" s="45"/>
      <c r="BU6" s="43"/>
      <c r="BV6" s="45"/>
      <c r="BW6" s="45"/>
      <c r="BX6" s="45"/>
      <c r="BY6" s="45"/>
      <c r="BZ6" s="45"/>
      <c r="CA6" s="45"/>
      <c r="CB6" s="43"/>
      <c r="CC6" s="45"/>
      <c r="CD6" s="45"/>
      <c r="CE6" s="45"/>
      <c r="CF6" s="45"/>
      <c r="CG6" s="45"/>
      <c r="CH6" s="43"/>
      <c r="CI6" s="45"/>
      <c r="CJ6" s="43"/>
      <c r="CK6" s="46"/>
    </row>
    <row r="7" spans="2:89" s="14" customFormat="1" x14ac:dyDescent="0.25">
      <c r="B7" s="87"/>
      <c r="C7" s="88"/>
      <c r="D7" s="88"/>
      <c r="E7" s="88"/>
      <c r="F7" s="43" t="s">
        <v>103</v>
      </c>
      <c r="G7" s="44">
        <v>45257</v>
      </c>
      <c r="H7" s="43">
        <v>0</v>
      </c>
      <c r="I7" s="43">
        <v>8</v>
      </c>
      <c r="J7" s="43">
        <f>VAR('Fall 2023 Duplicates'!J7:J8)</f>
        <v>4.9999999999999645E-3</v>
      </c>
      <c r="K7" s="43">
        <f>VAR('Fall 2023 Duplicates'!K7:K8)</f>
        <v>0.125</v>
      </c>
      <c r="L7" s="45">
        <f>VAR('Fall 2023 Duplicates'!L7:L8)</f>
        <v>0</v>
      </c>
      <c r="M7" s="43"/>
      <c r="N7" s="45">
        <f>VAR('Fall 2023 Duplicates'!N7:N8)</f>
        <v>4.9999999999999645E-3</v>
      </c>
      <c r="O7" s="45">
        <f>VAR('Fall 2023 Duplicates'!O7:O8)</f>
        <v>162</v>
      </c>
      <c r="P7" s="45">
        <f>VAR('Fall 2023 Duplicates'!P7:P8)</f>
        <v>5.0000000000001424E-3</v>
      </c>
      <c r="Q7" s="45">
        <f>VAR('Fall 2023 Duplicates'!Q7:Q8)</f>
        <v>8.0000000000000145E-4</v>
      </c>
      <c r="R7" s="45">
        <f>VAR('Fall 2023 Duplicates'!R7:R8)</f>
        <v>29.644999999999911</v>
      </c>
      <c r="S7" s="45">
        <f>VAR('Fall 2023 Duplicates'!S7:S8)</f>
        <v>0.125</v>
      </c>
      <c r="T7" s="43">
        <f>VAR('Fall 2023 Duplicates'!T7:T8)</f>
        <v>6.0499999999999981E-3</v>
      </c>
      <c r="U7" s="45">
        <f>VAR('Fall 2023 Duplicates'!U7:U8)</f>
        <v>5202</v>
      </c>
      <c r="V7" s="43">
        <f>VAR('Fall 2023 Duplicates'!V7:V8)</f>
        <v>128</v>
      </c>
      <c r="W7" s="45">
        <f>VAR('Fall 2023 Duplicates'!W7:W8)</f>
        <v>12.5</v>
      </c>
      <c r="X7" s="43">
        <f>VAR('Fall 2023 Duplicates'!X7:X8)</f>
        <v>2.4199999999999982</v>
      </c>
      <c r="Y7" s="45">
        <f>VAR('Fall 2023 Duplicates'!Y7:Y8)</f>
        <v>128</v>
      </c>
      <c r="Z7" s="45">
        <f>VAR('Fall 2023 Duplicates'!Z7:Z8)</f>
        <v>0</v>
      </c>
      <c r="AA7" s="45">
        <f>VAR('Fall 2023 Duplicates'!AA7:AA8)</f>
        <v>72</v>
      </c>
      <c r="AB7" s="43">
        <f>VAR('Fall 2023 Duplicates'!AB7:AB8)</f>
        <v>4.5</v>
      </c>
      <c r="AC7" s="45">
        <f>VAR('Fall 2023 Duplicates'!AC7:AC8)</f>
        <v>0</v>
      </c>
      <c r="AD7" s="45">
        <f>VAR('Fall 2023 Duplicates'!AD7:AD8)</f>
        <v>4.5</v>
      </c>
      <c r="AE7" s="45">
        <f>VAR('Fall 2023 Duplicates'!AE7:AE8)</f>
        <v>0.1200500000000001</v>
      </c>
      <c r="AF7" s="45">
        <f>VAR('Fall 2023 Duplicates'!AF7:AF8)</f>
        <v>1104.5</v>
      </c>
      <c r="AG7" s="45">
        <f>VAR('Fall 2023 Duplicates'!AG7:AG8)</f>
        <v>4.8050000000000042</v>
      </c>
      <c r="AH7" s="45">
        <f>VAR('Fall 2023 Duplicates'!AH7:AH8)</f>
        <v>0.17999999999999977</v>
      </c>
      <c r="AI7" s="45">
        <f>VAR('Fall 2023 Duplicates'!AI7:AI8)</f>
        <v>32</v>
      </c>
      <c r="AJ7" s="45"/>
      <c r="AK7" s="45">
        <f>VAR('Fall 2023 Duplicates'!AK7:AK8)</f>
        <v>0.84499999999999975</v>
      </c>
      <c r="AL7" s="45">
        <f>VAR('Fall 2023 Duplicates'!AL7:AL8)</f>
        <v>3264.3200000000361</v>
      </c>
      <c r="AM7" s="43">
        <f>VAR('Fall 2023 Duplicates'!AM7:AM8)</f>
        <v>18</v>
      </c>
      <c r="AN7" s="45">
        <f>VAR('Fall 2023 Duplicates'!AN7:AN8)</f>
        <v>12.004999999999994</v>
      </c>
      <c r="AO7" s="45">
        <f>VAR('Fall 2023 Duplicates'!AO7:AO8)</f>
        <v>1.7112499999999962</v>
      </c>
      <c r="AP7" s="45">
        <f>VAR('Fall 2023 Duplicates'!AP7:AP8)</f>
        <v>2664.5000000000073</v>
      </c>
      <c r="AQ7" s="45">
        <f>VAR('Fall 2023 Duplicates'!AQ7:AQ8)</f>
        <v>4.8050000000000042</v>
      </c>
      <c r="AR7" s="43">
        <f>VAR('Fall 2023 Duplicates'!AR7:AR8)</f>
        <v>0</v>
      </c>
      <c r="AS7" s="45">
        <f>VAR('Fall 2023 Duplicates'!AS7:AS8)</f>
        <v>1.2800000000000011</v>
      </c>
      <c r="AT7" s="45">
        <f>VAR('Fall 2023 Duplicates'!AT7:AT8)</f>
        <v>0.6050000000000022</v>
      </c>
      <c r="AU7" s="43"/>
      <c r="AV7" s="45">
        <f>VAR('Fall 2023 Duplicates'!AV7:AV8)</f>
        <v>40.5</v>
      </c>
      <c r="AW7" s="45">
        <f>VAR('Fall 2023 Duplicates'!AW7:AW8)</f>
        <v>0.31999999999999773</v>
      </c>
      <c r="AX7" s="43"/>
      <c r="AY7" s="45">
        <f>VAR('Fall 2023 Duplicates'!AY7:AY8)</f>
        <v>312.5</v>
      </c>
      <c r="AZ7" s="45">
        <f>VAR('Fall 2023 Duplicates'!AZ7:AZ8)</f>
        <v>3362</v>
      </c>
      <c r="BA7" s="45">
        <f>VAR('Fall 2023 Duplicates'!BA7:BA8)</f>
        <v>8</v>
      </c>
      <c r="BB7" s="45">
        <f>VAR('Fall 2023 Duplicates'!BB7:BB8)</f>
        <v>32</v>
      </c>
      <c r="BC7" s="45">
        <f>VAR('Fall 2023 Duplicates'!BC7:BC8)</f>
        <v>3.125</v>
      </c>
      <c r="BD7" s="45">
        <f>VAR('Fall 2023 Duplicates'!BD7:BD8)</f>
        <v>2.8799999999999999E-2</v>
      </c>
      <c r="BE7" s="43">
        <f>VAR('Fall 2023 Duplicates'!BE7:BE8)</f>
        <v>8.000000000000014E-2</v>
      </c>
      <c r="BF7" s="45">
        <f>VAR('Fall 2023 Duplicates'!BF7:BF8)</f>
        <v>1.800000000000003E-3</v>
      </c>
      <c r="BG7" s="43">
        <f>VAR('Fall 2023 Duplicates'!BG7:BG8)</f>
        <v>98</v>
      </c>
      <c r="BH7" s="45">
        <f>VAR('Fall 2023 Duplicates'!BH7:BH8)</f>
        <v>18</v>
      </c>
      <c r="BI7" s="45">
        <f>VAR('Fall 2023 Duplicates'!BI7:BI8)</f>
        <v>122275.01519999976</v>
      </c>
      <c r="BJ7" s="43">
        <f>VAR('Fall 2023 Duplicates'!BJ7:BJ8)</f>
        <v>9.6800000000000174E-4</v>
      </c>
      <c r="BK7" s="43">
        <f>VAR('Fall 2023 Duplicates'!BK7:BK8)</f>
        <v>9.8000000000000795E-3</v>
      </c>
      <c r="BL7" s="45">
        <f>VAR('Fall 2023 Duplicates'!BL7:BL8)</f>
        <v>37229.018449999967</v>
      </c>
      <c r="BM7" s="43">
        <f>VAR('Fall 2023 Duplicates'!BM7:BM8)</f>
        <v>0.13519999999999976</v>
      </c>
      <c r="BN7" s="45">
        <f>VAR('Fall 2023 Duplicates'!BN7:BN8)</f>
        <v>4220.0484500000002</v>
      </c>
      <c r="BO7" s="45">
        <f>VAR('Fall 2023 Duplicates'!BO7:BO8)</f>
        <v>1.6744499999999969</v>
      </c>
      <c r="BP7" s="45">
        <f>VAR('Fall 2023 Duplicates'!BP7:BP8)</f>
        <v>14759.338049999904</v>
      </c>
      <c r="BQ7" s="45">
        <f>VAR('Fall 2023 Duplicates'!BQ7:BQ8)</f>
        <v>1.9999999999999982E-4</v>
      </c>
      <c r="BR7" s="45">
        <f>VAR('Fall 2023 Duplicates'!BR7:BR8)</f>
        <v>7.1999999999999061E-3</v>
      </c>
      <c r="BS7" s="45">
        <f>VAR('Fall 2023 Duplicates'!BS7:BS8)</f>
        <v>6.8820499999999925</v>
      </c>
      <c r="BT7" s="45">
        <f>VAR('Fall 2023 Duplicates'!BT7:BT8)</f>
        <v>33455.084449999966</v>
      </c>
      <c r="BU7" s="43">
        <f>VAR('Fall 2023 Duplicates'!BU7:BU8)</f>
        <v>2.4199999999999944E-2</v>
      </c>
      <c r="BV7" s="45">
        <f>VAR('Fall 2023 Duplicates'!BV7:BV8)</f>
        <v>471.85919999999999</v>
      </c>
      <c r="BW7" s="45">
        <f>VAR('Fall 2023 Duplicates'!BW7:BW8)</f>
        <v>6.0900499999999624</v>
      </c>
      <c r="BX7" s="45">
        <f>VAR('Fall 2023 Duplicates'!BX7:BX8)</f>
        <v>25980.601250000123</v>
      </c>
      <c r="BY7" s="45">
        <f>VAR('Fall 2023 Duplicates'!BY7:BY8)</f>
        <v>0</v>
      </c>
      <c r="BZ7" s="45">
        <f>VAR('Fall 2023 Duplicates'!BZ7:BZ8)</f>
        <v>0</v>
      </c>
      <c r="CA7" s="45">
        <f>VAR('Fall 2023 Duplicates'!CA7:CA8)</f>
        <v>5105.551249999995</v>
      </c>
      <c r="CB7" s="43">
        <f>VAR('Fall 2023 Duplicates'!CB7:CB8)</f>
        <v>1.4280499999999963</v>
      </c>
      <c r="CC7" s="45">
        <f>VAR('Fall 2023 Duplicates'!CC7:CC8)</f>
        <v>7.4112500000000052</v>
      </c>
      <c r="CD7" s="45">
        <f>VAR('Fall 2023 Duplicates'!CD7:CD8)</f>
        <v>686.35125000000676</v>
      </c>
      <c r="CE7" s="45">
        <f>VAR('Fall 2023 Duplicates'!CE7:CE8)</f>
        <v>2.3392799999999991E-3</v>
      </c>
      <c r="CF7" s="45"/>
      <c r="CG7" s="45">
        <f>VAR('Fall 2023 Duplicates'!CG7:CG8)</f>
        <v>7.6401405000000103E-2</v>
      </c>
      <c r="CH7" s="43">
        <f>VAR('Fall 2023 Duplicates'!CH7:CH8)</f>
        <v>2.6473004999999994E-2</v>
      </c>
      <c r="CI7" s="45"/>
      <c r="CJ7" s="43">
        <f>VAR('Fall 2023 Duplicates'!CJ7:CJ8)</f>
        <v>0.19164240499999963</v>
      </c>
      <c r="CK7" s="46">
        <f>VAR('Fall 2023 Duplicates'!CK7:CK8)</f>
        <v>9.0182450000000358E-3</v>
      </c>
    </row>
    <row r="8" spans="2:89" s="14" customFormat="1" ht="15.75" thickBot="1" x14ac:dyDescent="0.3">
      <c r="B8" s="89"/>
      <c r="C8" s="90"/>
      <c r="D8" s="90"/>
      <c r="E8" s="90"/>
      <c r="F8" s="47" t="s">
        <v>104</v>
      </c>
      <c r="G8" s="48">
        <v>45257</v>
      </c>
      <c r="H8" s="47">
        <v>0</v>
      </c>
      <c r="I8" s="47">
        <v>8</v>
      </c>
      <c r="J8" s="47"/>
      <c r="K8" s="47"/>
      <c r="L8" s="49"/>
      <c r="M8" s="47"/>
      <c r="N8" s="49"/>
      <c r="O8" s="49"/>
      <c r="P8" s="49"/>
      <c r="Q8" s="49"/>
      <c r="R8" s="49"/>
      <c r="S8" s="49"/>
      <c r="T8" s="47"/>
      <c r="U8" s="49"/>
      <c r="V8" s="47"/>
      <c r="W8" s="49"/>
      <c r="X8" s="47"/>
      <c r="Y8" s="49"/>
      <c r="Z8" s="49"/>
      <c r="AA8" s="49"/>
      <c r="AB8" s="47"/>
      <c r="AC8" s="49"/>
      <c r="AD8" s="49"/>
      <c r="AE8" s="49"/>
      <c r="AF8" s="49"/>
      <c r="AG8" s="49"/>
      <c r="AH8" s="49"/>
      <c r="AI8" s="49"/>
      <c r="AJ8" s="49"/>
      <c r="AK8" s="49"/>
      <c r="AL8" s="49"/>
      <c r="AM8" s="47"/>
      <c r="AN8" s="49"/>
      <c r="AO8" s="49"/>
      <c r="AP8" s="49"/>
      <c r="AQ8" s="49"/>
      <c r="AR8" s="47"/>
      <c r="AS8" s="49"/>
      <c r="AT8" s="49"/>
      <c r="AU8" s="47"/>
      <c r="AV8" s="49"/>
      <c r="AW8" s="49"/>
      <c r="AX8" s="47"/>
      <c r="AY8" s="49"/>
      <c r="AZ8" s="49"/>
      <c r="BA8" s="49"/>
      <c r="BB8" s="49"/>
      <c r="BC8" s="49"/>
      <c r="BD8" s="49"/>
      <c r="BE8" s="47"/>
      <c r="BF8" s="49"/>
      <c r="BG8" s="47"/>
      <c r="BH8" s="49"/>
      <c r="BI8" s="49"/>
      <c r="BJ8" s="47"/>
      <c r="BK8" s="47"/>
      <c r="BL8" s="49"/>
      <c r="BM8" s="47"/>
      <c r="BN8" s="49"/>
      <c r="BO8" s="49"/>
      <c r="BP8" s="49"/>
      <c r="BQ8" s="49"/>
      <c r="BR8" s="49"/>
      <c r="BS8" s="49"/>
      <c r="BT8" s="49"/>
      <c r="BU8" s="47"/>
      <c r="BV8" s="49"/>
      <c r="BW8" s="49"/>
      <c r="BX8" s="49"/>
      <c r="BY8" s="49"/>
      <c r="BZ8" s="49"/>
      <c r="CA8" s="49"/>
      <c r="CB8" s="47"/>
      <c r="CC8" s="49"/>
      <c r="CD8" s="49"/>
      <c r="CE8" s="49"/>
      <c r="CF8" s="49"/>
      <c r="CG8" s="49"/>
      <c r="CH8" s="47"/>
      <c r="CI8" s="49"/>
      <c r="CJ8" s="47"/>
      <c r="CK8" s="50"/>
    </row>
    <row r="9" spans="2:89" s="14" customFormat="1" x14ac:dyDescent="0.25">
      <c r="L9" s="15"/>
      <c r="N9" s="15"/>
      <c r="O9" s="15"/>
      <c r="P9" s="15"/>
      <c r="Q9" s="15"/>
      <c r="R9" s="15"/>
      <c r="S9" s="15"/>
      <c r="U9" s="15"/>
      <c r="W9" s="15"/>
      <c r="Y9" s="15"/>
      <c r="Z9" s="15"/>
      <c r="AA9" s="15"/>
      <c r="AC9" s="15"/>
      <c r="AD9" s="15"/>
      <c r="AE9" s="15"/>
      <c r="AF9" s="15"/>
      <c r="AG9" s="15"/>
      <c r="AH9" s="15"/>
      <c r="AI9" s="15"/>
      <c r="AJ9" s="15"/>
      <c r="AK9" s="15"/>
      <c r="AL9" s="15"/>
      <c r="AN9" s="15"/>
      <c r="AO9" s="15"/>
      <c r="AP9" s="15"/>
      <c r="AQ9" s="15"/>
      <c r="AS9" s="15"/>
      <c r="AT9" s="15"/>
      <c r="AV9" s="15"/>
      <c r="AW9" s="15"/>
      <c r="AY9" s="15"/>
      <c r="AZ9" s="15"/>
      <c r="BA9" s="15"/>
      <c r="BB9" s="15"/>
      <c r="BC9" s="15"/>
      <c r="BD9" s="15"/>
      <c r="BF9" s="15"/>
      <c r="BH9" s="15"/>
      <c r="BI9" s="15"/>
      <c r="BL9" s="15"/>
      <c r="BN9" s="15"/>
      <c r="BO9" s="15"/>
      <c r="BP9" s="15"/>
      <c r="BQ9" s="15"/>
      <c r="BR9" s="15"/>
      <c r="BS9" s="15"/>
      <c r="BT9" s="15"/>
      <c r="BV9" s="15"/>
      <c r="BW9" s="15"/>
      <c r="BX9" s="15"/>
      <c r="BY9" s="15"/>
      <c r="BZ9" s="15"/>
      <c r="CA9" s="15"/>
      <c r="CC9" s="15"/>
      <c r="CD9" s="15"/>
      <c r="CE9" s="15"/>
      <c r="CF9" s="15"/>
      <c r="CG9" s="15"/>
      <c r="CI9" s="15"/>
      <c r="CK9" s="15"/>
    </row>
    <row r="10" spans="2:89" s="14" customFormat="1" x14ac:dyDescent="0.25">
      <c r="B10" s="26" t="s">
        <v>1105</v>
      </c>
      <c r="L10" s="15"/>
      <c r="N10" s="15"/>
      <c r="O10" s="15"/>
      <c r="P10" s="15"/>
      <c r="Q10" s="15"/>
      <c r="R10" s="15"/>
      <c r="S10" s="15"/>
      <c r="U10" s="15"/>
      <c r="W10" s="15"/>
      <c r="Y10" s="15"/>
      <c r="Z10" s="15"/>
      <c r="AA10" s="15"/>
      <c r="AC10" s="15"/>
      <c r="AD10" s="15"/>
      <c r="AE10" s="15"/>
      <c r="AF10" s="15"/>
      <c r="AG10" s="15"/>
      <c r="AH10" s="15"/>
      <c r="AI10" s="15"/>
      <c r="AJ10" s="15" t="s">
        <v>169</v>
      </c>
      <c r="AK10" s="15"/>
      <c r="AL10" s="15"/>
      <c r="AN10" s="15"/>
      <c r="AO10" s="15"/>
      <c r="AP10" s="15"/>
      <c r="AQ10" s="15"/>
      <c r="AS10" s="15"/>
      <c r="AT10" s="15"/>
      <c r="AV10" s="15"/>
      <c r="AW10" s="15"/>
      <c r="AY10" s="15"/>
      <c r="AZ10" s="15"/>
      <c r="BA10" s="15"/>
      <c r="BB10" s="15"/>
      <c r="BC10" s="15"/>
      <c r="BD10" s="15"/>
      <c r="BF10" s="15"/>
      <c r="BH10" s="15"/>
      <c r="BI10" s="15"/>
      <c r="BL10" s="15"/>
      <c r="BN10" s="15"/>
      <c r="BO10" s="15"/>
      <c r="BP10" s="15"/>
      <c r="BQ10" s="15"/>
      <c r="BR10" s="15"/>
      <c r="BS10" s="15"/>
      <c r="BT10" s="15"/>
      <c r="BV10" s="15"/>
      <c r="BW10" s="15"/>
      <c r="BX10" s="15"/>
      <c r="BY10" s="15"/>
      <c r="BZ10" s="15"/>
      <c r="CA10" s="15"/>
      <c r="CC10" s="15"/>
      <c r="CD10" s="15"/>
      <c r="CE10" s="15"/>
      <c r="CF10" s="15" t="s">
        <v>169</v>
      </c>
      <c r="CG10" s="15"/>
      <c r="CI10" s="15" t="s">
        <v>170</v>
      </c>
      <c r="CK10" s="15"/>
    </row>
    <row r="11" spans="2:89" s="14" customFormat="1" ht="44.1" customHeight="1" x14ac:dyDescent="0.25">
      <c r="C11" s="58"/>
      <c r="D11" s="58"/>
      <c r="E11" s="58"/>
      <c r="F11" s="58"/>
      <c r="G11" s="58"/>
      <c r="I11" s="17" t="s">
        <v>171</v>
      </c>
      <c r="J11" s="17" t="s">
        <v>5</v>
      </c>
      <c r="K11" s="17" t="s">
        <v>6</v>
      </c>
      <c r="L11" s="18" t="s">
        <v>7</v>
      </c>
      <c r="M11" s="17" t="s">
        <v>8</v>
      </c>
      <c r="N11" s="18" t="s">
        <v>9</v>
      </c>
      <c r="O11" s="18" t="s">
        <v>10</v>
      </c>
      <c r="P11" s="18" t="s">
        <v>11</v>
      </c>
      <c r="Q11" s="18" t="s">
        <v>12</v>
      </c>
      <c r="R11" s="18" t="s">
        <v>13</v>
      </c>
      <c r="S11" s="18" t="s">
        <v>14</v>
      </c>
      <c r="T11" s="17" t="s">
        <v>15</v>
      </c>
      <c r="U11" s="18" t="s">
        <v>16</v>
      </c>
      <c r="V11" s="17" t="s">
        <v>17</v>
      </c>
      <c r="W11" s="18" t="s">
        <v>18</v>
      </c>
      <c r="X11" s="17" t="s">
        <v>19</v>
      </c>
      <c r="Y11" s="18" t="s">
        <v>20</v>
      </c>
      <c r="Z11" s="18" t="s">
        <v>21</v>
      </c>
      <c r="AA11" s="18" t="s">
        <v>22</v>
      </c>
      <c r="AB11" s="17" t="s">
        <v>23</v>
      </c>
      <c r="AC11" s="18" t="s">
        <v>24</v>
      </c>
      <c r="AD11" s="18" t="s">
        <v>25</v>
      </c>
      <c r="AE11" s="18" t="s">
        <v>26</v>
      </c>
      <c r="AF11" s="18" t="s">
        <v>27</v>
      </c>
      <c r="AG11" s="18" t="s">
        <v>28</v>
      </c>
      <c r="AH11" s="18" t="s">
        <v>29</v>
      </c>
      <c r="AI11" s="18" t="s">
        <v>30</v>
      </c>
      <c r="AJ11" s="18" t="s">
        <v>31</v>
      </c>
      <c r="AK11" s="18" t="s">
        <v>32</v>
      </c>
      <c r="AL11" s="18" t="s">
        <v>33</v>
      </c>
      <c r="AM11" s="17" t="s">
        <v>34</v>
      </c>
      <c r="AN11" s="18" t="s">
        <v>35</v>
      </c>
      <c r="AO11" s="18" t="s">
        <v>36</v>
      </c>
      <c r="AP11" s="18" t="s">
        <v>37</v>
      </c>
      <c r="AQ11" s="18" t="s">
        <v>38</v>
      </c>
      <c r="AR11" s="17" t="s">
        <v>39</v>
      </c>
      <c r="AS11" s="18" t="s">
        <v>117</v>
      </c>
      <c r="AT11" s="18" t="s">
        <v>118</v>
      </c>
      <c r="AU11" s="17" t="s">
        <v>119</v>
      </c>
      <c r="AV11" s="18" t="s">
        <v>120</v>
      </c>
      <c r="AW11" s="18" t="s">
        <v>121</v>
      </c>
      <c r="AX11" s="17" t="s">
        <v>122</v>
      </c>
      <c r="AY11" s="18" t="s">
        <v>123</v>
      </c>
      <c r="AZ11" s="18" t="s">
        <v>124</v>
      </c>
      <c r="BA11" s="18" t="s">
        <v>125</v>
      </c>
      <c r="BB11" s="18" t="s">
        <v>126</v>
      </c>
      <c r="BC11" s="18" t="s">
        <v>127</v>
      </c>
      <c r="BD11" s="18" t="s">
        <v>128</v>
      </c>
      <c r="BE11" s="17" t="s">
        <v>129</v>
      </c>
      <c r="BF11" s="18" t="s">
        <v>130</v>
      </c>
      <c r="BG11" s="17" t="s">
        <v>131</v>
      </c>
      <c r="BH11" s="18" t="s">
        <v>132</v>
      </c>
      <c r="BI11" s="18" t="s">
        <v>134</v>
      </c>
      <c r="BJ11" s="17" t="s">
        <v>135</v>
      </c>
      <c r="BK11" s="17" t="s">
        <v>136</v>
      </c>
      <c r="BL11" s="18" t="s">
        <v>137</v>
      </c>
      <c r="BM11" s="17" t="s">
        <v>138</v>
      </c>
      <c r="BN11" s="18" t="s">
        <v>139</v>
      </c>
      <c r="BO11" s="18" t="s">
        <v>140</v>
      </c>
      <c r="BP11" s="18" t="s">
        <v>141</v>
      </c>
      <c r="BQ11" s="18" t="s">
        <v>142</v>
      </c>
      <c r="BR11" s="18" t="s">
        <v>143</v>
      </c>
      <c r="BS11" s="18" t="s">
        <v>144</v>
      </c>
      <c r="BT11" s="18" t="s">
        <v>145</v>
      </c>
      <c r="BU11" s="17" t="s">
        <v>146</v>
      </c>
      <c r="BV11" s="18" t="s">
        <v>147</v>
      </c>
      <c r="BW11" s="18" t="s">
        <v>148</v>
      </c>
      <c r="BX11" s="18" t="s">
        <v>149</v>
      </c>
      <c r="BY11" s="18" t="s">
        <v>150</v>
      </c>
      <c r="BZ11" s="18" t="s">
        <v>151</v>
      </c>
      <c r="CA11" s="18" t="s">
        <v>152</v>
      </c>
      <c r="CB11" s="17" t="s">
        <v>153</v>
      </c>
      <c r="CC11" s="18" t="s">
        <v>154</v>
      </c>
      <c r="CD11" s="18" t="s">
        <v>155</v>
      </c>
      <c r="CE11" s="18" t="s">
        <v>156</v>
      </c>
      <c r="CF11" s="18" t="s">
        <v>157</v>
      </c>
      <c r="CG11" s="18" t="s">
        <v>158</v>
      </c>
      <c r="CH11" s="17" t="s">
        <v>159</v>
      </c>
      <c r="CI11" s="18" t="s">
        <v>160</v>
      </c>
      <c r="CJ11" s="17" t="s">
        <v>161</v>
      </c>
      <c r="CK11" s="18" t="s">
        <v>162</v>
      </c>
    </row>
    <row r="12" spans="2:89" s="14" customFormat="1" ht="30" x14ac:dyDescent="0.25">
      <c r="B12" s="13" t="s">
        <v>1106</v>
      </c>
      <c r="C12" s="58"/>
      <c r="D12" s="58"/>
      <c r="E12" s="58"/>
      <c r="F12" s="58"/>
      <c r="G12" s="58"/>
      <c r="H12" s="19" t="s">
        <v>167</v>
      </c>
      <c r="I12" s="19">
        <v>3</v>
      </c>
      <c r="J12" s="14">
        <f>SUM(J3:J8)</f>
        <v>2.9999999999999964E-2</v>
      </c>
      <c r="K12" s="14">
        <f t="shared" ref="K12:BV12" si="0">SUM(K3:K8)</f>
        <v>0.14500000000000005</v>
      </c>
      <c r="L12" s="15">
        <f t="shared" si="0"/>
        <v>5.000000000000009E-5</v>
      </c>
      <c r="N12" s="15">
        <f t="shared" si="0"/>
        <v>5.4999999999999917E-2</v>
      </c>
      <c r="O12" s="15">
        <f t="shared" si="0"/>
        <v>174.5</v>
      </c>
      <c r="P12" s="15">
        <f t="shared" si="0"/>
        <v>0.25500000000000017</v>
      </c>
      <c r="Q12" s="15">
        <f t="shared" si="0"/>
        <v>1.1977000000000024</v>
      </c>
      <c r="R12" s="15">
        <f t="shared" si="0"/>
        <v>30.374999999999911</v>
      </c>
      <c r="S12" s="15">
        <f t="shared" si="0"/>
        <v>0.99000000000000588</v>
      </c>
      <c r="T12" s="14">
        <f t="shared" si="0"/>
        <v>1.0899999999999996E-2</v>
      </c>
      <c r="U12" s="15">
        <f t="shared" si="0"/>
        <v>25420.5</v>
      </c>
      <c r="V12" s="14">
        <f t="shared" si="0"/>
        <v>310.5</v>
      </c>
      <c r="W12" s="15">
        <f t="shared" si="0"/>
        <v>22.5</v>
      </c>
      <c r="X12" s="14">
        <f t="shared" si="0"/>
        <v>5.3450000000000006</v>
      </c>
      <c r="Y12" s="15">
        <f t="shared" si="0"/>
        <v>168.5</v>
      </c>
      <c r="Z12" s="15">
        <f t="shared" si="0"/>
        <v>0</v>
      </c>
      <c r="AA12" s="15">
        <f t="shared" si="0"/>
        <v>97</v>
      </c>
      <c r="AB12" s="14">
        <f t="shared" si="0"/>
        <v>6.5</v>
      </c>
      <c r="AC12" s="15">
        <f t="shared" si="0"/>
        <v>0</v>
      </c>
      <c r="AD12" s="15">
        <f t="shared" si="0"/>
        <v>17</v>
      </c>
      <c r="AE12" s="15">
        <f t="shared" si="0"/>
        <v>0.30894999999999972</v>
      </c>
      <c r="AF12" s="15">
        <f t="shared" si="0"/>
        <v>1117.5</v>
      </c>
      <c r="AG12" s="15">
        <f t="shared" si="0"/>
        <v>8.4700000000000077</v>
      </c>
      <c r="AH12" s="15">
        <f t="shared" si="0"/>
        <v>3.3499999999999992</v>
      </c>
      <c r="AI12" s="15">
        <f t="shared" si="0"/>
        <v>86.5</v>
      </c>
      <c r="AJ12" s="15">
        <f t="shared" si="0"/>
        <v>60.5</v>
      </c>
      <c r="AK12" s="15">
        <f t="shared" si="0"/>
        <v>0.86499999999999977</v>
      </c>
      <c r="AL12" s="15">
        <f t="shared" si="0"/>
        <v>6931.9449999999924</v>
      </c>
      <c r="AM12" s="14">
        <f t="shared" si="0"/>
        <v>59</v>
      </c>
      <c r="AN12" s="15">
        <f t="shared" si="0"/>
        <v>13.804999999999987</v>
      </c>
      <c r="AO12" s="15">
        <f t="shared" si="0"/>
        <v>7.9874999999999998</v>
      </c>
      <c r="AP12" s="15">
        <f t="shared" si="0"/>
        <v>3907.989999999987</v>
      </c>
      <c r="AQ12" s="15">
        <f t="shared" si="0"/>
        <v>8.4700000000000077</v>
      </c>
      <c r="AR12" s="14">
        <f t="shared" si="0"/>
        <v>0</v>
      </c>
      <c r="AS12" s="15">
        <f t="shared" si="0"/>
        <v>1.4050000000000011</v>
      </c>
      <c r="AT12" s="15">
        <f t="shared" si="0"/>
        <v>1.7350000000000023</v>
      </c>
      <c r="AV12" s="15">
        <f t="shared" si="0"/>
        <v>44.5</v>
      </c>
      <c r="AW12" s="15">
        <f t="shared" si="0"/>
        <v>0.68999999999999972</v>
      </c>
      <c r="AY12" s="15">
        <f t="shared" si="0"/>
        <v>319</v>
      </c>
      <c r="AZ12" s="15">
        <f t="shared" si="0"/>
        <v>4087</v>
      </c>
      <c r="BA12" s="15">
        <f t="shared" si="0"/>
        <v>16</v>
      </c>
      <c r="BB12" s="15">
        <f t="shared" si="0"/>
        <v>34.5</v>
      </c>
      <c r="BC12" s="15">
        <f t="shared" si="0"/>
        <v>13.43</v>
      </c>
      <c r="BD12" s="15">
        <f t="shared" si="0"/>
        <v>0.22089999999999937</v>
      </c>
      <c r="BE12" s="14">
        <f t="shared" si="0"/>
        <v>8.5000000000000145E-2</v>
      </c>
      <c r="BF12" s="15">
        <f t="shared" si="0"/>
        <v>3.6000000000000268E-3</v>
      </c>
      <c r="BG12" s="14">
        <f t="shared" si="0"/>
        <v>134.5</v>
      </c>
      <c r="BH12" s="15">
        <f t="shared" si="0"/>
        <v>35</v>
      </c>
      <c r="BI12" s="15">
        <f t="shared" si="0"/>
        <v>189685.08984999981</v>
      </c>
      <c r="BJ12" s="14">
        <f t="shared" si="0"/>
        <v>5.0399999999999898E-3</v>
      </c>
      <c r="BK12" s="14">
        <f t="shared" si="0"/>
        <v>5.6800500000000067</v>
      </c>
      <c r="BL12" s="15">
        <f t="shared" si="0"/>
        <v>43978.69589999997</v>
      </c>
      <c r="BM12" s="14">
        <f t="shared" si="0"/>
        <v>0.75570000000000026</v>
      </c>
      <c r="BN12" s="15">
        <f t="shared" si="0"/>
        <v>4384.8446999999996</v>
      </c>
      <c r="BO12" s="15">
        <f t="shared" si="0"/>
        <v>6.6833500000001358</v>
      </c>
      <c r="BP12" s="15">
        <f t="shared" si="0"/>
        <v>18671.322849999902</v>
      </c>
      <c r="BQ12" s="15">
        <f t="shared" si="0"/>
        <v>9.9999999999999915E-4</v>
      </c>
      <c r="BR12" s="15">
        <f t="shared" si="0"/>
        <v>2.1290000000000013</v>
      </c>
      <c r="BS12" s="15">
        <f t="shared" si="0"/>
        <v>11.08329999999998</v>
      </c>
      <c r="BT12" s="15">
        <f t="shared" si="0"/>
        <v>37008.476549999963</v>
      </c>
      <c r="BU12" s="14">
        <f t="shared" si="0"/>
        <v>0.10524999999999983</v>
      </c>
      <c r="BV12" s="15">
        <f t="shared" si="0"/>
        <v>556.80324999999993</v>
      </c>
      <c r="BW12" s="15">
        <f t="shared" ref="BW12:CK12" si="1">SUM(BW3:BW8)</f>
        <v>9.1988999999999734</v>
      </c>
      <c r="BX12" s="15">
        <f t="shared" si="1"/>
        <v>28694.691850000134</v>
      </c>
      <c r="BY12" s="15">
        <f t="shared" si="1"/>
        <v>0.96624999999999972</v>
      </c>
      <c r="BZ12" s="15">
        <f t="shared" si="1"/>
        <v>538.06625000000008</v>
      </c>
      <c r="CA12" s="15">
        <f t="shared" si="1"/>
        <v>18289.057350000003</v>
      </c>
      <c r="CB12" s="14">
        <f t="shared" si="1"/>
        <v>11.722299999999994</v>
      </c>
      <c r="CC12" s="15">
        <f t="shared" si="1"/>
        <v>12.764100000000003</v>
      </c>
      <c r="CD12" s="15">
        <f t="shared" si="1"/>
        <v>28423.864300000023</v>
      </c>
      <c r="CE12" s="15">
        <f t="shared" si="1"/>
        <v>4.2106050000000061E-3</v>
      </c>
      <c r="CF12" s="15">
        <f t="shared" si="1"/>
        <v>4.5904499999999951E-4</v>
      </c>
      <c r="CG12" s="15">
        <f t="shared" si="1"/>
        <v>0.33881586999999935</v>
      </c>
      <c r="CH12" s="14">
        <f t="shared" si="1"/>
        <v>0.20220665499999951</v>
      </c>
      <c r="CI12" s="15">
        <f t="shared" si="1"/>
        <v>153.00268549000023</v>
      </c>
      <c r="CJ12" s="14">
        <f t="shared" si="1"/>
        <v>0.21405392499999962</v>
      </c>
      <c r="CK12" s="15">
        <f t="shared" si="1"/>
        <v>6.9666570000000427E-2</v>
      </c>
    </row>
    <row r="13" spans="2:89" s="14" customFormat="1" ht="30" x14ac:dyDescent="0.25">
      <c r="B13" s="13" t="s">
        <v>1107</v>
      </c>
      <c r="C13" s="58"/>
      <c r="D13" s="58"/>
      <c r="E13" s="58"/>
      <c r="F13" s="58"/>
      <c r="G13" s="58"/>
      <c r="H13" s="9" t="s">
        <v>168</v>
      </c>
      <c r="I13" s="19"/>
      <c r="J13" s="14">
        <f>SQRT(J12/$I$12)</f>
        <v>9.9999999999999936E-2</v>
      </c>
      <c r="K13" s="14">
        <f t="shared" ref="K13:BV13" si="2">SQRT(K12/$I$12)</f>
        <v>0.21984843263788201</v>
      </c>
      <c r="L13" s="15">
        <f t="shared" si="2"/>
        <v>4.0824829046386341E-3</v>
      </c>
      <c r="N13" s="15">
        <f t="shared" si="2"/>
        <v>0.1354006400772659</v>
      </c>
      <c r="O13" s="15">
        <f t="shared" si="2"/>
        <v>7.626707459098367</v>
      </c>
      <c r="P13" s="15">
        <f t="shared" si="2"/>
        <v>0.2915475947422651</v>
      </c>
      <c r="Q13" s="15">
        <f t="shared" si="2"/>
        <v>0.63184913811236154</v>
      </c>
      <c r="R13" s="15">
        <f t="shared" si="2"/>
        <v>3.1819805153394589</v>
      </c>
      <c r="S13" s="15">
        <f t="shared" si="2"/>
        <v>0.57445626465380462</v>
      </c>
      <c r="T13" s="14">
        <f t="shared" si="2"/>
        <v>6.0277137733417072E-2</v>
      </c>
      <c r="U13" s="15">
        <f t="shared" si="2"/>
        <v>92.051615955397551</v>
      </c>
      <c r="V13" s="14">
        <f t="shared" si="2"/>
        <v>10.173494974687902</v>
      </c>
      <c r="W13" s="15">
        <f t="shared" si="2"/>
        <v>2.7386127875258306</v>
      </c>
      <c r="X13" s="14">
        <f t="shared" si="2"/>
        <v>1.3347908700117284</v>
      </c>
      <c r="Y13" s="15">
        <f t="shared" si="2"/>
        <v>7.4944423853057049</v>
      </c>
      <c r="Z13" s="15">
        <f t="shared" si="2"/>
        <v>0</v>
      </c>
      <c r="AA13" s="15">
        <f t="shared" si="2"/>
        <v>5.6862407030773268</v>
      </c>
      <c r="AB13" s="14">
        <f t="shared" si="2"/>
        <v>1.4719601443879744</v>
      </c>
      <c r="AC13" s="15">
        <f t="shared" si="2"/>
        <v>0</v>
      </c>
      <c r="AD13" s="15">
        <f t="shared" si="2"/>
        <v>2.3804761428476167</v>
      </c>
      <c r="AE13" s="15">
        <f t="shared" si="2"/>
        <v>0.32091016396077771</v>
      </c>
      <c r="AF13" s="15">
        <f t="shared" si="2"/>
        <v>19.300259065618782</v>
      </c>
      <c r="AG13" s="15">
        <f t="shared" si="2"/>
        <v>1.6802777548171421</v>
      </c>
      <c r="AH13" s="15">
        <f t="shared" si="2"/>
        <v>1.0567244989431572</v>
      </c>
      <c r="AI13" s="15">
        <f t="shared" si="2"/>
        <v>5.3696678978623371</v>
      </c>
      <c r="AJ13" s="15">
        <f>SQRT(AJ12/1)</f>
        <v>7.7781745930520225</v>
      </c>
      <c r="AK13" s="15">
        <f>SQRT(AK12/2)</f>
        <v>0.65764732189829522</v>
      </c>
      <c r="AL13" s="15">
        <f t="shared" si="2"/>
        <v>48.069203585386461</v>
      </c>
      <c r="AM13" s="14">
        <f t="shared" si="2"/>
        <v>4.4347115652166904</v>
      </c>
      <c r="AN13" s="15">
        <f t="shared" si="2"/>
        <v>2.1451495674350221</v>
      </c>
      <c r="AO13" s="15">
        <f t="shared" si="2"/>
        <v>1.6317168872080721</v>
      </c>
      <c r="AP13" s="15">
        <f t="shared" si="2"/>
        <v>36.09242764532928</v>
      </c>
      <c r="AQ13" s="15">
        <f t="shared" si="2"/>
        <v>1.6802777548171421</v>
      </c>
      <c r="AR13" s="14">
        <f t="shared" si="2"/>
        <v>0</v>
      </c>
      <c r="AS13" s="15">
        <f t="shared" si="2"/>
        <v>0.68434883892159393</v>
      </c>
      <c r="AT13" s="15">
        <f t="shared" si="2"/>
        <v>0.76048230310332277</v>
      </c>
      <c r="AV13" s="15">
        <f t="shared" si="2"/>
        <v>3.8514066694304478</v>
      </c>
      <c r="AW13" s="15">
        <f t="shared" si="2"/>
        <v>0.47958315233127186</v>
      </c>
      <c r="AY13" s="15">
        <f t="shared" si="2"/>
        <v>10.311805532172013</v>
      </c>
      <c r="AZ13" s="15">
        <f t="shared" si="2"/>
        <v>36.909799963334038</v>
      </c>
      <c r="BA13" s="15">
        <f t="shared" si="2"/>
        <v>2.3094010767585029</v>
      </c>
      <c r="BB13" s="15">
        <f t="shared" si="2"/>
        <v>3.3911649915626341</v>
      </c>
      <c r="BC13" s="15">
        <f t="shared" si="2"/>
        <v>2.1158134763411134</v>
      </c>
      <c r="BD13" s="15">
        <f t="shared" si="2"/>
        <v>0.27135462651912373</v>
      </c>
      <c r="BE13" s="14">
        <f t="shared" si="2"/>
        <v>0.16832508230603477</v>
      </c>
      <c r="BF13" s="15">
        <f t="shared" si="2"/>
        <v>3.4641016151377678E-2</v>
      </c>
      <c r="BG13" s="14">
        <f t="shared" si="2"/>
        <v>6.6957698088668893</v>
      </c>
      <c r="BH13" s="15">
        <f t="shared" si="2"/>
        <v>3.415650255319866</v>
      </c>
      <c r="BI13" s="15">
        <f t="shared" si="2"/>
        <v>251.45250701341848</v>
      </c>
      <c r="BJ13" s="14">
        <f t="shared" si="2"/>
        <v>4.0987803063838354E-2</v>
      </c>
      <c r="BK13" s="14">
        <f t="shared" si="2"/>
        <v>1.3759905522931479</v>
      </c>
      <c r="BL13" s="15">
        <f t="shared" si="2"/>
        <v>121.07669181142995</v>
      </c>
      <c r="BM13" s="14">
        <f t="shared" si="2"/>
        <v>0.50189640365318422</v>
      </c>
      <c r="BN13" s="15">
        <f t="shared" si="2"/>
        <v>38.231072441143994</v>
      </c>
      <c r="BO13" s="15">
        <f t="shared" si="2"/>
        <v>1.492576072879831</v>
      </c>
      <c r="BP13" s="15">
        <f t="shared" si="2"/>
        <v>78.890901144132584</v>
      </c>
      <c r="BQ13" s="15">
        <f t="shared" si="2"/>
        <v>1.825741858350553E-2</v>
      </c>
      <c r="BR13" s="15">
        <f t="shared" si="2"/>
        <v>0.84241715715354892</v>
      </c>
      <c r="BS13" s="15">
        <f t="shared" si="2"/>
        <v>1.9220908754097259</v>
      </c>
      <c r="BT13" s="15">
        <f t="shared" si="2"/>
        <v>111.0682621183927</v>
      </c>
      <c r="BU13" s="14">
        <f t="shared" si="2"/>
        <v>0.18730545462781717</v>
      </c>
      <c r="BV13" s="15">
        <f t="shared" si="2"/>
        <v>13.623548852385465</v>
      </c>
      <c r="BW13" s="15">
        <f t="shared" ref="BW13:CK13" si="3">SQRT(BW12/$I$12)</f>
        <v>1.7510853777014961</v>
      </c>
      <c r="BX13" s="15">
        <f t="shared" si="3"/>
        <v>97.80029285913912</v>
      </c>
      <c r="BY13" s="15">
        <f t="shared" si="3"/>
        <v>0.56752386146604727</v>
      </c>
      <c r="BZ13" s="15">
        <f t="shared" si="3"/>
        <v>13.392364117909381</v>
      </c>
      <c r="CA13" s="15">
        <f t="shared" si="3"/>
        <v>78.079142221210404</v>
      </c>
      <c r="CB13" s="14">
        <f t="shared" si="3"/>
        <v>1.9767228772221288</v>
      </c>
      <c r="CC13" s="15">
        <f t="shared" si="3"/>
        <v>2.0626924152669979</v>
      </c>
      <c r="CD13" s="15">
        <f t="shared" si="3"/>
        <v>97.337667083885577</v>
      </c>
      <c r="CE13" s="15">
        <f t="shared" si="3"/>
        <v>3.7463782510579496E-2</v>
      </c>
      <c r="CF13" s="15">
        <f>SQRT(CF12/1)</f>
        <v>2.1425335469952379E-2</v>
      </c>
      <c r="CG13" s="15">
        <f t="shared" si="3"/>
        <v>0.33606342159380143</v>
      </c>
      <c r="CH13" s="14">
        <f t="shared" si="3"/>
        <v>0.25961937203015717</v>
      </c>
      <c r="CI13" s="15">
        <f>SQRT(CI12/2)</f>
        <v>8.7465046015537045</v>
      </c>
      <c r="CJ13" s="14">
        <f t="shared" si="3"/>
        <v>0.26711665678750401</v>
      </c>
      <c r="CK13" s="15">
        <f t="shared" si="3"/>
        <v>0.15238828695145878</v>
      </c>
    </row>
    <row r="14" spans="2:89" ht="75" x14ac:dyDescent="0.25">
      <c r="B14" s="13" t="s">
        <v>1108</v>
      </c>
      <c r="C14" s="58"/>
      <c r="D14" s="58"/>
      <c r="E14" s="58"/>
      <c r="F14" s="58"/>
      <c r="G14" s="58"/>
      <c r="H14" s="10" t="s">
        <v>177</v>
      </c>
      <c r="J14" s="7">
        <f>_xlfn.STDEV.S('Fall 2023 Duplicates'!J3:J8)/AVERAGE('Fall 2023 Duplicates'!J3:J8)</f>
        <v>4.5854171738624223E-2</v>
      </c>
      <c r="K14" s="7">
        <f>_xlfn.STDEV.S('Fall 2023 Duplicates'!K3:K8)/AVERAGE('Fall 2023 Duplicates'!K3:K8)</f>
        <v>4.6099099927009626E-2</v>
      </c>
      <c r="L14" s="11">
        <f>_xlfn.STDEV.S('Fall 2023 Duplicates'!L3:L8)/AVERAGE('Fall 2023 Duplicates'!L3:L8)</f>
        <v>0.11588512795387626</v>
      </c>
      <c r="N14" s="11">
        <f>_xlfn.STDEV.S('Fall 2023 Duplicates'!N3:N8)/AVERAGE('Fall 2023 Duplicates'!N3:N8)</f>
        <v>0.22401611822152456</v>
      </c>
      <c r="O14" s="11">
        <f>_xlfn.STDEV.S('Fall 2023 Duplicates'!O3:O8)/AVERAGE('Fall 2023 Duplicates'!O3:O8)</f>
        <v>0.46197908393990833</v>
      </c>
      <c r="P14" s="11">
        <f>_xlfn.STDEV.S('Fall 2023 Duplicates'!P3:P8)/AVERAGE('Fall 2023 Duplicates'!P3:P8)</f>
        <v>0.25944790498407277</v>
      </c>
      <c r="Q14" s="11">
        <f>_xlfn.STDEV.S('Fall 2023 Duplicates'!Q3:Q8)/AVERAGE('Fall 2023 Duplicates'!Q3:Q8)</f>
        <v>0.61160245582168893</v>
      </c>
      <c r="R14" s="11">
        <f>_xlfn.STDEV.S('Fall 2023 Duplicates'!R3:R8)/AVERAGE('Fall 2023 Duplicates'!R3:R8)</f>
        <v>0.5041486177163792</v>
      </c>
      <c r="S14" s="11">
        <f>_xlfn.STDEV.S('Fall 2023 Duplicates'!S3:S8)/AVERAGE('Fall 2023 Duplicates'!S3:S8)</f>
        <v>0.13598207330510687</v>
      </c>
      <c r="T14" s="7">
        <f>_xlfn.STDEV.S('Fall 2023 Duplicates'!T3:T8)/AVERAGE('Fall 2023 Duplicates'!T3:T8)</f>
        <v>9.0801420468975463E-2</v>
      </c>
      <c r="U14" s="11">
        <f>_xlfn.STDEV.S('Fall 2023 Duplicates'!U3:U8)/AVERAGE('Fall 2023 Duplicates'!U3:U8)</f>
        <v>0.11968826085664235</v>
      </c>
      <c r="V14" s="7">
        <f>_xlfn.STDEV.S('Fall 2023 Duplicates'!V3:V8)/AVERAGE('Fall 2023 Duplicates'!V3:V8)</f>
        <v>5.3754091150375133E-2</v>
      </c>
      <c r="W14" s="11">
        <f>_xlfn.STDEV.S('Fall 2023 Duplicates'!W3:W8)/AVERAGE('Fall 2023 Duplicates'!W3:W8)</f>
        <v>0.30317787550643832</v>
      </c>
      <c r="X14" s="7">
        <f>_xlfn.STDEV.S('Fall 2023 Duplicates'!X3:X8)/AVERAGE('Fall 2023 Duplicates'!X3:X8)</f>
        <v>7.6866385241385851E-2</v>
      </c>
      <c r="Y14" s="11">
        <f>_xlfn.STDEV.S('Fall 2023 Duplicates'!Y3:Y8)/AVERAGE('Fall 2023 Duplicates'!Y3:Y8)</f>
        <v>1.1544988127902998</v>
      </c>
      <c r="Z14" s="11">
        <f>_xlfn.STDEV.S('Fall 2023 Duplicates'!Z3:Z8)/AVERAGE('Fall 2023 Duplicates'!Z3:Z8)</f>
        <v>0.51234753829797997</v>
      </c>
      <c r="AA14" s="11">
        <f>_xlfn.STDEV.S('Fall 2023 Duplicates'!AA3:AA8)/AVERAGE('Fall 2023 Duplicates'!AA3:AA8)</f>
        <v>0.14492753623188406</v>
      </c>
      <c r="AB14" s="7">
        <f>_xlfn.STDEV.S('Fall 2023 Duplicates'!AB3:AB8)/AVERAGE('Fall 2023 Duplicates'!AB3:AB8)</f>
        <v>6.9985421222376512E-2</v>
      </c>
      <c r="AC14" s="11">
        <f>_xlfn.STDEV.S('Fall 2023 Duplicates'!AC3:AC8)/AVERAGE('Fall 2023 Duplicates'!AC3:AC8)</f>
        <v>1.549193338482967</v>
      </c>
      <c r="AD14" s="11">
        <f>_xlfn.STDEV.S('Fall 2023 Duplicates'!AD3:AD8)/AVERAGE('Fall 2023 Duplicates'!AD3:AD8)</f>
        <v>0.62596863714876128</v>
      </c>
      <c r="AE14" s="11">
        <f>_xlfn.STDEV.S('Fall 2023 Duplicates'!AE3:AE8)/AVERAGE('Fall 2023 Duplicates'!AE3:AE8)</f>
        <v>0.2787686087597151</v>
      </c>
      <c r="AF14" s="11">
        <f>_xlfn.STDEV.S('Fall 2023 Duplicates'!AF3:AF8)/AVERAGE('Fall 2023 Duplicates'!AF3:AF8)</f>
        <v>0.12028158904746537</v>
      </c>
      <c r="AG14" s="11">
        <f>_xlfn.STDEV.S('Fall 2023 Duplicates'!AG3:AG8)/AVERAGE('Fall 2023 Duplicates'!AG3:AG8)</f>
        <v>0.1933896629188997</v>
      </c>
      <c r="AH14" s="11">
        <f>_xlfn.STDEV.S('Fall 2023 Duplicates'!AH3:AH8)/AVERAGE('Fall 2023 Duplicates'!AH3:AH8)</f>
        <v>0.10017735751445975</v>
      </c>
      <c r="AI14" s="11">
        <f>_xlfn.STDEV.S('Fall 2023 Duplicates'!AI3:AI8)/AVERAGE('Fall 2023 Duplicates'!AI3:AI8)</f>
        <v>0.13157891586042611</v>
      </c>
      <c r="AJ14" s="11">
        <f>_xlfn.STDEV.S('Fall 2023 Duplicates'!AJ3:AJ8)/AVERAGE('Fall 2023 Duplicates'!AJ3:AJ8)</f>
        <v>0.27291840677375517</v>
      </c>
      <c r="AK14" s="11">
        <f>_xlfn.STDEV.S('Fall 2023 Duplicates'!AK3:AK8)/AVERAGE('Fall 2023 Duplicates'!AK3:AK8)</f>
        <v>0.68100234717889885</v>
      </c>
      <c r="AL14" s="11">
        <f>_xlfn.STDEV.S('Fall 2023 Duplicates'!AL3:AL8)/AVERAGE('Fall 2023 Duplicates'!AL3:AL8)</f>
        <v>0.24816912387306134</v>
      </c>
      <c r="AM14" s="7">
        <f>_xlfn.STDEV.S('Fall 2023 Duplicates'!AM3:AM8)/AVERAGE('Fall 2023 Duplicates'!AM3:AM8)</f>
        <v>9.7009494763690224E-2</v>
      </c>
      <c r="AN14" s="11">
        <f>_xlfn.STDEV.S('Fall 2023 Duplicates'!AN3:AN8)/AVERAGE('Fall 2023 Duplicates'!AN3:AN8)</f>
        <v>0.18354537776273022</v>
      </c>
      <c r="AO14" s="11">
        <f>_xlfn.STDEV.S('Fall 2023 Duplicates'!AO3:AO8)/AVERAGE('Fall 2023 Duplicates'!AO3:AO8)</f>
        <v>0.13288647213548815</v>
      </c>
      <c r="AP14" s="11">
        <f>_xlfn.STDEV.S('Fall 2023 Duplicates'!AP3:AP8)/AVERAGE('Fall 2023 Duplicates'!AP3:AP8)</f>
        <v>0.25138066062259262</v>
      </c>
      <c r="AQ14" s="11">
        <f>_xlfn.STDEV.S('Fall 2023 Duplicates'!AQ3:AQ8)/AVERAGE('Fall 2023 Duplicates'!AQ3:AQ8)</f>
        <v>0.1933896629188997</v>
      </c>
      <c r="AR14" s="7" t="e">
        <f>_xlfn.STDEV.S('Fall 2023 Duplicates'!AR3:AR8)/AVERAGE('Fall 2023 Duplicates'!AR3:AR8)</f>
        <v>#DIV/0!</v>
      </c>
      <c r="AS14" s="11">
        <f>_xlfn.STDEV.S('Fall 2023 Duplicates'!AS3:AS8)/AVERAGE('Fall 2023 Duplicates'!AS3:AS8)</f>
        <v>0.26537696804416439</v>
      </c>
      <c r="AT14" s="11">
        <f>_xlfn.STDEV.S('Fall 2023 Duplicates'!AT3:AT8)/AVERAGE('Fall 2023 Duplicates'!AT3:AT8)</f>
        <v>0.24428185299524163</v>
      </c>
      <c r="AV14" s="11">
        <f>_xlfn.STDEV.S('Fall 2023 Duplicates'!AV3:AV8)/AVERAGE('Fall 2023 Duplicates'!AV3:AV8)</f>
        <v>0.50313581446996558</v>
      </c>
      <c r="AW14" s="11">
        <f>_xlfn.STDEV.S('Fall 2023 Duplicates'!AW3:AW8)/AVERAGE('Fall 2023 Duplicates'!AW3:AW8)</f>
        <v>0.67910629513681509</v>
      </c>
      <c r="AY14" s="11">
        <f>_xlfn.STDEV.S('Fall 2023 Duplicates'!AY3:AY8)/AVERAGE('Fall 2023 Duplicates'!AY3:AY8)</f>
        <v>0.47280620382054128</v>
      </c>
      <c r="AZ14" s="11">
        <f>_xlfn.STDEV.S('Fall 2023 Duplicates'!AZ3:AZ8)/AVERAGE('Fall 2023 Duplicates'!AZ3:AZ8)</f>
        <v>0.16915889666086298</v>
      </c>
      <c r="BA14" s="11">
        <f>_xlfn.STDEV.S('Fall 2023 Duplicates'!BA3:BA8)/AVERAGE('Fall 2023 Duplicates'!BA3:BA8)</f>
        <v>0.28445359369237616</v>
      </c>
      <c r="BB14" s="11">
        <f>_xlfn.STDEV.S('Fall 2023 Duplicates'!BB3:BB8)/AVERAGE('Fall 2023 Duplicates'!BB3:BB8)</f>
        <v>0.17642352313558102</v>
      </c>
      <c r="BC14" s="11">
        <f>_xlfn.STDEV.S('Fall 2023 Duplicates'!BC3:BC8)/AVERAGE('Fall 2023 Duplicates'!BC3:BC8)</f>
        <v>0.25836011229697359</v>
      </c>
      <c r="BD14" s="11">
        <f>_xlfn.STDEV.S('Fall 2023 Duplicates'!BD3:BD8)/AVERAGE('Fall 2023 Duplicates'!BD3:BD8)</f>
        <v>0.3672639548063486</v>
      </c>
      <c r="BE14" s="7">
        <f>_xlfn.STDEV.S('Fall 2023 Duplicates'!BE3:BE8)/AVERAGE('Fall 2023 Duplicates'!BE3:BE8)</f>
        <v>4.1077957517803972E-2</v>
      </c>
      <c r="BF14" s="11">
        <f>_xlfn.STDEV.S('Fall 2023 Duplicates'!BF3:BF8)/AVERAGE('Fall 2023 Duplicates'!BF3:BF8)</f>
        <v>0.30805512361211185</v>
      </c>
      <c r="BG14" s="7">
        <f>_xlfn.STDEV.S('Fall 2023 Duplicates'!BG3:BG8)/AVERAGE('Fall 2023 Duplicates'!BG3:BG8)</f>
        <v>8.2097692947773179E-2</v>
      </c>
      <c r="BH14" s="11">
        <f>_xlfn.STDEV.S('Fall 2023 Duplicates'!BH3:BH8)/AVERAGE('Fall 2023 Duplicates'!BH3:BH8)</f>
        <v>0.28224932880834913</v>
      </c>
      <c r="BI14" s="11">
        <f>_xlfn.STDEV.S('Fall 2023 Duplicates'!BI3:BI8)/AVERAGE('Fall 2023 Duplicates'!BI3:BI8)</f>
        <v>0.41331597240261914</v>
      </c>
      <c r="BJ14" s="7">
        <f>_xlfn.STDEV.S('Fall 2023 Duplicates'!BJ3:BJ8)/AVERAGE('Fall 2023 Duplicates'!BJ3:BJ8)</f>
        <v>2.3147503698746883E-2</v>
      </c>
      <c r="BK14" s="7">
        <f>_xlfn.STDEV.S('Fall 2023 Duplicates'!BK3:BK8)/AVERAGE('Fall 2023 Duplicates'!BK3:BK8)</f>
        <v>5.905339243267451E-2</v>
      </c>
      <c r="BL14" s="11">
        <f>_xlfn.STDEV.S('Fall 2023 Duplicates'!BL3:BL8)/AVERAGE('Fall 2023 Duplicates'!BL3:BL8)</f>
        <v>0.46244717352712328</v>
      </c>
      <c r="BM14" s="7">
        <f>_xlfn.STDEV.S('Fall 2023 Duplicates'!BM3:BM8)/AVERAGE('Fall 2023 Duplicates'!BM3:BM8)</f>
        <v>7.7060067640521063E-2</v>
      </c>
      <c r="BN14" s="11">
        <f>_xlfn.STDEV.S('Fall 2023 Duplicates'!BN3:BN8)/AVERAGE('Fall 2023 Duplicates'!BN3:BN8)</f>
        <v>0.45381098367626382</v>
      </c>
      <c r="BO14" s="11">
        <f>_xlfn.STDEV.S('Fall 2023 Duplicates'!BO3:BO8)/AVERAGE('Fall 2023 Duplicates'!BO3:BO8)</f>
        <v>0.10726236975149701</v>
      </c>
      <c r="BP14" s="11">
        <f>_xlfn.STDEV.S('Fall 2023 Duplicates'!BP3:BP8)/AVERAGE('Fall 2023 Duplicates'!BP3:BP8)</f>
        <v>0.47419818613258197</v>
      </c>
      <c r="BQ14" s="11">
        <f>_xlfn.STDEV.S('Fall 2023 Duplicates'!BQ3:BQ8)/AVERAGE('Fall 2023 Duplicates'!BQ3:BQ8)</f>
        <v>0.81170099284378794</v>
      </c>
      <c r="BR14" s="11">
        <f>_xlfn.STDEV.S('Fall 2023 Duplicates'!BR3:BR8)/AVERAGE('Fall 2023 Duplicates'!BR3:BR8)</f>
        <v>0.77962050797668037</v>
      </c>
      <c r="BS14" s="11">
        <f>_xlfn.STDEV.S('Fall 2023 Duplicates'!BS3:BS8)/AVERAGE('Fall 2023 Duplicates'!BS3:BS8)</f>
        <v>0.18362424582305895</v>
      </c>
      <c r="BT14" s="11">
        <f>_xlfn.STDEV.S('Fall 2023 Duplicates'!BT3:BT8)/AVERAGE('Fall 2023 Duplicates'!BT3:BT8)</f>
        <v>0.57117492500642308</v>
      </c>
      <c r="BU14" s="7">
        <f>_xlfn.STDEV.S('Fall 2023 Duplicates'!BU3:BU8)/AVERAGE('Fall 2023 Duplicates'!BU3:BU8)</f>
        <v>8.570934816492945E-2</v>
      </c>
      <c r="BV14" s="11">
        <f>_xlfn.STDEV.S('Fall 2023 Duplicates'!BV3:BV8)/AVERAGE('Fall 2023 Duplicates'!BV3:BV8)</f>
        <v>0.48278815373697059</v>
      </c>
      <c r="BW14" s="11">
        <f>_xlfn.STDEV.S('Fall 2023 Duplicates'!BW3:BW8)/AVERAGE('Fall 2023 Duplicates'!BW3:BW8)</f>
        <v>0.23094838428763442</v>
      </c>
      <c r="BX14" s="11">
        <f>_xlfn.STDEV.S('Fall 2023 Duplicates'!BX3:BX8)/AVERAGE('Fall 2023 Duplicates'!BX3:BX8)</f>
        <v>0.61533908964591966</v>
      </c>
      <c r="BY14" s="11">
        <f>_xlfn.STDEV.S('Fall 2023 Duplicates'!BY3:BY8)/AVERAGE('Fall 2023 Duplicates'!BY3:BY8)</f>
        <v>1.5523010692500807</v>
      </c>
      <c r="BZ14" s="11">
        <f>_xlfn.STDEV.S('Fall 2023 Duplicates'!BZ3:BZ8)/AVERAGE('Fall 2023 Duplicates'!BZ3:BZ8)</f>
        <v>1.4695656284843044</v>
      </c>
      <c r="CA14" s="11">
        <f>_xlfn.STDEV.S('Fall 2023 Duplicates'!CA3:CA8)/AVERAGE('Fall 2023 Duplicates'!CA3:CA8)</f>
        <v>0.46217704281008137</v>
      </c>
      <c r="CB14" s="7">
        <f>_xlfn.STDEV.S('Fall 2023 Duplicates'!CB3:CB8)/AVERAGE('Fall 2023 Duplicates'!CB3:CB8)</f>
        <v>6.8181977743177247E-2</v>
      </c>
      <c r="CC14" s="11">
        <f>_xlfn.STDEV.S('Fall 2023 Duplicates'!CC3:CC8)/AVERAGE('Fall 2023 Duplicates'!CC3:CC8)</f>
        <v>0.11053824441878976</v>
      </c>
      <c r="CD14" s="11">
        <f>_xlfn.STDEV.S('Fall 2023 Duplicates'!CD3:CD8)/AVERAGE('Fall 2023 Duplicates'!CD3:CD8)</f>
        <v>0.318103764622515</v>
      </c>
      <c r="CE14" s="11">
        <f>_xlfn.STDEV.S('Fall 2023 Duplicates'!CE3:CE8)/AVERAGE('Fall 2023 Duplicates'!CE3:CE8)</f>
        <v>0.14727984622634563</v>
      </c>
      <c r="CF14" s="11">
        <f>_xlfn.STDEV.S('Fall 2023 Duplicates'!CF3:CF8)/AVERAGE('Fall 2023 Duplicates'!CF3:CF8)</f>
        <v>0.91562746988423283</v>
      </c>
      <c r="CG14" s="11">
        <f>_xlfn.STDEV.S('Fall 2023 Duplicates'!CG3:CG8)/AVERAGE('Fall 2023 Duplicates'!CG3:CG8)</f>
        <v>0.11723233217371024</v>
      </c>
      <c r="CH14" s="7">
        <f>_xlfn.STDEV.S('Fall 2023 Duplicates'!CH3:CH8)/AVERAGE('Fall 2023 Duplicates'!CH3:CH8)</f>
        <v>9.8046821156171582E-2</v>
      </c>
      <c r="CI14" s="11">
        <f>_xlfn.STDEV.S('Fall 2023 Duplicates'!CI3:CI8)/AVERAGE('Fall 2023 Duplicates'!CI3:CI8)</f>
        <v>0.56776949416897127</v>
      </c>
      <c r="CJ14" s="7">
        <f>_xlfn.STDEV.S('Fall 2023 Duplicates'!CJ3:CJ8)/AVERAGE('Fall 2023 Duplicates'!CJ3:CJ8)</f>
        <v>9.9684018289887211E-2</v>
      </c>
      <c r="CK14" s="11">
        <f>_xlfn.STDEV.S('Fall 2023 Duplicates'!CK3:CK8)/AVERAGE('Fall 2023 Duplicates'!CK3:CK8)</f>
        <v>0.28567373088193659</v>
      </c>
    </row>
    <row r="15" spans="2:89" x14ac:dyDescent="0.25">
      <c r="H15" s="8"/>
    </row>
  </sheetData>
  <mergeCells count="1">
    <mergeCell ref="B2:E8"/>
  </mergeCells>
  <conditionalFormatting sqref="A14 H14:XFD14">
    <cfRule type="cellIs" dxfId="3" priority="1" operator="greaterThan">
      <formula>0.1</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281E6-5FC5-4B3E-88A8-3BE04DA83848}">
  <dimension ref="A1:CZ75"/>
  <sheetViews>
    <sheetView zoomScale="80" zoomScaleNormal="80" workbookViewId="0">
      <pane xSplit="13" ySplit="1" topLeftCell="N2" activePane="bottomRight" state="frozen"/>
      <selection pane="topRight" activeCell="N1" sqref="N1"/>
      <selection pane="bottomLeft" activeCell="A2" sqref="A2"/>
      <selection pane="bottomRight" activeCell="BC75" sqref="BC75:BF75"/>
    </sheetView>
  </sheetViews>
  <sheetFormatPr defaultColWidth="8.7109375" defaultRowHeight="15" x14ac:dyDescent="0.25"/>
  <cols>
    <col min="1" max="1" width="8.7109375" style="2"/>
    <col min="2" max="2" width="12.140625" style="2" hidden="1" customWidth="1"/>
    <col min="3" max="4" width="0" style="2" hidden="1" customWidth="1"/>
    <col min="5" max="5" width="8.85546875" style="2" hidden="1" customWidth="1"/>
    <col min="6" max="6" width="15.140625" style="2" hidden="1" customWidth="1"/>
    <col min="7" max="7" width="0" style="2" hidden="1" customWidth="1"/>
    <col min="8" max="8" width="10.7109375" style="2" hidden="1" customWidth="1"/>
    <col min="9" max="9" width="5.140625" style="2" hidden="1" customWidth="1"/>
    <col min="10" max="12" width="0" style="2" hidden="1" customWidth="1"/>
    <col min="13" max="14" width="8.7109375" style="2"/>
    <col min="15" max="15" width="11.28515625" style="2" customWidth="1"/>
    <col min="16" max="38" width="8.7109375" style="2"/>
    <col min="39" max="39" width="12.28515625" style="2" customWidth="1"/>
    <col min="40" max="42" width="8.7109375" style="2"/>
    <col min="43" max="43" width="14.28515625" style="2" customWidth="1"/>
    <col min="44" max="44" width="15.7109375" style="2" customWidth="1"/>
    <col min="45" max="45" width="13.7109375" style="2" customWidth="1"/>
    <col min="46" max="46" width="8.7109375" style="2"/>
    <col min="47" max="47" width="11.140625" style="2" customWidth="1"/>
    <col min="48" max="68" width="8.7109375" style="2"/>
    <col min="69" max="69" width="8.7109375" style="2" customWidth="1"/>
    <col min="70" max="71" width="8.7109375" style="2"/>
    <col min="72" max="72" width="8.7109375" style="2" customWidth="1"/>
    <col min="73" max="73" width="8.7109375" style="2"/>
    <col min="74" max="74" width="8.7109375" style="2" customWidth="1"/>
    <col min="75" max="16384" width="8.7109375" style="2"/>
  </cols>
  <sheetData>
    <row r="1" spans="1:104" x14ac:dyDescent="0.25">
      <c r="A1" s="2" t="s">
        <v>0</v>
      </c>
      <c r="M1" s="2" t="s">
        <v>319</v>
      </c>
      <c r="N1" s="2" t="s">
        <v>320</v>
      </c>
      <c r="O1" s="2" t="s">
        <v>218</v>
      </c>
      <c r="P1" s="2" t="s">
        <v>219</v>
      </c>
      <c r="Q1" s="2" t="s">
        <v>220</v>
      </c>
      <c r="R1" s="2" t="s">
        <v>221</v>
      </c>
      <c r="S1" s="2" t="s">
        <v>222</v>
      </c>
      <c r="T1" s="2" t="s">
        <v>223</v>
      </c>
      <c r="U1" s="2" t="s">
        <v>224</v>
      </c>
      <c r="V1" s="2" t="s">
        <v>225</v>
      </c>
      <c r="W1" s="2" t="s">
        <v>226</v>
      </c>
      <c r="X1" s="2" t="s">
        <v>227</v>
      </c>
      <c r="Y1" s="2" t="s">
        <v>228</v>
      </c>
      <c r="Z1" s="2" t="s">
        <v>229</v>
      </c>
      <c r="AA1" s="2" t="s">
        <v>230</v>
      </c>
      <c r="AB1" s="2" t="s">
        <v>231</v>
      </c>
      <c r="AC1" s="2" t="s">
        <v>232</v>
      </c>
      <c r="AD1" s="2" t="s">
        <v>233</v>
      </c>
      <c r="AE1" s="2" t="s">
        <v>234</v>
      </c>
      <c r="AF1" s="2" t="s">
        <v>235</v>
      </c>
      <c r="AG1" s="2" t="s">
        <v>236</v>
      </c>
      <c r="AH1" s="2" t="s">
        <v>237</v>
      </c>
      <c r="AI1" s="2" t="s">
        <v>238</v>
      </c>
      <c r="AJ1" s="2" t="s">
        <v>239</v>
      </c>
      <c r="AK1" s="2" t="s">
        <v>240</v>
      </c>
      <c r="AL1" s="2" t="s">
        <v>241</v>
      </c>
      <c r="AM1" s="2" t="s">
        <v>242</v>
      </c>
      <c r="AN1" s="2" t="s">
        <v>243</v>
      </c>
      <c r="AO1" s="2" t="s">
        <v>244</v>
      </c>
      <c r="AP1" s="2" t="s">
        <v>245</v>
      </c>
      <c r="AQ1" s="2" t="s">
        <v>246</v>
      </c>
      <c r="AR1" s="2" t="s">
        <v>247</v>
      </c>
      <c r="AS1" s="2" t="s">
        <v>248</v>
      </c>
      <c r="AT1" s="2" t="s">
        <v>249</v>
      </c>
      <c r="AU1" s="2" t="s">
        <v>250</v>
      </c>
      <c r="AV1" s="2" t="s">
        <v>251</v>
      </c>
      <c r="AW1" s="2" t="s">
        <v>252</v>
      </c>
      <c r="AX1" s="2" t="s">
        <v>253</v>
      </c>
      <c r="AY1" s="2" t="s">
        <v>254</v>
      </c>
      <c r="AZ1" s="2" t="s">
        <v>255</v>
      </c>
      <c r="BA1" s="2" t="s">
        <v>256</v>
      </c>
      <c r="BB1" s="2" t="s">
        <v>257</v>
      </c>
      <c r="BC1" s="2" t="s">
        <v>258</v>
      </c>
      <c r="BD1" s="2" t="s">
        <v>259</v>
      </c>
      <c r="BE1" s="2" t="s">
        <v>260</v>
      </c>
      <c r="BF1" s="2" t="s">
        <v>261</v>
      </c>
      <c r="BG1" s="2" t="s">
        <v>262</v>
      </c>
      <c r="BH1" s="2" t="s">
        <v>263</v>
      </c>
      <c r="BI1" s="2" t="s">
        <v>264</v>
      </c>
      <c r="BJ1" s="2" t="s">
        <v>265</v>
      </c>
      <c r="BK1" s="2" t="s">
        <v>266</v>
      </c>
      <c r="BL1" s="2" t="s">
        <v>267</v>
      </c>
      <c r="BM1" s="2" t="s">
        <v>268</v>
      </c>
      <c r="BN1" s="2" t="s">
        <v>269</v>
      </c>
      <c r="BO1" s="2" t="s">
        <v>270</v>
      </c>
      <c r="BP1" s="2" t="s">
        <v>271</v>
      </c>
      <c r="BQ1" s="2" t="s">
        <v>272</v>
      </c>
      <c r="BR1" s="2" t="s">
        <v>273</v>
      </c>
      <c r="BS1" s="2" t="s">
        <v>274</v>
      </c>
      <c r="BT1" s="2" t="s">
        <v>275</v>
      </c>
      <c r="BU1" s="2" t="s">
        <v>276</v>
      </c>
      <c r="BV1" s="2" t="s">
        <v>277</v>
      </c>
      <c r="BW1" s="2" t="s">
        <v>278</v>
      </c>
      <c r="BX1" s="2" t="s">
        <v>279</v>
      </c>
      <c r="BY1" s="2" t="s">
        <v>280</v>
      </c>
      <c r="BZ1" s="2" t="s">
        <v>281</v>
      </c>
      <c r="CA1" s="2" t="s">
        <v>282</v>
      </c>
      <c r="CB1" s="2" t="s">
        <v>283</v>
      </c>
      <c r="CC1" s="2" t="s">
        <v>284</v>
      </c>
      <c r="CD1" s="2" t="s">
        <v>285</v>
      </c>
      <c r="CE1" s="2" t="s">
        <v>286</v>
      </c>
      <c r="CF1" s="2" t="s">
        <v>287</v>
      </c>
      <c r="CG1" s="2" t="s">
        <v>288</v>
      </c>
      <c r="CH1" s="2" t="s">
        <v>289</v>
      </c>
      <c r="CI1" s="2" t="s">
        <v>290</v>
      </c>
      <c r="CJ1" s="2" t="s">
        <v>291</v>
      </c>
      <c r="CK1" s="2" t="s">
        <v>292</v>
      </c>
      <c r="CL1" s="2" t="s">
        <v>293</v>
      </c>
      <c r="CM1" s="2" t="s">
        <v>294</v>
      </c>
      <c r="CN1" s="2" t="s">
        <v>295</v>
      </c>
      <c r="CO1" s="2" t="s">
        <v>296</v>
      </c>
      <c r="CP1" s="2" t="s">
        <v>297</v>
      </c>
      <c r="CQ1" s="2" t="s">
        <v>298</v>
      </c>
      <c r="CR1" s="2" t="s">
        <v>299</v>
      </c>
      <c r="CS1" s="2" t="s">
        <v>300</v>
      </c>
      <c r="CT1" s="2" t="s">
        <v>321</v>
      </c>
      <c r="CU1" s="2" t="s">
        <v>322</v>
      </c>
      <c r="CV1" s="2" t="s">
        <v>323</v>
      </c>
      <c r="CW1" s="2" t="s">
        <v>324</v>
      </c>
      <c r="CX1" s="2" t="s">
        <v>325</v>
      </c>
      <c r="CY1" s="2" t="s">
        <v>326</v>
      </c>
      <c r="CZ1" s="2" t="s">
        <v>327</v>
      </c>
    </row>
    <row r="2" spans="1:104" x14ac:dyDescent="0.25">
      <c r="A2" s="2">
        <v>54177</v>
      </c>
      <c r="M2" s="2" t="s">
        <v>40</v>
      </c>
      <c r="N2" s="2" t="s">
        <v>328</v>
      </c>
      <c r="O2" s="1">
        <v>45394</v>
      </c>
      <c r="P2" s="2">
        <v>0</v>
      </c>
      <c r="Q2" s="2">
        <v>8</v>
      </c>
      <c r="R2" s="2">
        <v>5.8</v>
      </c>
      <c r="S2" s="2">
        <v>6.6</v>
      </c>
      <c r="T2" s="2">
        <v>0.06</v>
      </c>
      <c r="U2" s="2" t="s">
        <v>41</v>
      </c>
      <c r="V2" s="2">
        <v>2.9</v>
      </c>
      <c r="W2" s="2">
        <v>76</v>
      </c>
      <c r="X2" s="2">
        <v>10.7</v>
      </c>
      <c r="Y2" s="2">
        <v>0.47</v>
      </c>
      <c r="Z2" s="2">
        <v>38</v>
      </c>
      <c r="AA2" s="2">
        <v>10</v>
      </c>
      <c r="AB2" s="2">
        <v>0.57999999999999996</v>
      </c>
      <c r="AC2" s="2">
        <v>1647</v>
      </c>
      <c r="AD2" s="2">
        <v>257</v>
      </c>
      <c r="AE2" s="2">
        <v>8</v>
      </c>
      <c r="AF2" s="2">
        <v>14.6</v>
      </c>
      <c r="AG2" s="2">
        <v>27</v>
      </c>
      <c r="AH2" s="2">
        <v>1</v>
      </c>
      <c r="AI2" s="2">
        <v>56</v>
      </c>
      <c r="AJ2" s="2">
        <v>15</v>
      </c>
      <c r="AK2" s="2">
        <v>0</v>
      </c>
      <c r="AL2" s="2">
        <v>11</v>
      </c>
      <c r="AM2" s="2">
        <v>1.53</v>
      </c>
      <c r="AN2" s="2">
        <v>133</v>
      </c>
      <c r="AO2" s="2">
        <v>8.3000000000000007</v>
      </c>
      <c r="AP2" s="2">
        <v>16.100000000000001</v>
      </c>
      <c r="AQ2" s="2">
        <v>11</v>
      </c>
      <c r="AR2" s="2">
        <v>38</v>
      </c>
      <c r="AS2" s="2">
        <v>0.1</v>
      </c>
      <c r="AT2" s="2">
        <v>112</v>
      </c>
      <c r="AU2" s="2">
        <v>73</v>
      </c>
      <c r="AV2" s="2">
        <v>10</v>
      </c>
      <c r="AW2" s="2">
        <v>14.44</v>
      </c>
      <c r="AX2" s="2">
        <v>84</v>
      </c>
      <c r="AY2" s="2">
        <v>8.3000000000000007</v>
      </c>
      <c r="AZ2" s="2">
        <v>0</v>
      </c>
      <c r="BA2" s="2">
        <v>1.9</v>
      </c>
      <c r="BB2" s="2">
        <v>2.7</v>
      </c>
      <c r="BC2" s="2" t="s">
        <v>1117</v>
      </c>
      <c r="BD2" s="2">
        <v>8</v>
      </c>
      <c r="BE2" s="2">
        <v>1.1000000000000001</v>
      </c>
      <c r="BF2" s="2" t="s">
        <v>1117</v>
      </c>
      <c r="BG2" s="2">
        <v>41</v>
      </c>
      <c r="BH2" s="2">
        <v>504</v>
      </c>
      <c r="BI2" s="2">
        <v>166</v>
      </c>
      <c r="BJ2" s="2">
        <v>60</v>
      </c>
      <c r="BK2" s="2">
        <v>6.3</v>
      </c>
      <c r="BL2" s="2">
        <v>0.55000000000000004</v>
      </c>
      <c r="BM2" s="2">
        <v>4.5</v>
      </c>
      <c r="BN2" s="2">
        <v>0.13</v>
      </c>
      <c r="BO2" s="2">
        <v>99</v>
      </c>
      <c r="BP2" s="2">
        <v>17</v>
      </c>
      <c r="BQ2" s="2">
        <v>3293.2984360863379</v>
      </c>
      <c r="BR2" s="2">
        <v>1.7200713611596621</v>
      </c>
      <c r="BS2" s="2" t="s">
        <v>529</v>
      </c>
      <c r="BT2" s="2">
        <v>1265.4452630218429</v>
      </c>
      <c r="BU2" s="2" t="s">
        <v>530</v>
      </c>
      <c r="BV2" s="2">
        <v>251.19555383223471</v>
      </c>
      <c r="BW2" s="2" t="s">
        <v>531</v>
      </c>
      <c r="BX2" s="2">
        <v>760.88923355305656</v>
      </c>
      <c r="BY2" s="2" t="s">
        <v>532</v>
      </c>
      <c r="BZ2" s="2">
        <v>0</v>
      </c>
      <c r="CA2" s="2" t="s">
        <v>533</v>
      </c>
      <c r="CB2" s="2">
        <v>304.3492309680754</v>
      </c>
      <c r="CC2" s="2" t="s">
        <v>534</v>
      </c>
      <c r="CD2" s="2">
        <v>69.859118521390712</v>
      </c>
      <c r="CE2" s="2" t="s">
        <v>535</v>
      </c>
      <c r="CF2" s="2">
        <v>234.49011244668469</v>
      </c>
      <c r="CG2" s="2" t="s">
        <v>536</v>
      </c>
      <c r="CH2" s="2">
        <v>32.312265736073407</v>
      </c>
      <c r="CI2" s="2">
        <v>504.55602946878628</v>
      </c>
      <c r="CJ2" s="2" t="s">
        <v>537</v>
      </c>
      <c r="CK2" s="2" t="s">
        <v>538</v>
      </c>
      <c r="CL2" s="2">
        <v>1439.996122528112</v>
      </c>
      <c r="CM2" s="2">
        <v>0.24050762199014369</v>
      </c>
      <c r="CN2" s="2">
        <v>2.553430533922325E-2</v>
      </c>
      <c r="CO2" s="2">
        <v>0.66311364022422292</v>
      </c>
      <c r="CP2" s="2">
        <v>2.0079311279826459</v>
      </c>
      <c r="CQ2" s="2">
        <v>6.2101661779081132</v>
      </c>
      <c r="CR2" s="2">
        <v>2.4649681528662422</v>
      </c>
      <c r="CS2" s="2">
        <v>0.74864833774301176</v>
      </c>
      <c r="CT2" s="2">
        <v>1.89</v>
      </c>
      <c r="CU2" s="2">
        <v>1.2</v>
      </c>
      <c r="CV2" s="2">
        <v>26</v>
      </c>
      <c r="CW2" s="2">
        <v>36</v>
      </c>
      <c r="CX2" s="2">
        <v>38</v>
      </c>
      <c r="CY2" s="2" t="s">
        <v>329</v>
      </c>
    </row>
    <row r="3" spans="1:104" x14ac:dyDescent="0.25">
      <c r="A3" s="2">
        <v>54178</v>
      </c>
      <c r="M3" s="2" t="s">
        <v>43</v>
      </c>
      <c r="N3" s="2" t="s">
        <v>328</v>
      </c>
      <c r="O3" s="1">
        <v>45394</v>
      </c>
      <c r="P3" s="2">
        <v>0</v>
      </c>
      <c r="Q3" s="2">
        <v>8</v>
      </c>
      <c r="R3" s="2">
        <v>5.4</v>
      </c>
      <c r="S3" s="2">
        <v>6</v>
      </c>
      <c r="T3" s="2">
        <v>0.06</v>
      </c>
      <c r="U3" s="2" t="s">
        <v>41</v>
      </c>
      <c r="V3" s="2">
        <v>4</v>
      </c>
      <c r="W3" s="2">
        <v>92</v>
      </c>
      <c r="X3" s="2">
        <v>7.2</v>
      </c>
      <c r="Y3" s="2">
        <v>0.35</v>
      </c>
      <c r="Z3" s="2">
        <v>58.1</v>
      </c>
      <c r="AA3" s="2">
        <v>13.2</v>
      </c>
      <c r="AB3" s="2">
        <v>0.8</v>
      </c>
      <c r="AC3" s="2">
        <v>1833</v>
      </c>
      <c r="AD3" s="2">
        <v>336</v>
      </c>
      <c r="AE3" s="2">
        <v>15</v>
      </c>
      <c r="AF3" s="2">
        <v>22.2</v>
      </c>
      <c r="AG3" s="2">
        <v>45</v>
      </c>
      <c r="AH3" s="2">
        <v>1</v>
      </c>
      <c r="AI3" s="2">
        <v>41</v>
      </c>
      <c r="AJ3" s="2">
        <v>13</v>
      </c>
      <c r="AK3" s="2">
        <v>0</v>
      </c>
      <c r="AL3" s="2">
        <v>16</v>
      </c>
      <c r="AM3" s="2">
        <v>2.0699999999999998</v>
      </c>
      <c r="AN3" s="2">
        <v>127</v>
      </c>
      <c r="AO3" s="2">
        <v>9.3000000000000007</v>
      </c>
      <c r="AP3" s="2">
        <v>13.7</v>
      </c>
      <c r="AQ3" s="2">
        <v>45</v>
      </c>
      <c r="AR3" s="2">
        <v>51</v>
      </c>
      <c r="AS3" s="2">
        <v>0.3</v>
      </c>
      <c r="AT3" s="2">
        <v>111</v>
      </c>
      <c r="AU3" s="2">
        <v>66</v>
      </c>
      <c r="AV3" s="2">
        <v>11.6</v>
      </c>
      <c r="AW3" s="2">
        <v>14.34</v>
      </c>
      <c r="AX3" s="2">
        <v>87.1</v>
      </c>
      <c r="AY3" s="2">
        <v>9.3000000000000007</v>
      </c>
      <c r="AZ3" s="2">
        <v>0</v>
      </c>
      <c r="BA3" s="2">
        <v>3.1</v>
      </c>
      <c r="BB3" s="2">
        <v>3.2</v>
      </c>
      <c r="BC3" s="2" t="s">
        <v>1117</v>
      </c>
      <c r="BD3" s="2">
        <v>9</v>
      </c>
      <c r="BE3" s="2">
        <v>1.7</v>
      </c>
      <c r="BF3" s="2" t="s">
        <v>1117</v>
      </c>
      <c r="BG3" s="2">
        <v>55</v>
      </c>
      <c r="BH3" s="2">
        <v>466</v>
      </c>
      <c r="BI3" s="2">
        <v>192</v>
      </c>
      <c r="BJ3" s="2">
        <v>98</v>
      </c>
      <c r="BK3" s="2">
        <v>5.8</v>
      </c>
      <c r="BL3" s="2">
        <v>0.48</v>
      </c>
      <c r="BM3" s="2">
        <v>5.3</v>
      </c>
      <c r="BN3" s="2">
        <v>0.09</v>
      </c>
      <c r="BO3" s="2">
        <v>110</v>
      </c>
      <c r="BP3" s="2">
        <v>24</v>
      </c>
      <c r="BQ3" s="2">
        <v>3654.0514015825311</v>
      </c>
      <c r="BR3" s="2">
        <v>1.7595766381630999</v>
      </c>
      <c r="BS3" s="2" t="s">
        <v>539</v>
      </c>
      <c r="BT3" s="2">
        <v>1461.142121082009</v>
      </c>
      <c r="BU3" s="2" t="s">
        <v>540</v>
      </c>
      <c r="BV3" s="2">
        <v>301.32490952585408</v>
      </c>
      <c r="BW3" s="2" t="s">
        <v>541</v>
      </c>
      <c r="BX3" s="2">
        <v>830.89002024167326</v>
      </c>
      <c r="BY3" s="2" t="s">
        <v>532</v>
      </c>
      <c r="BZ3" s="2">
        <v>0</v>
      </c>
      <c r="CA3" s="2" t="s">
        <v>542</v>
      </c>
      <c r="CB3" s="2">
        <v>331.0740354535975</v>
      </c>
      <c r="CC3" s="2" t="s">
        <v>543</v>
      </c>
      <c r="CD3" s="2">
        <v>80.046617187020786</v>
      </c>
      <c r="CE3" s="2" t="s">
        <v>544</v>
      </c>
      <c r="CF3" s="2">
        <v>251.02741826657669</v>
      </c>
      <c r="CG3" s="2" t="s">
        <v>545</v>
      </c>
      <c r="CH3" s="2">
        <v>54.131141507697969</v>
      </c>
      <c r="CI3" s="2">
        <v>630.25210084033597</v>
      </c>
      <c r="CJ3" s="2" t="s">
        <v>546</v>
      </c>
      <c r="CK3" s="2" t="s">
        <v>547</v>
      </c>
      <c r="CL3" s="2">
        <v>1506.3791940133719</v>
      </c>
      <c r="CM3" s="2">
        <v>0.22658578565131621</v>
      </c>
      <c r="CN3" s="2">
        <v>3.7047143276940517E-2</v>
      </c>
      <c r="CO3" s="2">
        <v>0.75852650228849827</v>
      </c>
      <c r="CP3" s="2">
        <v>2.1166428741375212</v>
      </c>
      <c r="CQ3" s="2">
        <v>5.0150268336314836</v>
      </c>
      <c r="CR3" s="2">
        <v>2.0495008319467551</v>
      </c>
      <c r="CS3" s="2">
        <v>0.5490298442530237</v>
      </c>
      <c r="CT3" s="2">
        <v>2.97</v>
      </c>
      <c r="CU3" s="2">
        <v>1.83</v>
      </c>
      <c r="CV3" s="2">
        <v>8</v>
      </c>
      <c r="CW3" s="2">
        <v>48</v>
      </c>
      <c r="CX3" s="2">
        <v>44</v>
      </c>
      <c r="CY3" s="2" t="s">
        <v>330</v>
      </c>
      <c r="CZ3" s="2">
        <v>3.61</v>
      </c>
    </row>
    <row r="4" spans="1:104" x14ac:dyDescent="0.25">
      <c r="A4" s="2">
        <v>54179</v>
      </c>
      <c r="M4" s="2" t="s">
        <v>44</v>
      </c>
      <c r="N4" s="2" t="s">
        <v>328</v>
      </c>
      <c r="O4" s="1">
        <v>45394</v>
      </c>
      <c r="P4" s="2">
        <v>0</v>
      </c>
      <c r="Q4" s="2">
        <v>8</v>
      </c>
      <c r="R4" s="2">
        <v>5.3</v>
      </c>
      <c r="S4" s="2">
        <v>6.2</v>
      </c>
      <c r="T4" s="2">
        <v>0.09</v>
      </c>
      <c r="U4" s="2" t="s">
        <v>41</v>
      </c>
      <c r="V4" s="2">
        <v>3.9</v>
      </c>
      <c r="W4" s="2">
        <v>94</v>
      </c>
      <c r="X4" s="2">
        <v>6.9</v>
      </c>
      <c r="Y4" s="2">
        <v>1.45</v>
      </c>
      <c r="Z4" s="2">
        <v>80.599999999999994</v>
      </c>
      <c r="AA4" s="2">
        <v>16.100000000000001</v>
      </c>
      <c r="AB4" s="2">
        <v>0.84</v>
      </c>
      <c r="AC4" s="2">
        <v>2009</v>
      </c>
      <c r="AD4" s="2">
        <v>326</v>
      </c>
      <c r="AE4" s="2">
        <v>13</v>
      </c>
      <c r="AF4" s="2">
        <v>21.1</v>
      </c>
      <c r="AG4" s="2">
        <v>38</v>
      </c>
      <c r="AH4" s="2">
        <v>1</v>
      </c>
      <c r="AI4" s="2">
        <v>48</v>
      </c>
      <c r="AJ4" s="2">
        <v>13</v>
      </c>
      <c r="AK4" s="2">
        <v>0</v>
      </c>
      <c r="AL4" s="2">
        <v>19</v>
      </c>
      <c r="AM4" s="2">
        <v>1.47</v>
      </c>
      <c r="AN4" s="2">
        <v>132</v>
      </c>
      <c r="AO4" s="2">
        <v>8.6</v>
      </c>
      <c r="AP4" s="2">
        <v>15.4</v>
      </c>
      <c r="AQ4" s="2">
        <v>38</v>
      </c>
      <c r="AR4" s="2">
        <v>45</v>
      </c>
      <c r="AS4" s="2">
        <v>0.2</v>
      </c>
      <c r="AT4" s="2">
        <v>91</v>
      </c>
      <c r="AU4" s="2">
        <v>61</v>
      </c>
      <c r="AV4" s="2">
        <v>10.3</v>
      </c>
      <c r="AW4" s="2">
        <v>12.77</v>
      </c>
      <c r="AX4" s="2">
        <v>68.8</v>
      </c>
      <c r="AY4" s="2">
        <v>8.6</v>
      </c>
      <c r="AZ4" s="2">
        <v>0</v>
      </c>
      <c r="BA4" s="2">
        <v>2.6</v>
      </c>
      <c r="BB4" s="2">
        <v>3</v>
      </c>
      <c r="BC4" s="2" t="s">
        <v>1117</v>
      </c>
      <c r="BD4" s="2">
        <v>11</v>
      </c>
      <c r="BE4" s="2">
        <v>2.9</v>
      </c>
      <c r="BF4" s="2" t="s">
        <v>1117</v>
      </c>
      <c r="BG4" s="2">
        <v>47</v>
      </c>
      <c r="BH4" s="2">
        <v>479</v>
      </c>
      <c r="BI4" s="2">
        <v>170</v>
      </c>
      <c r="BJ4" s="2">
        <v>105</v>
      </c>
      <c r="BK4" s="2">
        <v>5.3</v>
      </c>
      <c r="BL4" s="2">
        <v>0.68</v>
      </c>
      <c r="BM4" s="2">
        <v>5.0999999999999996</v>
      </c>
      <c r="BN4" s="2">
        <v>0.1</v>
      </c>
      <c r="BO4" s="2">
        <v>96</v>
      </c>
      <c r="BP4" s="2">
        <v>19</v>
      </c>
      <c r="BQ4" s="2">
        <v>3065.2618336216378</v>
      </c>
      <c r="BR4" s="2">
        <v>1.8013831541351371</v>
      </c>
      <c r="BS4" s="2" t="s">
        <v>548</v>
      </c>
      <c r="BT4" s="2">
        <v>1317.686219007182</v>
      </c>
      <c r="BU4" s="2" t="s">
        <v>549</v>
      </c>
      <c r="BV4" s="2">
        <v>291.55527598679032</v>
      </c>
      <c r="BW4" s="2" t="s">
        <v>550</v>
      </c>
      <c r="BX4" s="2">
        <v>756.19856371546894</v>
      </c>
      <c r="BY4" s="2" t="s">
        <v>532</v>
      </c>
      <c r="BZ4" s="2">
        <v>0</v>
      </c>
      <c r="CA4" s="2" t="s">
        <v>551</v>
      </c>
      <c r="CB4" s="2">
        <v>295.17219688630291</v>
      </c>
      <c r="CC4" s="2" t="s">
        <v>552</v>
      </c>
      <c r="CD4" s="2">
        <v>65.288043193374207</v>
      </c>
      <c r="CE4" s="2" t="s">
        <v>553</v>
      </c>
      <c r="CF4" s="2">
        <v>229.88415369292861</v>
      </c>
      <c r="CG4" s="2" t="s">
        <v>554</v>
      </c>
      <c r="CH4" s="2">
        <v>34.911149551816322</v>
      </c>
      <c r="CI4" s="2">
        <v>561.48765529171237</v>
      </c>
      <c r="CJ4" s="2" t="s">
        <v>555</v>
      </c>
      <c r="CK4" s="2" t="s">
        <v>556</v>
      </c>
      <c r="CL4" s="2">
        <v>1125.936992189547</v>
      </c>
      <c r="CM4" s="2">
        <v>0.22400795624067621</v>
      </c>
      <c r="CN4" s="2">
        <v>2.6494281452013921E-2</v>
      </c>
      <c r="CO4" s="2">
        <v>0.74251351726050163</v>
      </c>
      <c r="CP4" s="2">
        <v>2.3454291271577921</v>
      </c>
      <c r="CQ4" s="2">
        <v>15.53467336683417</v>
      </c>
      <c r="CR4" s="2">
        <v>2.2220427937020601</v>
      </c>
      <c r="CS4" s="2">
        <v>0.50845962633309283</v>
      </c>
      <c r="CT4" s="2">
        <v>1.82</v>
      </c>
      <c r="CU4" s="2">
        <v>1.8</v>
      </c>
      <c r="CV4" s="2">
        <v>8</v>
      </c>
      <c r="CW4" s="2">
        <v>52</v>
      </c>
      <c r="CX4" s="2">
        <v>40</v>
      </c>
      <c r="CY4" s="2" t="s">
        <v>330</v>
      </c>
      <c r="CZ4" s="2">
        <v>4.38</v>
      </c>
    </row>
    <row r="5" spans="1:104" x14ac:dyDescent="0.25">
      <c r="A5" s="2">
        <v>54180</v>
      </c>
      <c r="M5" s="2" t="s">
        <v>45</v>
      </c>
      <c r="N5" s="2" t="s">
        <v>328</v>
      </c>
      <c r="O5" s="1">
        <v>45394</v>
      </c>
      <c r="P5" s="2">
        <v>0</v>
      </c>
      <c r="Q5" s="2">
        <v>8</v>
      </c>
      <c r="R5" s="2">
        <v>5.6</v>
      </c>
      <c r="S5" s="2">
        <v>6.3</v>
      </c>
      <c r="T5" s="2">
        <v>0.08</v>
      </c>
      <c r="U5" s="2" t="s">
        <v>41</v>
      </c>
      <c r="V5" s="2">
        <v>3.2</v>
      </c>
      <c r="W5" s="2">
        <v>115</v>
      </c>
      <c r="X5" s="2">
        <v>8.1</v>
      </c>
      <c r="Y5" s="2">
        <v>1.27</v>
      </c>
      <c r="Z5" s="2">
        <v>76.7</v>
      </c>
      <c r="AA5" s="2">
        <v>14</v>
      </c>
      <c r="AB5" s="2">
        <v>1.07</v>
      </c>
      <c r="AC5" s="2">
        <v>2232</v>
      </c>
      <c r="AD5" s="2">
        <v>389</v>
      </c>
      <c r="AE5" s="2">
        <v>14</v>
      </c>
      <c r="AF5" s="2">
        <v>22</v>
      </c>
      <c r="AG5" s="2">
        <v>33</v>
      </c>
      <c r="AH5" s="2">
        <v>1</v>
      </c>
      <c r="AI5" s="2">
        <v>51</v>
      </c>
      <c r="AJ5" s="2">
        <v>15</v>
      </c>
      <c r="AK5" s="2">
        <v>0</v>
      </c>
      <c r="AL5" s="2">
        <v>18</v>
      </c>
      <c r="AM5" s="2">
        <v>1.76</v>
      </c>
      <c r="AN5" s="2">
        <v>192</v>
      </c>
      <c r="AO5" s="2">
        <v>12.6</v>
      </c>
      <c r="AP5" s="2">
        <v>15.2</v>
      </c>
      <c r="AQ5" s="2">
        <v>33</v>
      </c>
      <c r="AR5" s="2">
        <v>41</v>
      </c>
      <c r="AS5" s="2">
        <v>0.7</v>
      </c>
      <c r="AT5" s="2">
        <v>77</v>
      </c>
      <c r="AU5" s="2">
        <v>57</v>
      </c>
      <c r="AV5" s="2">
        <v>15.1</v>
      </c>
      <c r="AW5" s="2">
        <v>13.18</v>
      </c>
      <c r="AX5" s="2">
        <v>40</v>
      </c>
      <c r="AY5" s="2">
        <v>12.6</v>
      </c>
      <c r="AZ5" s="2">
        <v>0</v>
      </c>
      <c r="BA5" s="2">
        <v>2.4</v>
      </c>
      <c r="BB5" s="2">
        <v>3.2</v>
      </c>
      <c r="BC5" s="2" t="s">
        <v>1117</v>
      </c>
      <c r="BD5" s="2">
        <v>13</v>
      </c>
      <c r="BE5" s="2">
        <v>3.7</v>
      </c>
      <c r="BF5" s="2" t="s">
        <v>1117</v>
      </c>
      <c r="BG5" s="2">
        <v>50</v>
      </c>
      <c r="BH5" s="2">
        <v>515</v>
      </c>
      <c r="BI5" s="2">
        <v>174</v>
      </c>
      <c r="BJ5" s="2">
        <v>109</v>
      </c>
      <c r="BK5" s="2">
        <v>6.3</v>
      </c>
      <c r="BL5" s="2">
        <v>0.63</v>
      </c>
      <c r="BM5" s="2">
        <v>4.3</v>
      </c>
      <c r="BN5" s="2">
        <v>0.11</v>
      </c>
      <c r="BO5" s="2">
        <v>113</v>
      </c>
      <c r="BP5" s="2">
        <v>21</v>
      </c>
      <c r="BQ5" s="2">
        <v>6392.2853415559766</v>
      </c>
      <c r="BR5" s="2">
        <v>1.8751362018977671</v>
      </c>
      <c r="BS5" s="2" t="s">
        <v>557</v>
      </c>
      <c r="BT5" s="2">
        <v>1656.991223908919</v>
      </c>
      <c r="BU5" s="2" t="s">
        <v>558</v>
      </c>
      <c r="BV5" s="2">
        <v>346.18121442125238</v>
      </c>
      <c r="BW5" s="2" t="s">
        <v>559</v>
      </c>
      <c r="BX5" s="2">
        <v>996.35317836812146</v>
      </c>
      <c r="BY5" s="2" t="s">
        <v>532</v>
      </c>
      <c r="BZ5" s="2">
        <v>0</v>
      </c>
      <c r="CA5" s="2" t="s">
        <v>560</v>
      </c>
      <c r="CB5" s="2">
        <v>2148.1558349146112</v>
      </c>
      <c r="CC5" s="2" t="s">
        <v>561</v>
      </c>
      <c r="CD5" s="2">
        <v>87.612666034155581</v>
      </c>
      <c r="CE5" s="2" t="s">
        <v>562</v>
      </c>
      <c r="CF5" s="2">
        <v>2060.5431688804561</v>
      </c>
      <c r="CG5" s="2" t="s">
        <v>563</v>
      </c>
      <c r="CH5" s="2">
        <v>43.554316888045548</v>
      </c>
      <c r="CI5" s="2">
        <v>660.63804554079707</v>
      </c>
      <c r="CJ5" s="2" t="s">
        <v>564</v>
      </c>
      <c r="CK5" s="2" t="s">
        <v>565</v>
      </c>
      <c r="CL5" s="2">
        <v>2197.4027514231502</v>
      </c>
      <c r="CM5" s="2">
        <v>1.296419560899672</v>
      </c>
      <c r="CN5" s="2">
        <v>2.6285182600604799E-2</v>
      </c>
      <c r="CO5" s="2">
        <v>0.66305609284332701</v>
      </c>
      <c r="CP5" s="2">
        <v>0.9819042837030254</v>
      </c>
      <c r="CQ5" s="2">
        <v>0.39789430222956229</v>
      </c>
      <c r="CR5" s="2">
        <v>2.4611154752553031</v>
      </c>
      <c r="CS5" s="2">
        <v>0.73032137866790858</v>
      </c>
      <c r="CT5" s="2">
        <v>2.46</v>
      </c>
      <c r="CU5" s="2">
        <v>2.5299999999999998</v>
      </c>
      <c r="CV5" s="2">
        <v>16</v>
      </c>
      <c r="CW5" s="2">
        <v>44</v>
      </c>
      <c r="CX5" s="2">
        <v>40</v>
      </c>
      <c r="CY5" s="2" t="s">
        <v>330</v>
      </c>
      <c r="CZ5" s="2">
        <v>4.2</v>
      </c>
    </row>
    <row r="6" spans="1:104" x14ac:dyDescent="0.25">
      <c r="A6" s="2">
        <v>54181</v>
      </c>
      <c r="M6" s="2" t="s">
        <v>46</v>
      </c>
      <c r="N6" s="2" t="s">
        <v>328</v>
      </c>
      <c r="O6" s="1">
        <v>45394</v>
      </c>
      <c r="P6" s="2">
        <v>0</v>
      </c>
      <c r="Q6" s="2">
        <v>8</v>
      </c>
      <c r="R6" s="2">
        <v>5.3</v>
      </c>
      <c r="S6" s="2">
        <v>6.2</v>
      </c>
      <c r="T6" s="2">
        <v>0.1</v>
      </c>
      <c r="U6" s="2" t="s">
        <v>41</v>
      </c>
      <c r="V6" s="2">
        <v>3.5</v>
      </c>
      <c r="W6" s="2">
        <v>129</v>
      </c>
      <c r="X6" s="2">
        <v>8.5</v>
      </c>
      <c r="Y6" s="2">
        <v>2.4</v>
      </c>
      <c r="Z6" s="2">
        <v>61.6</v>
      </c>
      <c r="AA6" s="2">
        <v>15.1</v>
      </c>
      <c r="AB6" s="2">
        <v>0.96</v>
      </c>
      <c r="AC6" s="2">
        <v>2152</v>
      </c>
      <c r="AD6" s="2">
        <v>377</v>
      </c>
      <c r="AE6" s="2">
        <v>21</v>
      </c>
      <c r="AF6" s="2">
        <v>22.3</v>
      </c>
      <c r="AG6" s="2">
        <v>36</v>
      </c>
      <c r="AH6" s="2">
        <v>1</v>
      </c>
      <c r="AI6" s="2">
        <v>48</v>
      </c>
      <c r="AJ6" s="2">
        <v>14</v>
      </c>
      <c r="AK6" s="2">
        <v>0</v>
      </c>
      <c r="AL6" s="2">
        <v>22</v>
      </c>
      <c r="AM6" s="2">
        <v>3.01</v>
      </c>
      <c r="AN6" s="2">
        <v>177</v>
      </c>
      <c r="AO6" s="2">
        <v>10.5</v>
      </c>
      <c r="AP6" s="2">
        <v>16.899999999999999</v>
      </c>
      <c r="AQ6" s="2">
        <v>36</v>
      </c>
      <c r="AR6" s="2">
        <v>45</v>
      </c>
      <c r="AS6" s="2">
        <v>1.2</v>
      </c>
      <c r="AT6" s="2">
        <v>105</v>
      </c>
      <c r="AU6" s="2">
        <v>64</v>
      </c>
      <c r="AV6" s="2">
        <v>14.7</v>
      </c>
      <c r="AW6" s="2">
        <v>14.99</v>
      </c>
      <c r="AX6" s="2">
        <v>59.2</v>
      </c>
      <c r="AY6" s="2">
        <v>10.5</v>
      </c>
      <c r="AZ6" s="2">
        <v>0</v>
      </c>
      <c r="BA6" s="2">
        <v>4</v>
      </c>
      <c r="BB6" s="2">
        <v>3.2</v>
      </c>
      <c r="BC6" s="2" t="s">
        <v>1117</v>
      </c>
      <c r="BD6" s="2">
        <v>12</v>
      </c>
      <c r="BE6" s="2">
        <v>5</v>
      </c>
      <c r="BF6" s="2" t="s">
        <v>1117</v>
      </c>
      <c r="BG6" s="2">
        <v>55</v>
      </c>
      <c r="BH6" s="2">
        <v>473</v>
      </c>
      <c r="BI6" s="2">
        <v>206</v>
      </c>
      <c r="BJ6" s="2">
        <v>95</v>
      </c>
      <c r="BK6" s="2">
        <v>6.1</v>
      </c>
      <c r="BL6" s="2">
        <v>0.87</v>
      </c>
      <c r="BM6" s="2">
        <v>4.9000000000000004</v>
      </c>
      <c r="BN6" s="2">
        <v>0.1</v>
      </c>
      <c r="BO6" s="2">
        <v>107</v>
      </c>
      <c r="BP6" s="2">
        <v>24</v>
      </c>
      <c r="BQ6" s="2">
        <v>4251.688494743642</v>
      </c>
      <c r="BR6" s="2">
        <v>1.7240389360050561</v>
      </c>
      <c r="BS6" s="2" t="s">
        <v>566</v>
      </c>
      <c r="BT6" s="2">
        <v>1758.765490103953</v>
      </c>
      <c r="BU6" s="2" t="s">
        <v>567</v>
      </c>
      <c r="BV6" s="2">
        <v>379.30933223703522</v>
      </c>
      <c r="BW6" s="2" t="s">
        <v>568</v>
      </c>
      <c r="BX6" s="2">
        <v>1011.951606272391</v>
      </c>
      <c r="BY6" s="2" t="s">
        <v>532</v>
      </c>
      <c r="BZ6" s="2">
        <v>0</v>
      </c>
      <c r="CA6" s="2" t="s">
        <v>569</v>
      </c>
      <c r="CB6" s="2">
        <v>340.07752393257761</v>
      </c>
      <c r="CC6" s="2" t="s">
        <v>570</v>
      </c>
      <c r="CD6" s="2">
        <v>82.692194749515465</v>
      </c>
      <c r="CE6" s="2" t="s">
        <v>571</v>
      </c>
      <c r="CF6" s="2">
        <v>257.38532918306208</v>
      </c>
      <c r="CG6" s="2" t="s">
        <v>572</v>
      </c>
      <c r="CH6" s="2">
        <v>43.812767956774522</v>
      </c>
      <c r="CI6" s="2">
        <v>746.8138838315615</v>
      </c>
      <c r="CJ6" s="2" t="s">
        <v>573</v>
      </c>
      <c r="CK6" s="2" t="s">
        <v>574</v>
      </c>
      <c r="CL6" s="2">
        <v>1729.7233805133019</v>
      </c>
      <c r="CM6" s="2">
        <v>0.19336149466548669</v>
      </c>
      <c r="CN6" s="2">
        <v>2.4911091446412761E-2</v>
      </c>
      <c r="CO6" s="2">
        <v>0.73799367400829907</v>
      </c>
      <c r="CP6" s="2">
        <v>2.277539414557364</v>
      </c>
      <c r="CQ6" s="2">
        <v>10.91800302571861</v>
      </c>
      <c r="CR6" s="2">
        <v>2.3230377906976751</v>
      </c>
      <c r="CS6" s="2">
        <v>0.50718954248366011</v>
      </c>
      <c r="CT6" s="2">
        <v>4.0999999999999996</v>
      </c>
      <c r="CU6" s="2">
        <v>3.67</v>
      </c>
      <c r="CV6" s="2">
        <v>12</v>
      </c>
      <c r="CW6" s="2">
        <v>44</v>
      </c>
      <c r="CX6" s="2">
        <v>44</v>
      </c>
      <c r="CY6" s="2" t="s">
        <v>330</v>
      </c>
      <c r="CZ6" s="2">
        <v>3.7</v>
      </c>
    </row>
    <row r="7" spans="1:104" x14ac:dyDescent="0.25">
      <c r="A7" s="2">
        <v>54182</v>
      </c>
      <c r="M7" s="2" t="s">
        <v>47</v>
      </c>
      <c r="N7" s="2" t="s">
        <v>328</v>
      </c>
      <c r="O7" s="1">
        <v>45394</v>
      </c>
      <c r="P7" s="2">
        <v>0</v>
      </c>
      <c r="Q7" s="2">
        <v>8</v>
      </c>
      <c r="R7" s="2">
        <v>5.3</v>
      </c>
      <c r="S7" s="2">
        <v>5.8</v>
      </c>
      <c r="T7" s="2">
        <v>0.1</v>
      </c>
      <c r="U7" s="2" t="s">
        <v>41</v>
      </c>
      <c r="V7" s="2">
        <v>3.9</v>
      </c>
      <c r="W7" s="2">
        <v>164</v>
      </c>
      <c r="X7" s="2">
        <v>8.3000000000000007</v>
      </c>
      <c r="Y7" s="2">
        <v>2.2999999999999998</v>
      </c>
      <c r="Z7" s="2">
        <v>76.5</v>
      </c>
      <c r="AA7" s="2">
        <v>20.5</v>
      </c>
      <c r="AB7" s="2">
        <v>1.1100000000000001</v>
      </c>
      <c r="AC7" s="2">
        <v>2169</v>
      </c>
      <c r="AD7" s="2">
        <v>379</v>
      </c>
      <c r="AE7" s="2">
        <v>13</v>
      </c>
      <c r="AF7" s="2">
        <v>26.2</v>
      </c>
      <c r="AG7" s="2">
        <v>45</v>
      </c>
      <c r="AH7" s="2">
        <v>2</v>
      </c>
      <c r="AI7" s="2">
        <v>41</v>
      </c>
      <c r="AJ7" s="2">
        <v>12</v>
      </c>
      <c r="AK7" s="2">
        <v>0</v>
      </c>
      <c r="AL7" s="2">
        <v>17</v>
      </c>
      <c r="AM7" s="2">
        <v>2.0299999999999998</v>
      </c>
      <c r="AN7" s="2">
        <v>187</v>
      </c>
      <c r="AO7" s="2">
        <v>12.3</v>
      </c>
      <c r="AP7" s="2">
        <v>15.2</v>
      </c>
      <c r="AQ7" s="2">
        <v>52</v>
      </c>
      <c r="AR7" s="2">
        <v>55</v>
      </c>
      <c r="AS7" s="2">
        <v>0.3</v>
      </c>
      <c r="AT7" s="2">
        <v>105</v>
      </c>
      <c r="AU7" s="2">
        <v>68</v>
      </c>
      <c r="AV7" s="2">
        <v>14.6</v>
      </c>
      <c r="AW7" s="2">
        <v>15.36</v>
      </c>
      <c r="AX7" s="2">
        <v>56.2</v>
      </c>
      <c r="AY7" s="2">
        <v>12.3</v>
      </c>
      <c r="AZ7" s="2">
        <v>0</v>
      </c>
      <c r="BA7" s="2">
        <v>2.7</v>
      </c>
      <c r="BB7" s="2">
        <v>3.3</v>
      </c>
      <c r="BC7" s="2" t="s">
        <v>1117</v>
      </c>
      <c r="BD7" s="2">
        <v>11</v>
      </c>
      <c r="BE7" s="2">
        <v>1.7</v>
      </c>
      <c r="BF7" s="2" t="s">
        <v>1117</v>
      </c>
      <c r="BG7" s="2">
        <v>64</v>
      </c>
      <c r="BH7" s="2">
        <v>460</v>
      </c>
      <c r="BI7" s="2">
        <v>213</v>
      </c>
      <c r="BJ7" s="2">
        <v>112</v>
      </c>
      <c r="BK7" s="2">
        <v>5.5</v>
      </c>
      <c r="BL7" s="2">
        <v>0.8</v>
      </c>
      <c r="BM7" s="2">
        <v>5.8</v>
      </c>
      <c r="BN7" s="2">
        <v>0.17</v>
      </c>
      <c r="BO7" s="2">
        <v>106</v>
      </c>
      <c r="BP7" s="2">
        <v>18</v>
      </c>
      <c r="BQ7" s="2">
        <v>4537.7068621637654</v>
      </c>
      <c r="BR7" s="2">
        <v>1.786237355003166</v>
      </c>
      <c r="BS7" s="2" t="s">
        <v>575</v>
      </c>
      <c r="BT7" s="2">
        <v>1979.0577327367801</v>
      </c>
      <c r="BU7" s="2" t="s">
        <v>576</v>
      </c>
      <c r="BV7" s="2">
        <v>403.56315023448872</v>
      </c>
      <c r="BW7" s="2" t="s">
        <v>577</v>
      </c>
      <c r="BX7" s="2">
        <v>1201.741146029864</v>
      </c>
      <c r="BY7" s="2" t="s">
        <v>532</v>
      </c>
      <c r="BZ7" s="2">
        <v>0</v>
      </c>
      <c r="CA7" s="2" t="s">
        <v>578</v>
      </c>
      <c r="CB7" s="2">
        <v>433.34591127162952</v>
      </c>
      <c r="CC7" s="2" t="s">
        <v>534</v>
      </c>
      <c r="CD7" s="2">
        <v>96.140369791385908</v>
      </c>
      <c r="CE7" s="2" t="s">
        <v>579</v>
      </c>
      <c r="CF7" s="2">
        <v>337.2055414802436</v>
      </c>
      <c r="CG7" s="2" t="s">
        <v>580</v>
      </c>
      <c r="CH7" s="2">
        <v>50.428548326235777</v>
      </c>
      <c r="CI7" s="2">
        <v>777.31658670691604</v>
      </c>
      <c r="CJ7" s="2" t="s">
        <v>581</v>
      </c>
      <c r="CK7" s="2" t="s">
        <v>582</v>
      </c>
      <c r="CL7" s="2">
        <v>1671.3115195946309</v>
      </c>
      <c r="CM7" s="2">
        <v>0.21896577553216121</v>
      </c>
      <c r="CN7" s="2">
        <v>2.5481090062238681E-2</v>
      </c>
      <c r="CO7" s="2">
        <v>0.6468253078251508</v>
      </c>
      <c r="CP7" s="2">
        <v>2.11435091794527</v>
      </c>
      <c r="CQ7" s="2">
        <v>10.96708119970739</v>
      </c>
      <c r="CR7" s="2">
        <v>2.3418013856812929</v>
      </c>
      <c r="CS7" s="2">
        <v>0.48402430657649698</v>
      </c>
      <c r="CT7" s="2">
        <v>3.22</v>
      </c>
      <c r="CU7" s="2">
        <v>2.48</v>
      </c>
      <c r="CV7" s="2">
        <v>2</v>
      </c>
      <c r="CW7" s="2">
        <v>54</v>
      </c>
      <c r="CX7" s="2">
        <v>44</v>
      </c>
      <c r="CY7" s="2" t="s">
        <v>330</v>
      </c>
      <c r="CZ7" s="2">
        <v>3.65</v>
      </c>
    </row>
    <row r="8" spans="1:104" x14ac:dyDescent="0.25">
      <c r="A8" s="2">
        <v>54183</v>
      </c>
      <c r="M8" s="2" t="s">
        <v>48</v>
      </c>
      <c r="N8" s="2" t="s">
        <v>328</v>
      </c>
      <c r="O8" s="1">
        <v>45394</v>
      </c>
      <c r="P8" s="2">
        <v>0</v>
      </c>
      <c r="Q8" s="2">
        <v>8</v>
      </c>
      <c r="R8" s="2">
        <v>5.7</v>
      </c>
      <c r="S8" s="2">
        <v>6.4</v>
      </c>
      <c r="T8" s="2">
        <v>0.1</v>
      </c>
      <c r="U8" s="2" t="s">
        <v>41</v>
      </c>
      <c r="V8" s="2">
        <v>3.2</v>
      </c>
      <c r="W8" s="2">
        <v>144</v>
      </c>
      <c r="X8" s="2">
        <v>7.7</v>
      </c>
      <c r="Y8" s="2">
        <v>1.72</v>
      </c>
      <c r="Z8" s="2">
        <v>85.1</v>
      </c>
      <c r="AA8" s="2">
        <v>13.7</v>
      </c>
      <c r="AB8" s="2">
        <v>1.31</v>
      </c>
      <c r="AC8" s="2">
        <v>2468</v>
      </c>
      <c r="AD8" s="2">
        <v>438</v>
      </c>
      <c r="AE8" s="2">
        <v>31</v>
      </c>
      <c r="AF8" s="2">
        <v>22.1</v>
      </c>
      <c r="AG8" s="2">
        <v>25</v>
      </c>
      <c r="AH8" s="2">
        <v>2</v>
      </c>
      <c r="AI8" s="2">
        <v>55</v>
      </c>
      <c r="AJ8" s="2">
        <v>17</v>
      </c>
      <c r="AK8" s="2">
        <v>1</v>
      </c>
      <c r="AL8" s="2">
        <v>26</v>
      </c>
      <c r="AM8" s="2">
        <v>2.14</v>
      </c>
      <c r="AN8" s="2">
        <v>231</v>
      </c>
      <c r="AO8" s="2">
        <v>15.4</v>
      </c>
      <c r="AP8" s="2">
        <v>14.9</v>
      </c>
      <c r="AQ8" s="2">
        <v>44</v>
      </c>
      <c r="AR8" s="2">
        <v>47</v>
      </c>
      <c r="AS8" s="2">
        <v>1</v>
      </c>
      <c r="AT8" s="2">
        <v>89</v>
      </c>
      <c r="AU8" s="2">
        <v>58</v>
      </c>
      <c r="AV8" s="2">
        <v>18.5</v>
      </c>
      <c r="AW8" s="2">
        <v>15.26</v>
      </c>
      <c r="AX8" s="2">
        <v>38.6</v>
      </c>
      <c r="AY8" s="2">
        <v>15.4</v>
      </c>
      <c r="AZ8" s="2">
        <v>0</v>
      </c>
      <c r="BA8" s="2">
        <v>2.2999999999999998</v>
      </c>
      <c r="BB8" s="2">
        <v>3</v>
      </c>
      <c r="BC8" s="2" t="s">
        <v>1117</v>
      </c>
      <c r="BD8" s="2">
        <v>14</v>
      </c>
      <c r="BE8" s="2">
        <v>6.6</v>
      </c>
      <c r="BF8" s="2" t="s">
        <v>1117</v>
      </c>
      <c r="BG8" s="2">
        <v>50</v>
      </c>
      <c r="BH8" s="2">
        <v>522</v>
      </c>
      <c r="BI8" s="2">
        <v>163</v>
      </c>
      <c r="BJ8" s="2">
        <v>91</v>
      </c>
      <c r="BK8" s="2">
        <v>5.5</v>
      </c>
      <c r="BL8" s="2">
        <v>0.71</v>
      </c>
      <c r="BM8" s="2">
        <v>2.8</v>
      </c>
      <c r="BN8" s="2">
        <v>0.09</v>
      </c>
      <c r="BO8" s="2">
        <v>115</v>
      </c>
      <c r="BP8" s="2">
        <v>34</v>
      </c>
      <c r="BQ8" s="2">
        <v>3526.1378999549352</v>
      </c>
      <c r="BR8" s="2">
        <v>1.7266271709347121</v>
      </c>
      <c r="BS8" s="2" t="s">
        <v>583</v>
      </c>
      <c r="BT8" s="2">
        <v>1333.644498808987</v>
      </c>
      <c r="BU8" s="2" t="s">
        <v>584</v>
      </c>
      <c r="BV8" s="2">
        <v>302.19532607995882</v>
      </c>
      <c r="BW8" s="2" t="s">
        <v>585</v>
      </c>
      <c r="BX8" s="2">
        <v>747.05465782527529</v>
      </c>
      <c r="BY8" s="2" t="s">
        <v>532</v>
      </c>
      <c r="BZ8" s="2">
        <v>0</v>
      </c>
      <c r="CA8" s="2" t="s">
        <v>586</v>
      </c>
      <c r="CB8" s="2">
        <v>318.1291444022404</v>
      </c>
      <c r="CC8" s="2" t="s">
        <v>587</v>
      </c>
      <c r="CD8" s="2">
        <v>68.885598403399214</v>
      </c>
      <c r="CE8" s="2" t="s">
        <v>588</v>
      </c>
      <c r="CF8" s="2">
        <v>249.2435459988412</v>
      </c>
      <c r="CG8" s="2" t="s">
        <v>589</v>
      </c>
      <c r="CH8" s="2">
        <v>34.153093414021761</v>
      </c>
      <c r="CI8" s="2">
        <v>586.58984098371207</v>
      </c>
      <c r="CJ8" s="2" t="s">
        <v>590</v>
      </c>
      <c r="CK8" s="2" t="s">
        <v>591</v>
      </c>
      <c r="CL8" s="2">
        <v>1538.015837249726</v>
      </c>
      <c r="CM8" s="2">
        <v>0.23854118896478479</v>
      </c>
      <c r="CN8" s="2">
        <v>2.5608843619511958E-2</v>
      </c>
      <c r="CO8" s="2">
        <v>0.78520337814546692</v>
      </c>
      <c r="CP8" s="2">
        <v>2.2394366197183091</v>
      </c>
      <c r="CQ8" s="2">
        <v>4.2536463891853433</v>
      </c>
      <c r="CR8" s="2">
        <v>2.310810810810811</v>
      </c>
      <c r="CS8" s="2">
        <v>0.56825938566552914</v>
      </c>
      <c r="CT8" s="2">
        <v>2.73</v>
      </c>
      <c r="CU8" s="2">
        <v>3.59</v>
      </c>
      <c r="CV8" s="2">
        <v>6</v>
      </c>
      <c r="CW8" s="2">
        <v>52</v>
      </c>
      <c r="CX8" s="2">
        <v>42</v>
      </c>
      <c r="CY8" s="2" t="s">
        <v>330</v>
      </c>
      <c r="CZ8" s="2">
        <v>4.79</v>
      </c>
    </row>
    <row r="9" spans="1:104" x14ac:dyDescent="0.25">
      <c r="A9" s="2">
        <v>54184</v>
      </c>
      <c r="M9" s="2" t="s">
        <v>49</v>
      </c>
      <c r="N9" s="2" t="s">
        <v>328</v>
      </c>
      <c r="O9" s="1">
        <v>45394</v>
      </c>
      <c r="P9" s="2">
        <v>0</v>
      </c>
      <c r="Q9" s="2">
        <v>8</v>
      </c>
      <c r="R9" s="2">
        <v>5.5</v>
      </c>
      <c r="S9" s="2">
        <v>6</v>
      </c>
      <c r="T9" s="2">
        <v>0.1</v>
      </c>
      <c r="U9" s="2" t="s">
        <v>41</v>
      </c>
      <c r="V9" s="2">
        <v>3.6</v>
      </c>
      <c r="W9" s="2">
        <v>167</v>
      </c>
      <c r="X9" s="2">
        <v>8.1999999999999993</v>
      </c>
      <c r="Y9" s="2">
        <v>0.88</v>
      </c>
      <c r="Z9" s="2">
        <v>94.9</v>
      </c>
      <c r="AA9" s="2">
        <v>16.8</v>
      </c>
      <c r="AB9" s="2">
        <v>1.45</v>
      </c>
      <c r="AC9" s="2">
        <v>2433</v>
      </c>
      <c r="AD9" s="2">
        <v>431</v>
      </c>
      <c r="AE9" s="2">
        <v>16</v>
      </c>
      <c r="AF9" s="2">
        <v>26.2</v>
      </c>
      <c r="AG9" s="2">
        <v>38</v>
      </c>
      <c r="AH9" s="2">
        <v>2</v>
      </c>
      <c r="AI9" s="2">
        <v>46</v>
      </c>
      <c r="AJ9" s="2">
        <v>14</v>
      </c>
      <c r="AK9" s="2">
        <v>0</v>
      </c>
      <c r="AL9" s="2">
        <v>22</v>
      </c>
      <c r="AM9" s="2">
        <v>1.27</v>
      </c>
      <c r="AN9" s="2">
        <v>242</v>
      </c>
      <c r="AO9" s="2">
        <v>13.4</v>
      </c>
      <c r="AP9" s="2">
        <v>18.100000000000001</v>
      </c>
      <c r="AQ9" s="2">
        <v>51</v>
      </c>
      <c r="AR9" s="2">
        <v>54</v>
      </c>
      <c r="AS9" s="2">
        <v>1.1000000000000001</v>
      </c>
      <c r="AT9" s="2">
        <v>106</v>
      </c>
      <c r="AU9" s="2">
        <v>65</v>
      </c>
      <c r="AV9" s="2">
        <v>15.8</v>
      </c>
      <c r="AW9" s="2">
        <v>16.649999999999999</v>
      </c>
      <c r="AX9" s="2">
        <v>43.8</v>
      </c>
      <c r="AY9" s="2">
        <v>13.4</v>
      </c>
      <c r="AZ9" s="2">
        <v>0</v>
      </c>
      <c r="BA9" s="2">
        <v>2.1</v>
      </c>
      <c r="BB9" s="2">
        <v>3.8</v>
      </c>
      <c r="BC9" s="2" t="s">
        <v>1117</v>
      </c>
      <c r="BD9" s="2">
        <v>14</v>
      </c>
      <c r="BE9" s="2">
        <v>4.3</v>
      </c>
      <c r="BF9" s="2" t="s">
        <v>1117</v>
      </c>
      <c r="BG9" s="2">
        <v>65</v>
      </c>
      <c r="BH9" s="2">
        <v>515</v>
      </c>
      <c r="BI9" s="2">
        <v>210</v>
      </c>
      <c r="BJ9" s="2">
        <v>129</v>
      </c>
      <c r="BK9" s="2">
        <v>6.7</v>
      </c>
      <c r="BL9" s="2">
        <v>0.56999999999999995</v>
      </c>
      <c r="BM9" s="2">
        <v>3.9</v>
      </c>
      <c r="BN9" s="2">
        <v>0.14000000000000001</v>
      </c>
      <c r="BO9" s="2">
        <v>113</v>
      </c>
      <c r="BP9" s="2">
        <v>26</v>
      </c>
      <c r="BQ9" s="2">
        <v>3686.1627053576472</v>
      </c>
      <c r="BR9" s="2">
        <v>1.7184859580410621</v>
      </c>
      <c r="BS9" s="2" t="s">
        <v>592</v>
      </c>
      <c r="BT9" s="2">
        <v>1479.3089821035401</v>
      </c>
      <c r="BU9" s="2" t="s">
        <v>593</v>
      </c>
      <c r="BV9" s="2">
        <v>338.33907299723359</v>
      </c>
      <c r="BW9" s="2" t="s">
        <v>594</v>
      </c>
      <c r="BX9" s="2">
        <v>842.0369220346638</v>
      </c>
      <c r="BY9" s="2" t="s">
        <v>532</v>
      </c>
      <c r="BZ9" s="2">
        <v>0</v>
      </c>
      <c r="CA9" s="2" t="s">
        <v>595</v>
      </c>
      <c r="CB9" s="2">
        <v>295.82792299441093</v>
      </c>
      <c r="CC9" s="2" t="s">
        <v>596</v>
      </c>
      <c r="CD9" s="2">
        <v>69.779258171964088</v>
      </c>
      <c r="CE9" s="2" t="s">
        <v>597</v>
      </c>
      <c r="CF9" s="2">
        <v>226.0486648224468</v>
      </c>
      <c r="CG9" s="2" t="s">
        <v>598</v>
      </c>
      <c r="CH9" s="2">
        <v>34.889629085982037</v>
      </c>
      <c r="CI9" s="2">
        <v>637.27206006887582</v>
      </c>
      <c r="CJ9" s="2" t="s">
        <v>599</v>
      </c>
      <c r="CK9" s="2" t="s">
        <v>600</v>
      </c>
      <c r="CL9" s="2">
        <v>1537.7970981764799</v>
      </c>
      <c r="CM9" s="2">
        <v>0.19997710185856579</v>
      </c>
      <c r="CN9" s="2">
        <v>2.3585085677212531E-2</v>
      </c>
      <c r="CO9" s="2">
        <v>0.75682199128394212</v>
      </c>
      <c r="CP9" s="2">
        <v>2.253170621723692</v>
      </c>
      <c r="CQ9" s="2">
        <v>10.77630268835048</v>
      </c>
      <c r="CR9" s="2">
        <v>2.2336664104534969</v>
      </c>
      <c r="CS9" s="2">
        <v>0.57468064199148383</v>
      </c>
      <c r="CT9" s="2">
        <v>2.23</v>
      </c>
      <c r="CU9" s="2">
        <v>3.14</v>
      </c>
      <c r="CV9" s="2">
        <v>8</v>
      </c>
      <c r="CW9" s="2">
        <v>48</v>
      </c>
      <c r="CX9" s="2">
        <v>44</v>
      </c>
      <c r="CY9" s="2" t="s">
        <v>330</v>
      </c>
      <c r="CZ9" s="2">
        <v>3.69</v>
      </c>
    </row>
    <row r="10" spans="1:104" x14ac:dyDescent="0.25">
      <c r="A10" s="2">
        <v>54185</v>
      </c>
      <c r="M10" s="2" t="s">
        <v>50</v>
      </c>
      <c r="N10" s="2" t="s">
        <v>328</v>
      </c>
      <c r="O10" s="1">
        <v>45394</v>
      </c>
      <c r="P10" s="2">
        <v>0</v>
      </c>
      <c r="Q10" s="2">
        <v>8</v>
      </c>
      <c r="R10" s="2">
        <v>5.2</v>
      </c>
      <c r="S10" s="2">
        <v>6.1</v>
      </c>
      <c r="T10" s="2">
        <v>0.08</v>
      </c>
      <c r="U10" s="2" t="s">
        <v>41</v>
      </c>
      <c r="V10" s="2">
        <v>3.5</v>
      </c>
      <c r="W10" s="2">
        <v>143</v>
      </c>
      <c r="X10" s="2">
        <v>7.8</v>
      </c>
      <c r="Y10" s="2">
        <v>1.66</v>
      </c>
      <c r="Z10" s="2">
        <v>100.1</v>
      </c>
      <c r="AA10" s="2">
        <v>31.9</v>
      </c>
      <c r="AB10" s="2">
        <v>1.42</v>
      </c>
      <c r="AC10" s="2">
        <v>2183</v>
      </c>
      <c r="AD10" s="2">
        <v>362</v>
      </c>
      <c r="AE10" s="2">
        <v>17</v>
      </c>
      <c r="AF10" s="2">
        <v>23.6</v>
      </c>
      <c r="AG10" s="2">
        <v>39</v>
      </c>
      <c r="AH10" s="2">
        <v>2</v>
      </c>
      <c r="AI10" s="2">
        <v>46</v>
      </c>
      <c r="AJ10" s="2">
        <v>13</v>
      </c>
      <c r="AK10" s="2">
        <v>0</v>
      </c>
      <c r="AL10" s="2">
        <v>26</v>
      </c>
      <c r="AM10" s="2">
        <v>2.1</v>
      </c>
      <c r="AN10" s="2">
        <v>210</v>
      </c>
      <c r="AO10" s="2">
        <v>13.5</v>
      </c>
      <c r="AP10" s="2">
        <v>15.5</v>
      </c>
      <c r="AQ10" s="2">
        <v>45</v>
      </c>
      <c r="AR10" s="2">
        <v>47</v>
      </c>
      <c r="AS10" s="2">
        <v>0.6</v>
      </c>
      <c r="AT10" s="2">
        <v>85</v>
      </c>
      <c r="AU10" s="2">
        <v>56</v>
      </c>
      <c r="AV10" s="2">
        <v>16.3</v>
      </c>
      <c r="AW10" s="2">
        <v>14.32</v>
      </c>
      <c r="AX10" s="2">
        <v>40.5</v>
      </c>
      <c r="AY10" s="2">
        <v>13.5</v>
      </c>
      <c r="AZ10" s="2">
        <v>0</v>
      </c>
      <c r="BA10" s="2">
        <v>2.7</v>
      </c>
      <c r="BB10" s="2">
        <v>3.8</v>
      </c>
      <c r="BC10" s="2" t="s">
        <v>1117</v>
      </c>
      <c r="BD10" s="2">
        <v>15</v>
      </c>
      <c r="BE10" s="2">
        <v>5.6</v>
      </c>
      <c r="BF10" s="2" t="s">
        <v>1117</v>
      </c>
      <c r="BG10" s="2">
        <v>59</v>
      </c>
      <c r="BH10" s="2">
        <v>500</v>
      </c>
      <c r="BI10" s="2">
        <v>203</v>
      </c>
      <c r="BJ10" s="2">
        <v>123</v>
      </c>
      <c r="BK10" s="2">
        <v>6.6</v>
      </c>
      <c r="BL10" s="2">
        <v>0.74</v>
      </c>
      <c r="BM10" s="2">
        <v>8.1</v>
      </c>
      <c r="BN10" s="2">
        <v>0.1</v>
      </c>
      <c r="BO10" s="2">
        <v>105</v>
      </c>
      <c r="BP10" s="2">
        <v>23</v>
      </c>
      <c r="BQ10" s="2">
        <v>2416.187584781344</v>
      </c>
      <c r="BR10" s="2">
        <v>1.670614948847464</v>
      </c>
      <c r="BS10" s="2" t="s">
        <v>601</v>
      </c>
      <c r="BT10" s="2">
        <v>1005.490601382339</v>
      </c>
      <c r="BU10" s="2" t="s">
        <v>602</v>
      </c>
      <c r="BV10" s="2">
        <v>205.57457528583419</v>
      </c>
      <c r="BW10" s="2" t="s">
        <v>603</v>
      </c>
      <c r="BX10" s="2">
        <v>570.50578128027905</v>
      </c>
      <c r="BY10" s="2" t="s">
        <v>532</v>
      </c>
      <c r="BZ10" s="2">
        <v>0</v>
      </c>
      <c r="CA10" s="2" t="s">
        <v>604</v>
      </c>
      <c r="CB10" s="2">
        <v>170.17634519733869</v>
      </c>
      <c r="CC10" s="2" t="s">
        <v>605</v>
      </c>
      <c r="CD10" s="2">
        <v>36.399457399392801</v>
      </c>
      <c r="CE10" s="2" t="s">
        <v>606</v>
      </c>
      <c r="CF10" s="2">
        <v>133.77688779794579</v>
      </c>
      <c r="CG10" s="2" t="s">
        <v>607</v>
      </c>
      <c r="CH10" s="2">
        <v>17.69911504424778</v>
      </c>
      <c r="CI10" s="2">
        <v>434.98482010206061</v>
      </c>
      <c r="CJ10" s="2" t="s">
        <v>608</v>
      </c>
      <c r="CK10" s="2" t="s">
        <v>609</v>
      </c>
      <c r="CL10" s="2">
        <v>1017.246947871585</v>
      </c>
      <c r="CM10" s="2">
        <v>0.16924707696261079</v>
      </c>
      <c r="CN10" s="2">
        <v>1.7602466915071311E-2</v>
      </c>
      <c r="CO10" s="2">
        <v>0.76245471014492761</v>
      </c>
      <c r="CP10" s="2">
        <v>2.974910806767177</v>
      </c>
      <c r="CQ10" s="2">
        <v>16.93395252837977</v>
      </c>
      <c r="CR10" s="2">
        <v>1.690202517788725</v>
      </c>
      <c r="CS10" s="2">
        <v>0.41491754122938529</v>
      </c>
      <c r="CT10" s="2">
        <v>3.37</v>
      </c>
      <c r="CU10" s="2">
        <v>4.16</v>
      </c>
      <c r="CV10" s="2">
        <v>6</v>
      </c>
      <c r="CW10" s="2">
        <v>52</v>
      </c>
      <c r="CX10" s="2">
        <v>42</v>
      </c>
      <c r="CY10" s="2" t="s">
        <v>330</v>
      </c>
      <c r="CZ10" s="2">
        <v>3.04</v>
      </c>
    </row>
    <row r="11" spans="1:104" x14ac:dyDescent="0.25">
      <c r="A11" s="2">
        <v>54186</v>
      </c>
      <c r="M11" s="2" t="s">
        <v>51</v>
      </c>
      <c r="N11" s="2" t="s">
        <v>328</v>
      </c>
      <c r="O11" s="1">
        <v>45394</v>
      </c>
      <c r="P11" s="2">
        <v>0</v>
      </c>
      <c r="Q11" s="2">
        <v>8</v>
      </c>
      <c r="R11" s="2">
        <v>5</v>
      </c>
      <c r="S11" s="2">
        <v>5.8</v>
      </c>
      <c r="T11" s="2">
        <v>0.11</v>
      </c>
      <c r="U11" s="2" t="s">
        <v>41</v>
      </c>
      <c r="V11" s="2">
        <v>3.6</v>
      </c>
      <c r="W11" s="2">
        <v>119</v>
      </c>
      <c r="X11" s="2">
        <v>9.5</v>
      </c>
      <c r="Y11" s="2">
        <v>1.1399999999999999</v>
      </c>
      <c r="Z11" s="2">
        <v>79.400000000000006</v>
      </c>
      <c r="AA11" s="2">
        <v>33.799999999999997</v>
      </c>
      <c r="AB11" s="2">
        <v>1.1000000000000001</v>
      </c>
      <c r="AC11" s="2">
        <v>1879</v>
      </c>
      <c r="AD11" s="2">
        <v>325</v>
      </c>
      <c r="AE11" s="2">
        <v>13</v>
      </c>
      <c r="AF11" s="2">
        <v>24</v>
      </c>
      <c r="AG11" s="2">
        <v>48</v>
      </c>
      <c r="AH11" s="2">
        <v>1</v>
      </c>
      <c r="AI11" s="2">
        <v>39</v>
      </c>
      <c r="AJ11" s="2">
        <v>11</v>
      </c>
      <c r="AK11" s="2">
        <v>0</v>
      </c>
      <c r="AL11" s="2">
        <v>30</v>
      </c>
      <c r="AM11" s="2">
        <v>11.81</v>
      </c>
      <c r="AN11" s="2">
        <v>158</v>
      </c>
      <c r="AO11" s="2">
        <v>8.4</v>
      </c>
      <c r="AP11" s="2">
        <v>18.899999999999999</v>
      </c>
      <c r="AQ11" s="2">
        <v>39</v>
      </c>
      <c r="AR11" s="2">
        <v>42</v>
      </c>
      <c r="AS11" s="2">
        <v>5.4</v>
      </c>
      <c r="AT11" s="2">
        <v>104</v>
      </c>
      <c r="AU11" s="2">
        <v>51</v>
      </c>
      <c r="AV11" s="2">
        <v>25.6</v>
      </c>
      <c r="AW11" s="2">
        <v>14.31</v>
      </c>
      <c r="AX11" s="2">
        <v>65.900000000000006</v>
      </c>
      <c r="AY11" s="2">
        <v>8.4</v>
      </c>
      <c r="AZ11" s="2">
        <v>0</v>
      </c>
      <c r="BA11" s="2">
        <v>13</v>
      </c>
      <c r="BB11" s="2">
        <v>8</v>
      </c>
      <c r="BC11" s="2" t="s">
        <v>1117</v>
      </c>
      <c r="BD11" s="2">
        <v>14</v>
      </c>
      <c r="BE11" s="2">
        <v>5.9</v>
      </c>
      <c r="BF11" s="2" t="s">
        <v>1117</v>
      </c>
      <c r="BG11" s="2">
        <v>57</v>
      </c>
      <c r="BH11" s="2">
        <v>457</v>
      </c>
      <c r="BI11" s="2">
        <v>184</v>
      </c>
      <c r="BJ11" s="2">
        <v>94</v>
      </c>
      <c r="BK11" s="2">
        <v>6</v>
      </c>
      <c r="BL11" s="2">
        <v>0.54</v>
      </c>
      <c r="BM11" s="2">
        <v>8.3000000000000007</v>
      </c>
      <c r="BN11" s="2">
        <v>0.08</v>
      </c>
      <c r="BO11" s="2">
        <v>102</v>
      </c>
      <c r="BP11" s="2">
        <v>18</v>
      </c>
      <c r="BQ11" s="2">
        <v>2998.7274409995371</v>
      </c>
      <c r="BR11" s="2">
        <v>1.6821923731710331</v>
      </c>
      <c r="BS11" s="2" t="s">
        <v>610</v>
      </c>
      <c r="BT11" s="2">
        <v>1144.0305414160109</v>
      </c>
      <c r="BU11" s="2" t="s">
        <v>611</v>
      </c>
      <c r="BV11" s="2">
        <v>223.50763535400279</v>
      </c>
      <c r="BW11" s="2" t="s">
        <v>612</v>
      </c>
      <c r="BX11" s="2">
        <v>656.69828782970853</v>
      </c>
      <c r="BY11" s="2" t="s">
        <v>532</v>
      </c>
      <c r="BZ11" s="2">
        <v>0</v>
      </c>
      <c r="CA11" s="2" t="s">
        <v>613</v>
      </c>
      <c r="CB11" s="2">
        <v>236.0018509949098</v>
      </c>
      <c r="CC11" s="2" t="s">
        <v>614</v>
      </c>
      <c r="CD11" s="2">
        <v>46.130263766774647</v>
      </c>
      <c r="CE11" s="2" t="s">
        <v>615</v>
      </c>
      <c r="CF11" s="2">
        <v>189.8715872281351</v>
      </c>
      <c r="CG11" s="2" t="s">
        <v>616</v>
      </c>
      <c r="CH11" s="2">
        <v>43.671911152244327</v>
      </c>
      <c r="CI11" s="2">
        <v>487.33225358630261</v>
      </c>
      <c r="CJ11" s="2" t="s">
        <v>617</v>
      </c>
      <c r="CK11" s="2" t="s">
        <v>618</v>
      </c>
      <c r="CL11" s="2">
        <v>1351.515502082369</v>
      </c>
      <c r="CM11" s="2">
        <v>0.20628981696834861</v>
      </c>
      <c r="CN11" s="2">
        <v>3.8173728385074317E-2</v>
      </c>
      <c r="CO11" s="2">
        <v>0.74209460054611109</v>
      </c>
      <c r="CP11" s="2">
        <v>2.359231317794543</v>
      </c>
      <c r="CQ11" s="2">
        <v>7.3756680289217211</v>
      </c>
      <c r="CR11" s="2">
        <v>1.83318544809228</v>
      </c>
      <c r="CS11" s="2">
        <v>0.50213718705475274</v>
      </c>
      <c r="CT11" s="2">
        <v>14.65</v>
      </c>
      <c r="CU11" s="2">
        <v>13.25</v>
      </c>
      <c r="CV11" s="2">
        <v>4</v>
      </c>
      <c r="CW11" s="2">
        <v>54</v>
      </c>
      <c r="CX11" s="2">
        <v>42</v>
      </c>
      <c r="CY11" s="2" t="s">
        <v>330</v>
      </c>
      <c r="CZ11" s="2">
        <v>4.51</v>
      </c>
    </row>
    <row r="12" spans="1:104" x14ac:dyDescent="0.25">
      <c r="A12" s="2">
        <v>54187</v>
      </c>
      <c r="M12" s="2" t="s">
        <v>52</v>
      </c>
      <c r="N12" s="2" t="s">
        <v>328</v>
      </c>
      <c r="O12" s="1">
        <v>45394</v>
      </c>
      <c r="P12" s="2">
        <v>0</v>
      </c>
      <c r="Q12" s="2">
        <v>8</v>
      </c>
      <c r="R12" s="2">
        <v>5.0999999999999996</v>
      </c>
      <c r="S12" s="2">
        <v>6.1</v>
      </c>
      <c r="T12" s="2">
        <v>0.11</v>
      </c>
      <c r="U12" s="2" t="s">
        <v>41</v>
      </c>
      <c r="V12" s="2">
        <v>3.8</v>
      </c>
      <c r="W12" s="2">
        <v>167</v>
      </c>
      <c r="X12" s="2">
        <v>9</v>
      </c>
      <c r="Y12" s="2">
        <v>70.75</v>
      </c>
      <c r="Z12" s="2">
        <v>75.900000000000006</v>
      </c>
      <c r="AA12" s="2">
        <v>39</v>
      </c>
      <c r="AB12" s="2">
        <v>1.1100000000000001</v>
      </c>
      <c r="AC12" s="2">
        <v>1950</v>
      </c>
      <c r="AD12" s="2">
        <v>344</v>
      </c>
      <c r="AE12" s="2">
        <v>11</v>
      </c>
      <c r="AF12" s="2">
        <v>21.9</v>
      </c>
      <c r="AG12" s="2">
        <v>40</v>
      </c>
      <c r="AH12" s="2">
        <v>2</v>
      </c>
      <c r="AI12" s="2">
        <v>45</v>
      </c>
      <c r="AJ12" s="2">
        <v>13</v>
      </c>
      <c r="AK12" s="2">
        <v>0</v>
      </c>
      <c r="AL12" s="2">
        <v>72</v>
      </c>
      <c r="AM12" s="2">
        <v>17.41</v>
      </c>
      <c r="AN12" s="2">
        <v>189</v>
      </c>
      <c r="AO12" s="2" t="s">
        <v>331</v>
      </c>
      <c r="AP12" s="2">
        <v>946</v>
      </c>
      <c r="AQ12" s="2">
        <v>47</v>
      </c>
      <c r="AR12" s="2">
        <v>50</v>
      </c>
      <c r="AS12" s="2">
        <v>34.700000000000003</v>
      </c>
      <c r="AT12" s="2">
        <v>145</v>
      </c>
      <c r="AU12" s="2">
        <v>61</v>
      </c>
      <c r="AV12" s="2">
        <v>52.3</v>
      </c>
      <c r="AW12" s="2">
        <v>17.11</v>
      </c>
      <c r="AX12" s="2">
        <v>76.599999999999994</v>
      </c>
      <c r="AY12" s="2">
        <v>0.2</v>
      </c>
      <c r="AZ12" s="2">
        <v>0</v>
      </c>
      <c r="BA12" s="2">
        <v>20.9</v>
      </c>
      <c r="BB12" s="2">
        <v>32.6</v>
      </c>
      <c r="BC12" s="2" t="s">
        <v>1117</v>
      </c>
      <c r="BD12" s="2">
        <v>46</v>
      </c>
      <c r="BE12" s="2">
        <v>34.299999999999997</v>
      </c>
      <c r="BF12" s="2" t="s">
        <v>1117</v>
      </c>
      <c r="BG12" s="2">
        <v>80</v>
      </c>
      <c r="BH12" s="2">
        <v>509</v>
      </c>
      <c r="BI12" s="2">
        <v>197</v>
      </c>
      <c r="BJ12" s="2">
        <v>94</v>
      </c>
      <c r="BK12" s="2">
        <v>6.9</v>
      </c>
      <c r="BL12" s="2">
        <v>11.51</v>
      </c>
      <c r="BM12" s="2">
        <v>11.1</v>
      </c>
      <c r="BN12" s="2">
        <v>0.09</v>
      </c>
      <c r="BO12" s="2">
        <v>115</v>
      </c>
      <c r="BP12" s="2">
        <v>20</v>
      </c>
      <c r="BQ12" s="2">
        <v>3918.268333644337</v>
      </c>
      <c r="BR12" s="2">
        <v>1.739298095499604</v>
      </c>
      <c r="BS12" s="2" t="s">
        <v>619</v>
      </c>
      <c r="BT12" s="2">
        <v>1591.839273496299</v>
      </c>
      <c r="BU12" s="2" t="s">
        <v>535</v>
      </c>
      <c r="BV12" s="2">
        <v>279.06325807053548</v>
      </c>
      <c r="BW12" s="2" t="s">
        <v>620</v>
      </c>
      <c r="BX12" s="2">
        <v>998.7870871431237</v>
      </c>
      <c r="BY12" s="2" t="s">
        <v>532</v>
      </c>
      <c r="BZ12" s="2">
        <v>0</v>
      </c>
      <c r="CA12" s="2" t="s">
        <v>621</v>
      </c>
      <c r="CB12" s="2">
        <v>389.62493002425828</v>
      </c>
      <c r="CC12" s="2" t="s">
        <v>622</v>
      </c>
      <c r="CD12" s="2">
        <v>67.518815699446421</v>
      </c>
      <c r="CE12" s="2" t="s">
        <v>623</v>
      </c>
      <c r="CF12" s="2">
        <v>322.10611432481193</v>
      </c>
      <c r="CG12" s="2" t="s">
        <v>624</v>
      </c>
      <c r="CH12" s="2">
        <v>39.310816694656971</v>
      </c>
      <c r="CI12" s="2">
        <v>593.05218635317533</v>
      </c>
      <c r="CJ12" s="2" t="s">
        <v>625</v>
      </c>
      <c r="CK12" s="2" t="s">
        <v>626</v>
      </c>
      <c r="CL12" s="2">
        <v>1618.430055358587</v>
      </c>
      <c r="CM12" s="2">
        <v>0.24476398874648331</v>
      </c>
      <c r="CN12" s="2">
        <v>2.469521725539232E-2</v>
      </c>
      <c r="CO12" s="2">
        <v>0.59377238050755099</v>
      </c>
      <c r="CP12" s="2">
        <v>2.0756063947078291</v>
      </c>
      <c r="CQ12" s="2">
        <v>4.5482489677320714</v>
      </c>
      <c r="CR12" s="2">
        <v>2.242830540037243</v>
      </c>
      <c r="CS12" s="2">
        <v>0.55988329686360316</v>
      </c>
      <c r="CT12" s="2">
        <v>22.15</v>
      </c>
      <c r="CU12" s="2">
        <v>61.95</v>
      </c>
      <c r="CV12" s="2">
        <v>4</v>
      </c>
      <c r="CW12" s="2">
        <v>54</v>
      </c>
      <c r="CX12" s="2">
        <v>42</v>
      </c>
      <c r="CY12" s="2" t="s">
        <v>330</v>
      </c>
      <c r="CZ12" s="2">
        <v>4.8499999999999996</v>
      </c>
    </row>
    <row r="13" spans="1:104" x14ac:dyDescent="0.25">
      <c r="A13" s="2">
        <v>54188</v>
      </c>
      <c r="M13" s="2" t="s">
        <v>54</v>
      </c>
      <c r="N13" s="2" t="s">
        <v>328</v>
      </c>
      <c r="O13" s="1">
        <v>45394</v>
      </c>
      <c r="P13" s="2">
        <v>0</v>
      </c>
      <c r="Q13" s="2">
        <v>8</v>
      </c>
      <c r="R13" s="2">
        <v>4.9000000000000004</v>
      </c>
      <c r="S13" s="2">
        <v>5.9</v>
      </c>
      <c r="T13" s="2">
        <v>0.11</v>
      </c>
      <c r="U13" s="2" t="s">
        <v>41</v>
      </c>
      <c r="V13" s="2">
        <v>3.9</v>
      </c>
      <c r="W13" s="2">
        <v>156</v>
      </c>
      <c r="X13" s="2">
        <v>7.1</v>
      </c>
      <c r="Y13" s="2">
        <v>1.53</v>
      </c>
      <c r="Z13" s="2">
        <v>75.900000000000006</v>
      </c>
      <c r="AA13" s="2">
        <v>42</v>
      </c>
      <c r="AB13" s="2">
        <v>1.1299999999999999</v>
      </c>
      <c r="AC13" s="2">
        <v>2093</v>
      </c>
      <c r="AD13" s="2">
        <v>375</v>
      </c>
      <c r="AE13" s="2">
        <v>10</v>
      </c>
      <c r="AF13" s="2">
        <v>24.8</v>
      </c>
      <c r="AG13" s="2">
        <v>43</v>
      </c>
      <c r="AH13" s="2">
        <v>2</v>
      </c>
      <c r="AI13" s="2">
        <v>42</v>
      </c>
      <c r="AJ13" s="2">
        <v>13</v>
      </c>
      <c r="AK13" s="2">
        <v>0</v>
      </c>
      <c r="AL13" s="2">
        <v>36</v>
      </c>
      <c r="AM13" s="2">
        <v>35.31</v>
      </c>
      <c r="AN13" s="2">
        <v>177</v>
      </c>
      <c r="AO13" s="2">
        <v>2.1</v>
      </c>
      <c r="AP13" s="2">
        <v>84.9</v>
      </c>
      <c r="AQ13" s="2">
        <v>49</v>
      </c>
      <c r="AR13" s="2">
        <v>53</v>
      </c>
      <c r="AS13" s="2">
        <v>28.7</v>
      </c>
      <c r="AT13" s="2">
        <v>112</v>
      </c>
      <c r="AU13" s="2">
        <v>65</v>
      </c>
      <c r="AV13" s="2">
        <v>66.099999999999994</v>
      </c>
      <c r="AW13" s="2">
        <v>14.68</v>
      </c>
      <c r="AX13" s="2">
        <v>63.5</v>
      </c>
      <c r="AY13" s="2">
        <v>2.1</v>
      </c>
      <c r="AZ13" s="2">
        <v>0</v>
      </c>
      <c r="BA13" s="2">
        <v>41.4</v>
      </c>
      <c r="BB13" s="2">
        <v>27.6</v>
      </c>
      <c r="BC13" s="2" t="s">
        <v>1117</v>
      </c>
      <c r="BD13" s="2">
        <v>24</v>
      </c>
      <c r="BE13" s="2">
        <v>12</v>
      </c>
      <c r="BF13" s="2" t="s">
        <v>1117</v>
      </c>
      <c r="BG13" s="2">
        <v>76</v>
      </c>
      <c r="BH13" s="2">
        <v>516</v>
      </c>
      <c r="BI13" s="2">
        <v>195</v>
      </c>
      <c r="BJ13" s="2">
        <v>103</v>
      </c>
      <c r="BK13" s="2">
        <v>6.6</v>
      </c>
      <c r="BL13" s="2">
        <v>1.31</v>
      </c>
      <c r="BM13" s="2">
        <v>11.4</v>
      </c>
      <c r="BN13" s="2">
        <v>0.12</v>
      </c>
      <c r="BO13" s="2">
        <v>122</v>
      </c>
      <c r="BP13" s="2">
        <v>21</v>
      </c>
      <c r="BQ13" s="2">
        <v>3034.3893172421499</v>
      </c>
      <c r="BR13" s="2">
        <v>1.748681487144057</v>
      </c>
      <c r="BS13" s="2" t="s">
        <v>627</v>
      </c>
      <c r="BT13" s="2">
        <v>1214.521175550341</v>
      </c>
      <c r="BU13" s="2" t="s">
        <v>628</v>
      </c>
      <c r="BV13" s="2">
        <v>213.208179684881</v>
      </c>
      <c r="BW13" s="2" t="s">
        <v>629</v>
      </c>
      <c r="BX13" s="2">
        <v>719.01888479159675</v>
      </c>
      <c r="BY13" s="2" t="s">
        <v>532</v>
      </c>
      <c r="BZ13" s="2">
        <v>0</v>
      </c>
      <c r="CA13" s="2" t="s">
        <v>630</v>
      </c>
      <c r="CB13" s="2">
        <v>304.72678511565528</v>
      </c>
      <c r="CC13" s="2" t="s">
        <v>631</v>
      </c>
      <c r="CD13" s="2">
        <v>65.48217677952843</v>
      </c>
      <c r="CE13" s="2" t="s">
        <v>632</v>
      </c>
      <c r="CF13" s="2">
        <v>239.2446083361269</v>
      </c>
      <c r="CG13" s="2" t="s">
        <v>633</v>
      </c>
      <c r="CH13" s="2">
        <v>29.975416247625429</v>
      </c>
      <c r="CI13" s="2">
        <v>495.50229075874392</v>
      </c>
      <c r="CJ13" s="2" t="s">
        <v>634</v>
      </c>
      <c r="CK13" s="2" t="s">
        <v>635</v>
      </c>
      <c r="CL13" s="2">
        <v>1271.9577606436469</v>
      </c>
      <c r="CM13" s="2">
        <v>0.25090281771132827</v>
      </c>
      <c r="CN13" s="2">
        <v>2.4680851063829789E-2</v>
      </c>
      <c r="CO13" s="2">
        <v>0.68913668505711401</v>
      </c>
      <c r="CP13" s="2">
        <v>1.9212690589866011</v>
      </c>
      <c r="CQ13" s="2">
        <v>14.284839924670431</v>
      </c>
      <c r="CR13" s="2">
        <v>2.704607046070461</v>
      </c>
      <c r="CS13" s="2">
        <v>0.65880486515071413</v>
      </c>
      <c r="CT13" s="2">
        <v>41.75</v>
      </c>
      <c r="CU13" s="2">
        <v>51.55</v>
      </c>
      <c r="CV13" s="2">
        <v>4</v>
      </c>
      <c r="CW13" s="2">
        <v>50</v>
      </c>
      <c r="CX13" s="2">
        <v>46</v>
      </c>
      <c r="CY13" s="2" t="s">
        <v>330</v>
      </c>
      <c r="CZ13" s="2">
        <v>2.76</v>
      </c>
    </row>
    <row r="14" spans="1:104" x14ac:dyDescent="0.25">
      <c r="A14" s="2">
        <v>54189</v>
      </c>
      <c r="M14" s="2" t="s">
        <v>55</v>
      </c>
      <c r="N14" s="2" t="s">
        <v>328</v>
      </c>
      <c r="O14" s="1">
        <v>45394</v>
      </c>
      <c r="P14" s="2">
        <v>0</v>
      </c>
      <c r="Q14" s="2">
        <v>8</v>
      </c>
      <c r="R14" s="2">
        <v>5.4</v>
      </c>
      <c r="S14" s="2">
        <v>6.3</v>
      </c>
      <c r="T14" s="2">
        <v>0.1</v>
      </c>
      <c r="U14" s="2" t="s">
        <v>41</v>
      </c>
      <c r="V14" s="2">
        <v>4</v>
      </c>
      <c r="W14" s="2">
        <v>137</v>
      </c>
      <c r="X14" s="2">
        <v>5.3</v>
      </c>
      <c r="Y14" s="2">
        <v>2.2999999999999998</v>
      </c>
      <c r="Z14" s="2">
        <v>82.8</v>
      </c>
      <c r="AA14" s="2">
        <v>15.9</v>
      </c>
      <c r="AB14" s="2">
        <v>1.07</v>
      </c>
      <c r="AC14" s="2">
        <v>2415</v>
      </c>
      <c r="AD14" s="2">
        <v>354</v>
      </c>
      <c r="AE14" s="2">
        <v>12</v>
      </c>
      <c r="AF14" s="2">
        <v>22.3</v>
      </c>
      <c r="AG14" s="2">
        <v>31</v>
      </c>
      <c r="AH14" s="2">
        <v>2</v>
      </c>
      <c r="AI14" s="2">
        <v>54</v>
      </c>
      <c r="AJ14" s="2">
        <v>13</v>
      </c>
      <c r="AK14" s="2">
        <v>0</v>
      </c>
      <c r="AL14" s="2">
        <v>22</v>
      </c>
      <c r="AM14" s="2">
        <v>7.03</v>
      </c>
      <c r="AN14" s="2">
        <v>189</v>
      </c>
      <c r="AO14" s="2">
        <v>12.4</v>
      </c>
      <c r="AP14" s="2">
        <v>15.3</v>
      </c>
      <c r="AQ14" s="2">
        <v>42</v>
      </c>
      <c r="AR14" s="2">
        <v>45</v>
      </c>
      <c r="AS14" s="2">
        <v>0.9</v>
      </c>
      <c r="AT14" s="2">
        <v>127</v>
      </c>
      <c r="AU14" s="2">
        <v>55</v>
      </c>
      <c r="AV14" s="2">
        <v>20.3</v>
      </c>
      <c r="AW14" s="2">
        <v>17.07</v>
      </c>
      <c r="AX14" s="2">
        <v>67.099999999999994</v>
      </c>
      <c r="AY14" s="2">
        <v>12.4</v>
      </c>
      <c r="AZ14" s="2">
        <v>0</v>
      </c>
      <c r="BA14" s="2">
        <v>7.5</v>
      </c>
      <c r="BB14" s="2">
        <v>3.2</v>
      </c>
      <c r="BC14" s="2" t="s">
        <v>1117</v>
      </c>
      <c r="BD14" s="2">
        <v>15</v>
      </c>
      <c r="BE14" s="2">
        <v>5.0999999999999996</v>
      </c>
      <c r="BF14" s="2" t="s">
        <v>1117</v>
      </c>
      <c r="BG14" s="2">
        <v>65</v>
      </c>
      <c r="BH14" s="2">
        <v>615</v>
      </c>
      <c r="BI14" s="2">
        <v>167</v>
      </c>
      <c r="BJ14" s="2">
        <v>96</v>
      </c>
      <c r="BK14" s="2">
        <v>6.6</v>
      </c>
      <c r="BL14" s="2">
        <v>0.99</v>
      </c>
      <c r="BM14" s="2">
        <v>4.5</v>
      </c>
      <c r="BN14" s="2">
        <v>7.0000000000000007E-2</v>
      </c>
      <c r="BO14" s="2">
        <v>119</v>
      </c>
      <c r="BP14" s="2">
        <v>20</v>
      </c>
      <c r="BQ14" s="2">
        <v>4223.8416988416993</v>
      </c>
      <c r="BR14" s="2">
        <v>1.742893739672674</v>
      </c>
      <c r="BS14" s="2" t="s">
        <v>636</v>
      </c>
      <c r="BT14" s="2">
        <v>1741.537966537966</v>
      </c>
      <c r="BU14" s="2" t="s">
        <v>637</v>
      </c>
      <c r="BV14" s="2">
        <v>375.83655083655083</v>
      </c>
      <c r="BW14" s="2" t="s">
        <v>638</v>
      </c>
      <c r="BX14" s="2">
        <v>1019.047619047619</v>
      </c>
      <c r="BY14" s="2" t="s">
        <v>532</v>
      </c>
      <c r="BZ14" s="2">
        <v>0</v>
      </c>
      <c r="CA14" s="2" t="s">
        <v>639</v>
      </c>
      <c r="CB14" s="2">
        <v>343.82239382239379</v>
      </c>
      <c r="CC14" s="2" t="s">
        <v>631</v>
      </c>
      <c r="CD14" s="2">
        <v>91.087516087516093</v>
      </c>
      <c r="CE14" s="2" t="s">
        <v>640</v>
      </c>
      <c r="CF14" s="2">
        <v>252.7348777348777</v>
      </c>
      <c r="CG14" s="2" t="s">
        <v>641</v>
      </c>
      <c r="CH14" s="2">
        <v>60.489060489060478</v>
      </c>
      <c r="CI14" s="2">
        <v>722.4903474903474</v>
      </c>
      <c r="CJ14" s="2" t="s">
        <v>642</v>
      </c>
      <c r="CK14" s="2" t="s">
        <v>643</v>
      </c>
      <c r="CL14" s="2">
        <v>1702.1557271557269</v>
      </c>
      <c r="CM14" s="2">
        <v>0.19742457553531509</v>
      </c>
      <c r="CN14" s="2">
        <v>3.4733127644244098E-2</v>
      </c>
      <c r="CO14" s="2">
        <v>0.70898585501389233</v>
      </c>
      <c r="CP14" s="2">
        <v>2.0718195520533089</v>
      </c>
      <c r="CQ14" s="2">
        <v>11.66052895882156</v>
      </c>
      <c r="CR14" s="2">
        <v>2.4919871794871802</v>
      </c>
      <c r="CS14" s="2">
        <v>0.66158833063209088</v>
      </c>
      <c r="CT14" s="2">
        <v>7.77</v>
      </c>
      <c r="CU14" s="2">
        <v>2.2000000000000002</v>
      </c>
      <c r="CV14" s="2">
        <v>6</v>
      </c>
      <c r="CW14" s="2">
        <v>52</v>
      </c>
      <c r="CX14" s="2">
        <v>42</v>
      </c>
      <c r="CY14" s="2" t="s">
        <v>330</v>
      </c>
      <c r="CZ14" s="2">
        <v>2.76</v>
      </c>
    </row>
    <row r="15" spans="1:104" x14ac:dyDescent="0.25">
      <c r="A15" s="2">
        <v>54190</v>
      </c>
      <c r="M15" s="2" t="s">
        <v>56</v>
      </c>
      <c r="N15" s="2" t="s">
        <v>328</v>
      </c>
      <c r="O15" s="1">
        <v>45394</v>
      </c>
      <c r="P15" s="2">
        <v>0</v>
      </c>
      <c r="Q15" s="2">
        <v>8</v>
      </c>
      <c r="R15" s="2">
        <v>5</v>
      </c>
      <c r="S15" s="2">
        <v>6</v>
      </c>
      <c r="T15" s="2">
        <v>0.11</v>
      </c>
      <c r="U15" s="2" t="s">
        <v>41</v>
      </c>
      <c r="V15" s="2">
        <v>3.9</v>
      </c>
      <c r="W15" s="2">
        <v>180</v>
      </c>
      <c r="X15" s="2">
        <v>8.4</v>
      </c>
      <c r="Y15" s="2">
        <v>0.86</v>
      </c>
      <c r="Z15" s="2">
        <v>73</v>
      </c>
      <c r="AA15" s="2">
        <v>30.6</v>
      </c>
      <c r="AB15" s="2">
        <v>1.01</v>
      </c>
      <c r="AC15" s="2">
        <v>2056</v>
      </c>
      <c r="AD15" s="2">
        <v>316</v>
      </c>
      <c r="AE15" s="2">
        <v>11</v>
      </c>
      <c r="AF15" s="2">
        <v>23.5</v>
      </c>
      <c r="AG15" s="2">
        <v>43</v>
      </c>
      <c r="AH15" s="2">
        <v>2</v>
      </c>
      <c r="AI15" s="2">
        <v>44</v>
      </c>
      <c r="AJ15" s="2">
        <v>11</v>
      </c>
      <c r="AK15" s="2">
        <v>0</v>
      </c>
      <c r="AL15" s="2">
        <v>26</v>
      </c>
      <c r="AM15" s="2">
        <v>33.81</v>
      </c>
      <c r="AN15" s="2">
        <v>149</v>
      </c>
      <c r="AO15" s="2" t="s">
        <v>331</v>
      </c>
      <c r="AP15" s="2">
        <v>827.2</v>
      </c>
      <c r="AQ15" s="2">
        <v>43</v>
      </c>
      <c r="AR15" s="2">
        <v>47</v>
      </c>
      <c r="AS15" s="2">
        <v>35.200000000000003</v>
      </c>
      <c r="AT15" s="2">
        <v>78</v>
      </c>
      <c r="AU15" s="2">
        <v>59</v>
      </c>
      <c r="AV15" s="2">
        <v>69.2</v>
      </c>
      <c r="AW15" s="2">
        <v>11.15</v>
      </c>
      <c r="AX15" s="2">
        <v>52.4</v>
      </c>
      <c r="AY15" s="2">
        <v>0.2</v>
      </c>
      <c r="AZ15" s="2">
        <v>0</v>
      </c>
      <c r="BA15" s="2">
        <v>37.1</v>
      </c>
      <c r="BB15" s="2">
        <v>34.9</v>
      </c>
      <c r="BC15" s="2" t="s">
        <v>1117</v>
      </c>
      <c r="BD15" s="2">
        <v>15</v>
      </c>
      <c r="BE15" s="2">
        <v>5.6</v>
      </c>
      <c r="BF15" s="2" t="s">
        <v>1117</v>
      </c>
      <c r="BG15" s="2">
        <v>83</v>
      </c>
      <c r="BH15" s="2">
        <v>513</v>
      </c>
      <c r="BI15" s="2">
        <v>178</v>
      </c>
      <c r="BJ15" s="2">
        <v>97</v>
      </c>
      <c r="BK15" s="2">
        <v>6.3</v>
      </c>
      <c r="BL15" s="2">
        <v>0.56999999999999995</v>
      </c>
      <c r="BM15" s="2">
        <v>9.4</v>
      </c>
      <c r="BN15" s="2">
        <v>0.09</v>
      </c>
      <c r="BO15" s="2">
        <v>100</v>
      </c>
      <c r="BP15" s="2">
        <v>15</v>
      </c>
      <c r="BQ15" s="2">
        <v>3855.1626345641862</v>
      </c>
      <c r="BR15" s="2">
        <v>1.797428880802254</v>
      </c>
      <c r="BS15" s="2" t="s">
        <v>644</v>
      </c>
      <c r="BT15" s="2">
        <v>1596.45213566385</v>
      </c>
      <c r="BU15" s="2" t="s">
        <v>645</v>
      </c>
      <c r="BV15" s="2">
        <v>318.64220395879153</v>
      </c>
      <c r="BW15" s="2" t="s">
        <v>646</v>
      </c>
      <c r="BX15" s="2">
        <v>1004.861673804838</v>
      </c>
      <c r="BY15" s="2" t="s">
        <v>532</v>
      </c>
      <c r="BZ15" s="2">
        <v>0</v>
      </c>
      <c r="CA15" s="2" t="s">
        <v>647</v>
      </c>
      <c r="CB15" s="2">
        <v>415.32584789906241</v>
      </c>
      <c r="CC15" s="2" t="s">
        <v>648</v>
      </c>
      <c r="CD15" s="2">
        <v>80.651695798124763</v>
      </c>
      <c r="CE15" s="2" t="s">
        <v>649</v>
      </c>
      <c r="CF15" s="2">
        <v>334.67415210093759</v>
      </c>
      <c r="CG15" s="2" t="s">
        <v>650</v>
      </c>
      <c r="CH15" s="2">
        <v>44.825790021993278</v>
      </c>
      <c r="CI15" s="2">
        <v>591.59046185901138</v>
      </c>
      <c r="CJ15" s="2" t="s">
        <v>651</v>
      </c>
      <c r="CK15" s="2" t="s">
        <v>652</v>
      </c>
      <c r="CL15" s="2">
        <v>1479.9166570204891</v>
      </c>
      <c r="CM15" s="2">
        <v>0.26015552776116158</v>
      </c>
      <c r="CN15" s="2">
        <v>2.8078380191056251E-2</v>
      </c>
      <c r="CO15" s="2">
        <v>0.58872825711323584</v>
      </c>
      <c r="CP15" s="2">
        <v>1.87330798847374</v>
      </c>
      <c r="CQ15" s="2">
        <v>5.4911977365608307</v>
      </c>
      <c r="CR15" s="2">
        <v>2.5488136911707522</v>
      </c>
      <c r="CS15" s="2">
        <v>0.67492081773682688</v>
      </c>
      <c r="CT15" s="2">
        <v>39.450000000000003</v>
      </c>
      <c r="CU15" s="2">
        <v>59.75</v>
      </c>
      <c r="CV15" s="2">
        <v>10</v>
      </c>
      <c r="CW15" s="2">
        <v>50</v>
      </c>
      <c r="CX15" s="2">
        <v>40</v>
      </c>
      <c r="CY15" s="2" t="s">
        <v>330</v>
      </c>
      <c r="CZ15" s="2">
        <v>3.03</v>
      </c>
    </row>
    <row r="16" spans="1:104" x14ac:dyDescent="0.25">
      <c r="A16" s="2">
        <v>54191</v>
      </c>
      <c r="M16" s="2" t="s">
        <v>57</v>
      </c>
      <c r="N16" s="2" t="s">
        <v>328</v>
      </c>
      <c r="O16" s="1">
        <v>45394</v>
      </c>
      <c r="P16" s="2">
        <v>0</v>
      </c>
      <c r="Q16" s="2">
        <v>8</v>
      </c>
      <c r="R16" s="2">
        <v>5.4</v>
      </c>
      <c r="S16" s="2">
        <v>6.4</v>
      </c>
      <c r="T16" s="2">
        <v>0.14000000000000001</v>
      </c>
      <c r="U16" s="2" t="s">
        <v>41</v>
      </c>
      <c r="V16" s="2">
        <v>3.6</v>
      </c>
      <c r="W16" s="2">
        <v>131</v>
      </c>
      <c r="X16" s="2">
        <v>6.4</v>
      </c>
      <c r="Y16" s="2">
        <v>3.65</v>
      </c>
      <c r="Z16" s="2">
        <v>56.7</v>
      </c>
      <c r="AA16" s="2">
        <v>11.8</v>
      </c>
      <c r="AB16" s="2">
        <v>0.91</v>
      </c>
      <c r="AC16" s="2">
        <v>2573</v>
      </c>
      <c r="AD16" s="2">
        <v>403</v>
      </c>
      <c r="AE16" s="2">
        <v>20</v>
      </c>
      <c r="AF16" s="2">
        <v>22.7</v>
      </c>
      <c r="AG16" s="2">
        <v>27</v>
      </c>
      <c r="AH16" s="2">
        <v>1</v>
      </c>
      <c r="AI16" s="2">
        <v>57</v>
      </c>
      <c r="AJ16" s="2">
        <v>15</v>
      </c>
      <c r="AK16" s="2">
        <v>0</v>
      </c>
      <c r="AL16" s="2">
        <v>18</v>
      </c>
      <c r="AM16" s="2">
        <v>13.31</v>
      </c>
      <c r="AN16" s="2">
        <v>186</v>
      </c>
      <c r="AO16" s="2">
        <v>13.5</v>
      </c>
      <c r="AP16" s="2">
        <v>13.7</v>
      </c>
      <c r="AQ16" s="2">
        <v>43</v>
      </c>
      <c r="AR16" s="2">
        <v>50</v>
      </c>
      <c r="AS16" s="2">
        <v>7.3</v>
      </c>
      <c r="AT16" s="2">
        <v>109</v>
      </c>
      <c r="AU16" s="2">
        <v>68</v>
      </c>
      <c r="AV16" s="2">
        <v>34.200000000000003</v>
      </c>
      <c r="AW16" s="2">
        <v>15.78</v>
      </c>
      <c r="AX16" s="2">
        <v>58.6</v>
      </c>
      <c r="AY16" s="2">
        <v>13.5</v>
      </c>
      <c r="AZ16" s="2">
        <v>0</v>
      </c>
      <c r="BA16" s="2">
        <v>17.3</v>
      </c>
      <c r="BB16" s="2">
        <v>9.8000000000000007</v>
      </c>
      <c r="BC16" s="2" t="s">
        <v>1117</v>
      </c>
      <c r="BD16" s="2">
        <v>19</v>
      </c>
      <c r="BE16" s="2">
        <v>7</v>
      </c>
      <c r="BF16" s="2" t="s">
        <v>1117</v>
      </c>
      <c r="BG16" s="2">
        <v>56</v>
      </c>
      <c r="BH16" s="2">
        <v>588</v>
      </c>
      <c r="BI16" s="2">
        <v>173</v>
      </c>
      <c r="BJ16" s="2">
        <v>86</v>
      </c>
      <c r="BK16" s="2">
        <v>6.7</v>
      </c>
      <c r="BL16" s="2">
        <v>1.1000000000000001</v>
      </c>
      <c r="BM16" s="2">
        <v>3.7</v>
      </c>
      <c r="BN16" s="2">
        <v>0.12</v>
      </c>
      <c r="BO16" s="2">
        <v>114</v>
      </c>
      <c r="BP16" s="2">
        <v>24</v>
      </c>
      <c r="BQ16" s="2">
        <v>3665.8893871449918</v>
      </c>
      <c r="BR16" s="2">
        <v>1.8116149141920881</v>
      </c>
      <c r="BS16" s="2" t="s">
        <v>653</v>
      </c>
      <c r="BT16" s="2">
        <v>1607.055306427503</v>
      </c>
      <c r="BU16" s="2" t="s">
        <v>654</v>
      </c>
      <c r="BV16" s="2">
        <v>331.03139013452909</v>
      </c>
      <c r="BW16" s="2" t="s">
        <v>655</v>
      </c>
      <c r="BX16" s="2">
        <v>1005.680119581465</v>
      </c>
      <c r="BY16" s="2" t="s">
        <v>532</v>
      </c>
      <c r="BZ16" s="2">
        <v>0</v>
      </c>
      <c r="CA16" s="2" t="s">
        <v>656</v>
      </c>
      <c r="CB16" s="2">
        <v>358.68460388639738</v>
      </c>
      <c r="CC16" s="2" t="s">
        <v>657</v>
      </c>
      <c r="CD16" s="2">
        <v>74.738415545590414</v>
      </c>
      <c r="CE16" s="2" t="s">
        <v>658</v>
      </c>
      <c r="CF16" s="2">
        <v>283.94618834080711</v>
      </c>
      <c r="CG16" s="2" t="s">
        <v>659</v>
      </c>
      <c r="CH16" s="2">
        <v>62.660687593423013</v>
      </c>
      <c r="CI16" s="2">
        <v>601.37518684603879</v>
      </c>
      <c r="CJ16" s="2" t="s">
        <v>660</v>
      </c>
      <c r="CK16" s="2" t="s">
        <v>661</v>
      </c>
      <c r="CL16" s="2">
        <v>1306.4573991031391</v>
      </c>
      <c r="CM16" s="2">
        <v>0.22319369000669689</v>
      </c>
      <c r="CN16" s="2">
        <v>3.8990996353895392E-2</v>
      </c>
      <c r="CO16" s="2">
        <v>0.59797859690844235</v>
      </c>
      <c r="CP16" s="2">
        <v>2.1619745575221252</v>
      </c>
      <c r="CQ16" s="2">
        <v>16.251908396946561</v>
      </c>
      <c r="CR16" s="2">
        <v>2.3168476075593079</v>
      </c>
      <c r="CS16" s="2">
        <v>0.62487722744492757</v>
      </c>
      <c r="CT16" s="2">
        <v>18.95</v>
      </c>
      <c r="CU16" s="2">
        <v>19.05</v>
      </c>
      <c r="CV16" s="2">
        <v>12</v>
      </c>
      <c r="CW16" s="2">
        <v>44</v>
      </c>
      <c r="CX16" s="2">
        <v>44</v>
      </c>
      <c r="CY16" s="2" t="s">
        <v>330</v>
      </c>
      <c r="CZ16" s="2">
        <v>4.43</v>
      </c>
    </row>
    <row r="17" spans="1:104" x14ac:dyDescent="0.25">
      <c r="A17" s="2">
        <v>54192</v>
      </c>
      <c r="M17" s="2" t="s">
        <v>58</v>
      </c>
      <c r="N17" s="2" t="s">
        <v>328</v>
      </c>
      <c r="O17" s="1">
        <v>45394</v>
      </c>
      <c r="P17" s="2">
        <v>0</v>
      </c>
      <c r="Q17" s="2">
        <v>8</v>
      </c>
      <c r="R17" s="2">
        <v>5.4</v>
      </c>
      <c r="S17" s="2">
        <v>6.1</v>
      </c>
      <c r="T17" s="2">
        <v>0.13</v>
      </c>
      <c r="U17" s="2" t="s">
        <v>41</v>
      </c>
      <c r="V17" s="2">
        <v>3.8</v>
      </c>
      <c r="W17" s="2">
        <v>142</v>
      </c>
      <c r="X17" s="2">
        <v>6.1</v>
      </c>
      <c r="Y17" s="2">
        <v>1.29</v>
      </c>
      <c r="Z17" s="2">
        <v>86.9</v>
      </c>
      <c r="AA17" s="2">
        <v>23.6</v>
      </c>
      <c r="AB17" s="2">
        <v>1.27</v>
      </c>
      <c r="AC17" s="2">
        <v>2257</v>
      </c>
      <c r="AD17" s="2">
        <v>307</v>
      </c>
      <c r="AE17" s="2">
        <v>9</v>
      </c>
      <c r="AF17" s="2">
        <v>22.9</v>
      </c>
      <c r="AG17" s="2">
        <v>38</v>
      </c>
      <c r="AH17" s="2">
        <v>2</v>
      </c>
      <c r="AI17" s="2">
        <v>49</v>
      </c>
      <c r="AJ17" s="2">
        <v>11</v>
      </c>
      <c r="AK17" s="2">
        <v>0</v>
      </c>
      <c r="AL17" s="2">
        <v>23</v>
      </c>
      <c r="AM17" s="2">
        <v>8.31</v>
      </c>
      <c r="AN17" s="2">
        <v>189</v>
      </c>
      <c r="AO17" s="2">
        <v>12.1</v>
      </c>
      <c r="AP17" s="2">
        <v>15.6</v>
      </c>
      <c r="AQ17" s="2">
        <v>39</v>
      </c>
      <c r="AR17" s="2">
        <v>42</v>
      </c>
      <c r="AS17" s="2">
        <v>2.7</v>
      </c>
      <c r="AT17" s="2">
        <v>80</v>
      </c>
      <c r="AU17" s="2">
        <v>52</v>
      </c>
      <c r="AV17" s="2">
        <v>23.1</v>
      </c>
      <c r="AW17" s="2">
        <v>13.32</v>
      </c>
      <c r="AX17" s="2">
        <v>42.4</v>
      </c>
      <c r="AY17" s="2">
        <v>12.1</v>
      </c>
      <c r="AZ17" s="2">
        <v>0</v>
      </c>
      <c r="BA17" s="2">
        <v>9.1999999999999993</v>
      </c>
      <c r="BB17" s="2">
        <v>5.2</v>
      </c>
      <c r="BC17" s="2" t="s">
        <v>1117</v>
      </c>
      <c r="BD17" s="2">
        <v>15</v>
      </c>
      <c r="BE17" s="2">
        <v>5.0999999999999996</v>
      </c>
      <c r="BF17" s="2" t="s">
        <v>1117</v>
      </c>
      <c r="BG17" s="2">
        <v>63</v>
      </c>
      <c r="BH17" s="2">
        <v>594</v>
      </c>
      <c r="BI17" s="2">
        <v>156</v>
      </c>
      <c r="BJ17" s="2">
        <v>98</v>
      </c>
      <c r="BK17" s="2">
        <v>6.9</v>
      </c>
      <c r="BL17" s="2">
        <v>0.73</v>
      </c>
      <c r="BM17" s="2">
        <v>6.4</v>
      </c>
      <c r="BN17" s="2">
        <v>0.08</v>
      </c>
      <c r="BO17" s="2">
        <v>102</v>
      </c>
      <c r="BP17" s="2">
        <v>17</v>
      </c>
      <c r="BQ17" s="2">
        <v>3027.7762868337709</v>
      </c>
      <c r="BR17" s="2">
        <v>1.704859019354551</v>
      </c>
      <c r="BS17" s="2" t="s">
        <v>662</v>
      </c>
      <c r="BT17" s="2">
        <v>1183.055123181794</v>
      </c>
      <c r="BU17" s="2" t="s">
        <v>663</v>
      </c>
      <c r="BV17" s="2">
        <v>241.50609199720901</v>
      </c>
      <c r="BW17" s="2" t="s">
        <v>664</v>
      </c>
      <c r="BX17" s="2">
        <v>735.57511674091575</v>
      </c>
      <c r="BY17" s="2" t="s">
        <v>532</v>
      </c>
      <c r="BZ17" s="2">
        <v>0</v>
      </c>
      <c r="CA17" s="2" t="s">
        <v>569</v>
      </c>
      <c r="CB17" s="2">
        <v>242.25752777628679</v>
      </c>
      <c r="CC17" s="2" t="s">
        <v>665</v>
      </c>
      <c r="CD17" s="2">
        <v>55.445225699103638</v>
      </c>
      <c r="CE17" s="2" t="s">
        <v>666</v>
      </c>
      <c r="CF17" s="2">
        <v>186.8123020771832</v>
      </c>
      <c r="CG17" s="2" t="s">
        <v>667</v>
      </c>
      <c r="CH17" s="2">
        <v>48.038215876764532</v>
      </c>
      <c r="CI17" s="2">
        <v>447.48000644087813</v>
      </c>
      <c r="CJ17" s="2" t="s">
        <v>668</v>
      </c>
      <c r="CK17" s="2" t="s">
        <v>669</v>
      </c>
      <c r="CL17" s="2">
        <v>1302.211368149857</v>
      </c>
      <c r="CM17" s="2">
        <v>0.20477281491731511</v>
      </c>
      <c r="CN17" s="2">
        <v>4.0605221967651921E-2</v>
      </c>
      <c r="CO17" s="2">
        <v>0.60834032617023603</v>
      </c>
      <c r="CP17" s="2">
        <v>2.225576684310266</v>
      </c>
      <c r="CQ17" s="2">
        <v>8.092691622103386</v>
      </c>
      <c r="CR17" s="2">
        <v>2.6846405228758168</v>
      </c>
      <c r="CS17" s="2">
        <v>0.54770880455725879</v>
      </c>
      <c r="CT17" s="2">
        <v>10.45</v>
      </c>
      <c r="CU17" s="2">
        <v>7.4</v>
      </c>
      <c r="CV17" s="2">
        <v>8</v>
      </c>
      <c r="CW17" s="2">
        <v>52</v>
      </c>
      <c r="CX17" s="2">
        <v>40</v>
      </c>
      <c r="CY17" s="2" t="s">
        <v>330</v>
      </c>
      <c r="CZ17" s="2">
        <v>3.17</v>
      </c>
    </row>
    <row r="18" spans="1:104" x14ac:dyDescent="0.25">
      <c r="A18" s="2">
        <v>54193</v>
      </c>
      <c r="M18" s="2" t="s">
        <v>59</v>
      </c>
      <c r="N18" s="2" t="s">
        <v>328</v>
      </c>
      <c r="O18" s="1">
        <v>45394</v>
      </c>
      <c r="P18" s="2">
        <v>0</v>
      </c>
      <c r="Q18" s="2">
        <v>8</v>
      </c>
      <c r="R18" s="2">
        <v>5.6</v>
      </c>
      <c r="S18" s="2">
        <v>6.4</v>
      </c>
      <c r="T18" s="2">
        <v>0.11</v>
      </c>
      <c r="U18" s="2" t="s">
        <v>41</v>
      </c>
      <c r="V18" s="2">
        <v>3.6</v>
      </c>
      <c r="W18" s="2">
        <v>184</v>
      </c>
      <c r="X18" s="2">
        <v>8.6999999999999993</v>
      </c>
      <c r="Y18" s="2">
        <v>1.51</v>
      </c>
      <c r="Z18" s="2">
        <v>58.8</v>
      </c>
      <c r="AA18" s="2">
        <v>11</v>
      </c>
      <c r="AB18" s="2">
        <v>1.1100000000000001</v>
      </c>
      <c r="AC18" s="2">
        <v>2972</v>
      </c>
      <c r="AD18" s="2">
        <v>550</v>
      </c>
      <c r="AE18" s="2">
        <v>16</v>
      </c>
      <c r="AF18" s="2">
        <v>25.9</v>
      </c>
      <c r="AG18" s="2">
        <v>23</v>
      </c>
      <c r="AH18" s="2">
        <v>2</v>
      </c>
      <c r="AI18" s="2">
        <v>57</v>
      </c>
      <c r="AJ18" s="2">
        <v>18</v>
      </c>
      <c r="AK18" s="2">
        <v>0</v>
      </c>
      <c r="AL18" s="2">
        <v>19</v>
      </c>
      <c r="AM18" s="2">
        <v>2.94</v>
      </c>
      <c r="AN18" s="2">
        <v>226</v>
      </c>
      <c r="AO18" s="2">
        <v>13.4</v>
      </c>
      <c r="AP18" s="2">
        <v>16.899999999999999</v>
      </c>
      <c r="AQ18" s="2">
        <v>53</v>
      </c>
      <c r="AR18" s="2">
        <v>56</v>
      </c>
      <c r="AS18" s="2">
        <v>0.8</v>
      </c>
      <c r="AT18" s="2">
        <v>88</v>
      </c>
      <c r="AU18" s="2">
        <v>66</v>
      </c>
      <c r="AV18" s="2">
        <v>17.100000000000001</v>
      </c>
      <c r="AW18" s="2">
        <v>14.88</v>
      </c>
      <c r="AX18" s="2">
        <v>38.9</v>
      </c>
      <c r="AY18" s="2">
        <v>13.4</v>
      </c>
      <c r="AZ18" s="2">
        <v>0</v>
      </c>
      <c r="BA18" s="2">
        <v>3.6</v>
      </c>
      <c r="BB18" s="2">
        <v>3.8</v>
      </c>
      <c r="BC18" s="2" t="s">
        <v>1117</v>
      </c>
      <c r="BD18" s="2">
        <v>14</v>
      </c>
      <c r="BE18" s="2">
        <v>4.4000000000000004</v>
      </c>
      <c r="BF18" s="2" t="s">
        <v>1117</v>
      </c>
      <c r="BG18" s="2">
        <v>65</v>
      </c>
      <c r="BH18" s="2">
        <v>576</v>
      </c>
      <c r="BI18" s="2">
        <v>210</v>
      </c>
      <c r="BJ18" s="2">
        <v>99</v>
      </c>
      <c r="BK18" s="2">
        <v>9.4</v>
      </c>
      <c r="BL18" s="2">
        <v>1.1200000000000001</v>
      </c>
      <c r="BM18" s="2">
        <v>3.6</v>
      </c>
      <c r="BN18" s="2">
        <v>0.14000000000000001</v>
      </c>
      <c r="BO18" s="2">
        <v>131</v>
      </c>
      <c r="BP18" s="2">
        <v>22</v>
      </c>
      <c r="BQ18" s="2">
        <v>2985.9009419629292</v>
      </c>
      <c r="BR18" s="2">
        <v>1.695039015595418</v>
      </c>
      <c r="BS18" s="2" t="s">
        <v>670</v>
      </c>
      <c r="BT18" s="2">
        <v>1112.3366757824369</v>
      </c>
      <c r="BU18" s="2" t="s">
        <v>671</v>
      </c>
      <c r="BV18" s="2">
        <v>216.65147371619571</v>
      </c>
      <c r="BW18" s="2" t="s">
        <v>672</v>
      </c>
      <c r="BX18" s="2">
        <v>660.77180188392572</v>
      </c>
      <c r="BY18" s="2" t="s">
        <v>532</v>
      </c>
      <c r="BZ18" s="2">
        <v>0</v>
      </c>
      <c r="CA18" s="2" t="s">
        <v>673</v>
      </c>
      <c r="CB18" s="2">
        <v>249.01245821938619</v>
      </c>
      <c r="CC18" s="2" t="s">
        <v>674</v>
      </c>
      <c r="CD18" s="2">
        <v>58.827104223640227</v>
      </c>
      <c r="CE18" s="2" t="s">
        <v>675</v>
      </c>
      <c r="CF18" s="2">
        <v>190.185353995746</v>
      </c>
      <c r="CG18" s="2" t="s">
        <v>676</v>
      </c>
      <c r="CH18" s="2">
        <v>47.766636280765717</v>
      </c>
      <c r="CI18" s="2">
        <v>451.56487389851122</v>
      </c>
      <c r="CJ18" s="2" t="s">
        <v>677</v>
      </c>
      <c r="CK18" s="2" t="s">
        <v>678</v>
      </c>
      <c r="CL18" s="2">
        <v>1360.1336979641451</v>
      </c>
      <c r="CM18" s="2">
        <v>0.22386428825088101</v>
      </c>
      <c r="CN18" s="2">
        <v>4.2942606605294073E-2</v>
      </c>
      <c r="CO18" s="2">
        <v>0.68339004874459697</v>
      </c>
      <c r="CP18" s="2">
        <v>2.130593948449758</v>
      </c>
      <c r="CQ18" s="2">
        <v>8.9702048417132225</v>
      </c>
      <c r="CR18" s="2">
        <v>2.315932572050027</v>
      </c>
      <c r="CS18" s="2">
        <v>0.71966110142038398</v>
      </c>
      <c r="CT18" s="2">
        <v>3.5</v>
      </c>
      <c r="CU18" s="2">
        <v>3.93</v>
      </c>
      <c r="CV18" s="2">
        <v>2</v>
      </c>
      <c r="CW18" s="2">
        <v>48</v>
      </c>
      <c r="CX18" s="2">
        <v>50</v>
      </c>
      <c r="CY18" s="2" t="s">
        <v>330</v>
      </c>
      <c r="CZ18" s="2">
        <v>3.66</v>
      </c>
    </row>
    <row r="19" spans="1:104" x14ac:dyDescent="0.25">
      <c r="A19" s="2">
        <v>54194</v>
      </c>
      <c r="M19" s="2" t="s">
        <v>332</v>
      </c>
      <c r="N19" s="2" t="s">
        <v>328</v>
      </c>
      <c r="O19" s="1">
        <v>45394</v>
      </c>
      <c r="P19" s="2">
        <v>0</v>
      </c>
      <c r="Q19" s="2">
        <v>8</v>
      </c>
      <c r="R19" s="2">
        <v>5.8</v>
      </c>
      <c r="S19" s="2">
        <v>6.3</v>
      </c>
      <c r="T19" s="2">
        <v>0.13</v>
      </c>
      <c r="U19" s="2" t="s">
        <v>41</v>
      </c>
      <c r="V19" s="2">
        <v>3.5</v>
      </c>
      <c r="W19" s="2">
        <v>198</v>
      </c>
      <c r="X19" s="2">
        <v>8.4</v>
      </c>
      <c r="Y19" s="2">
        <v>1.04</v>
      </c>
      <c r="Z19" s="2">
        <v>57.6</v>
      </c>
      <c r="AA19" s="2">
        <v>12.7</v>
      </c>
      <c r="AB19" s="2">
        <v>1.1299999999999999</v>
      </c>
      <c r="AC19" s="2">
        <v>3053</v>
      </c>
      <c r="AD19" s="2">
        <v>579</v>
      </c>
      <c r="AE19" s="2">
        <v>19</v>
      </c>
      <c r="AF19" s="2">
        <v>27.2</v>
      </c>
      <c r="AG19" s="2">
        <v>24</v>
      </c>
      <c r="AH19" s="2">
        <v>2</v>
      </c>
      <c r="AI19" s="2">
        <v>56</v>
      </c>
      <c r="AJ19" s="2">
        <v>18</v>
      </c>
      <c r="AK19" s="2">
        <v>0</v>
      </c>
      <c r="AL19" s="2">
        <v>29</v>
      </c>
      <c r="AM19" s="2">
        <v>2.54</v>
      </c>
      <c r="AN19" s="2">
        <v>245</v>
      </c>
      <c r="AO19" s="2">
        <v>15.5</v>
      </c>
      <c r="AP19" s="2">
        <v>15.8</v>
      </c>
      <c r="AQ19" s="2">
        <v>54</v>
      </c>
      <c r="AR19" s="2">
        <v>57</v>
      </c>
      <c r="AS19" s="2">
        <v>0.9</v>
      </c>
      <c r="AT19" s="2">
        <v>102</v>
      </c>
      <c r="AU19" s="2">
        <v>67</v>
      </c>
      <c r="AV19" s="2">
        <v>18.899999999999999</v>
      </c>
      <c r="AW19" s="2">
        <v>16.61</v>
      </c>
      <c r="AX19" s="2">
        <v>41.6</v>
      </c>
      <c r="AY19" s="2">
        <v>15.5</v>
      </c>
      <c r="AZ19" s="2">
        <v>0</v>
      </c>
      <c r="BA19" s="2">
        <v>3.3</v>
      </c>
      <c r="BB19" s="2">
        <v>3.8</v>
      </c>
      <c r="BC19" s="2" t="s">
        <v>1117</v>
      </c>
      <c r="BD19" s="2">
        <v>20</v>
      </c>
      <c r="BE19" s="2">
        <v>9.3000000000000007</v>
      </c>
      <c r="BF19" s="2" t="s">
        <v>1117</v>
      </c>
      <c r="BG19" s="2">
        <v>64</v>
      </c>
      <c r="BH19" s="2">
        <v>567</v>
      </c>
      <c r="BI19" s="2">
        <v>213</v>
      </c>
      <c r="BJ19" s="2">
        <v>98</v>
      </c>
      <c r="BK19" s="2">
        <v>7.8</v>
      </c>
      <c r="BL19" s="2">
        <v>0.68</v>
      </c>
      <c r="BM19" s="2">
        <v>3.7</v>
      </c>
      <c r="BN19" s="2">
        <v>0.16</v>
      </c>
      <c r="BO19" s="2">
        <v>133</v>
      </c>
      <c r="BP19" s="2">
        <v>23</v>
      </c>
      <c r="BQ19" s="2">
        <v>3390.0952606354649</v>
      </c>
      <c r="BR19" s="2">
        <v>1.6595781023598271</v>
      </c>
      <c r="BS19" s="2" t="s">
        <v>679</v>
      </c>
      <c r="BT19" s="2">
        <v>1252.2040115969471</v>
      </c>
      <c r="BU19" s="2" t="s">
        <v>680</v>
      </c>
      <c r="BV19" s="2">
        <v>261.434234660671</v>
      </c>
      <c r="BW19" s="2" t="s">
        <v>681</v>
      </c>
      <c r="BX19" s="2">
        <v>727.29424294420437</v>
      </c>
      <c r="BY19" s="2" t="s">
        <v>532</v>
      </c>
      <c r="BZ19" s="2">
        <v>0</v>
      </c>
      <c r="CA19" s="2" t="s">
        <v>682</v>
      </c>
      <c r="CB19" s="2">
        <v>247.85515649961539</v>
      </c>
      <c r="CC19" s="2" t="s">
        <v>683</v>
      </c>
      <c r="CD19" s="2">
        <v>60.203538252174418</v>
      </c>
      <c r="CE19" s="2" t="s">
        <v>606</v>
      </c>
      <c r="CF19" s="2">
        <v>187.65161824744101</v>
      </c>
      <c r="CG19" s="2" t="s">
        <v>684</v>
      </c>
      <c r="CH19" s="2">
        <v>49.997041595171879</v>
      </c>
      <c r="CI19" s="2">
        <v>524.9097686527424</v>
      </c>
      <c r="CJ19" s="2" t="s">
        <v>685</v>
      </c>
      <c r="CK19" s="2" t="s">
        <v>686</v>
      </c>
      <c r="CL19" s="2">
        <v>1565.232826459973</v>
      </c>
      <c r="CM19" s="2">
        <v>0.19793512415243231</v>
      </c>
      <c r="CN19" s="2">
        <v>3.9927233208117738E-2</v>
      </c>
      <c r="CO19" s="2">
        <v>0.72172958021477385</v>
      </c>
      <c r="CP19" s="2">
        <v>2.3092850320644009</v>
      </c>
      <c r="CQ19" s="2">
        <v>9.005460750853242</v>
      </c>
      <c r="CR19" s="2">
        <v>2.183213429256595</v>
      </c>
      <c r="CS19" s="2">
        <v>0.62046578730420465</v>
      </c>
      <c r="CT19" s="2">
        <v>3.53</v>
      </c>
      <c r="CU19" s="2">
        <v>4.57</v>
      </c>
      <c r="CV19" s="2">
        <v>8</v>
      </c>
      <c r="CW19" s="2">
        <v>44</v>
      </c>
      <c r="CX19" s="2">
        <v>48</v>
      </c>
      <c r="CY19" s="2" t="s">
        <v>330</v>
      </c>
      <c r="CZ19" s="2">
        <v>2.4500000000000002</v>
      </c>
    </row>
    <row r="20" spans="1:104" x14ac:dyDescent="0.25">
      <c r="A20" s="2">
        <v>54195</v>
      </c>
      <c r="M20" s="2" t="s">
        <v>60</v>
      </c>
      <c r="N20" s="2" t="s">
        <v>328</v>
      </c>
      <c r="O20" s="1">
        <v>45394</v>
      </c>
      <c r="P20" s="2">
        <v>0</v>
      </c>
      <c r="Q20" s="2">
        <v>8</v>
      </c>
      <c r="R20" s="2">
        <v>5.5</v>
      </c>
      <c r="S20" s="2">
        <v>6.2</v>
      </c>
      <c r="T20" s="2">
        <v>0.08</v>
      </c>
      <c r="U20" s="2" t="s">
        <v>41</v>
      </c>
      <c r="V20" s="2">
        <v>3.6</v>
      </c>
      <c r="W20" s="2">
        <v>181</v>
      </c>
      <c r="X20" s="2">
        <v>8.6999999999999993</v>
      </c>
      <c r="Y20" s="2">
        <v>0.56999999999999995</v>
      </c>
      <c r="Z20" s="2">
        <v>73.900000000000006</v>
      </c>
      <c r="AA20" s="2">
        <v>13.5</v>
      </c>
      <c r="AB20" s="2">
        <v>1.25</v>
      </c>
      <c r="AC20" s="2">
        <v>2826</v>
      </c>
      <c r="AD20" s="2">
        <v>495</v>
      </c>
      <c r="AE20" s="2">
        <v>24</v>
      </c>
      <c r="AF20" s="2">
        <v>26.4</v>
      </c>
      <c r="AG20" s="2">
        <v>29</v>
      </c>
      <c r="AH20" s="2">
        <v>2</v>
      </c>
      <c r="AI20" s="2">
        <v>53</v>
      </c>
      <c r="AJ20" s="2">
        <v>16</v>
      </c>
      <c r="AK20" s="2">
        <v>0</v>
      </c>
      <c r="AL20" s="2">
        <v>23</v>
      </c>
      <c r="AM20" s="2">
        <v>2.25</v>
      </c>
      <c r="AN20" s="2">
        <v>241</v>
      </c>
      <c r="AO20" s="2">
        <v>12.3</v>
      </c>
      <c r="AP20" s="2">
        <v>19.600000000000001</v>
      </c>
      <c r="AQ20" s="2">
        <v>50</v>
      </c>
      <c r="AR20" s="2">
        <v>54</v>
      </c>
      <c r="AS20" s="2">
        <v>0.5</v>
      </c>
      <c r="AT20" s="2">
        <v>145</v>
      </c>
      <c r="AU20" s="2">
        <v>67</v>
      </c>
      <c r="AV20" s="2">
        <v>15.1</v>
      </c>
      <c r="AW20" s="2">
        <v>19.34</v>
      </c>
      <c r="AX20" s="2">
        <v>60.3</v>
      </c>
      <c r="AY20" s="2">
        <v>12.3</v>
      </c>
      <c r="AZ20" s="2">
        <v>0</v>
      </c>
      <c r="BA20" s="2">
        <v>1.6</v>
      </c>
      <c r="BB20" s="2">
        <v>3.1</v>
      </c>
      <c r="BC20" s="2" t="s">
        <v>1117</v>
      </c>
      <c r="BD20" s="2">
        <v>13</v>
      </c>
      <c r="BE20" s="2">
        <v>3.8</v>
      </c>
      <c r="BF20" s="2" t="s">
        <v>1117</v>
      </c>
      <c r="BG20" s="2">
        <v>62</v>
      </c>
      <c r="BH20" s="2">
        <v>524</v>
      </c>
      <c r="BI20" s="2">
        <v>213</v>
      </c>
      <c r="BJ20" s="2">
        <v>110</v>
      </c>
      <c r="BK20" s="2">
        <v>6.3</v>
      </c>
      <c r="BL20" s="2">
        <v>0.4</v>
      </c>
      <c r="BM20" s="2">
        <v>3.5</v>
      </c>
      <c r="BN20" s="2">
        <v>0.13</v>
      </c>
      <c r="BO20" s="2">
        <v>118</v>
      </c>
      <c r="BP20" s="2">
        <v>28</v>
      </c>
      <c r="BQ20" s="2">
        <v>3565.0069574686909</v>
      </c>
      <c r="BR20" s="2">
        <v>1.7662888834033641</v>
      </c>
      <c r="BS20" s="2" t="s">
        <v>687</v>
      </c>
      <c r="BT20" s="2">
        <v>1430.243813902837</v>
      </c>
      <c r="BU20" s="2" t="s">
        <v>688</v>
      </c>
      <c r="BV20" s="2">
        <v>284.10672151975308</v>
      </c>
      <c r="BW20" s="2" t="s">
        <v>689</v>
      </c>
      <c r="BX20" s="2">
        <v>855.01240244418887</v>
      </c>
      <c r="BY20" s="2" t="s">
        <v>532</v>
      </c>
      <c r="BZ20" s="2">
        <v>0</v>
      </c>
      <c r="CA20" s="2" t="s">
        <v>690</v>
      </c>
      <c r="CB20" s="2">
        <v>342.03521084155119</v>
      </c>
      <c r="CC20" s="2" t="s">
        <v>691</v>
      </c>
      <c r="CD20" s="2">
        <v>73.507169217738507</v>
      </c>
      <c r="CE20" s="2" t="s">
        <v>692</v>
      </c>
      <c r="CF20" s="2">
        <v>268.52804162381273</v>
      </c>
      <c r="CG20" s="2" t="s">
        <v>616</v>
      </c>
      <c r="CH20" s="2">
        <v>52.090265593804823</v>
      </c>
      <c r="CI20" s="2">
        <v>575.23141145864838</v>
      </c>
      <c r="CJ20" s="2" t="s">
        <v>693</v>
      </c>
      <c r="CK20" s="2" t="s">
        <v>694</v>
      </c>
      <c r="CL20" s="2">
        <v>1456.530945610745</v>
      </c>
      <c r="CM20" s="2">
        <v>0.23914468814111381</v>
      </c>
      <c r="CN20" s="2">
        <v>3.6420549480763953E-2</v>
      </c>
      <c r="CO20" s="2">
        <v>0.67277551742437647</v>
      </c>
      <c r="CP20" s="2">
        <v>1.9668153691178589</v>
      </c>
      <c r="CQ20" s="2">
        <v>5.4247411242603549</v>
      </c>
      <c r="CR20" s="2">
        <v>2.4342806394316172</v>
      </c>
      <c r="CS20" s="2">
        <v>0.68886643395186498</v>
      </c>
      <c r="CT20" s="2">
        <v>1.9</v>
      </c>
      <c r="CU20" s="2">
        <v>3.36</v>
      </c>
      <c r="CV20" s="2">
        <v>4</v>
      </c>
      <c r="CW20" s="2">
        <v>48</v>
      </c>
      <c r="CX20" s="2">
        <v>48</v>
      </c>
      <c r="CY20" s="2" t="s">
        <v>330</v>
      </c>
      <c r="CZ20" s="2">
        <v>3.09</v>
      </c>
    </row>
    <row r="21" spans="1:104" x14ac:dyDescent="0.25">
      <c r="A21" s="2">
        <v>54196</v>
      </c>
      <c r="M21" s="2" t="s">
        <v>61</v>
      </c>
      <c r="N21" s="2" t="s">
        <v>328</v>
      </c>
      <c r="O21" s="1">
        <v>45394</v>
      </c>
      <c r="P21" s="2">
        <v>0</v>
      </c>
      <c r="Q21" s="2">
        <v>8</v>
      </c>
      <c r="R21" s="2">
        <v>5.3</v>
      </c>
      <c r="S21" s="2">
        <v>5.8</v>
      </c>
      <c r="T21" s="2">
        <v>0.1</v>
      </c>
      <c r="U21" s="2" t="s">
        <v>41</v>
      </c>
      <c r="V21" s="2">
        <v>3.7</v>
      </c>
      <c r="W21" s="2">
        <v>118</v>
      </c>
      <c r="X21" s="2">
        <v>7.5</v>
      </c>
      <c r="Y21" s="2">
        <v>0.77</v>
      </c>
      <c r="Z21" s="2">
        <v>71.599999999999994</v>
      </c>
      <c r="AA21" s="2">
        <v>24.8</v>
      </c>
      <c r="AB21" s="2">
        <v>0.96</v>
      </c>
      <c r="AC21" s="2">
        <v>2212</v>
      </c>
      <c r="AD21" s="2">
        <v>375</v>
      </c>
      <c r="AE21" s="2">
        <v>10</v>
      </c>
      <c r="AF21" s="2">
        <v>26</v>
      </c>
      <c r="AG21" s="2">
        <v>44</v>
      </c>
      <c r="AH21" s="2">
        <v>1</v>
      </c>
      <c r="AI21" s="2">
        <v>42</v>
      </c>
      <c r="AJ21" s="2">
        <v>12</v>
      </c>
      <c r="AK21" s="2">
        <v>0</v>
      </c>
      <c r="AL21" s="2">
        <v>23</v>
      </c>
      <c r="AM21" s="2">
        <v>1.6</v>
      </c>
      <c r="AN21" s="2">
        <v>156</v>
      </c>
      <c r="AO21" s="2">
        <v>8.5</v>
      </c>
      <c r="AP21" s="2">
        <v>18.3</v>
      </c>
      <c r="AQ21" s="2">
        <v>44</v>
      </c>
      <c r="AR21" s="2">
        <v>49</v>
      </c>
      <c r="AS21" s="2">
        <v>0.8</v>
      </c>
      <c r="AT21" s="2">
        <v>97</v>
      </c>
      <c r="AU21" s="2">
        <v>62</v>
      </c>
      <c r="AV21" s="2">
        <v>10.9</v>
      </c>
      <c r="AW21" s="2">
        <v>13.72</v>
      </c>
      <c r="AX21" s="2">
        <v>62.3</v>
      </c>
      <c r="AY21" s="2">
        <v>8.5</v>
      </c>
      <c r="AZ21" s="2">
        <v>0</v>
      </c>
      <c r="BA21" s="2">
        <v>2.2000000000000002</v>
      </c>
      <c r="BB21" s="2">
        <v>5.8</v>
      </c>
      <c r="BC21" s="2" t="s">
        <v>1117</v>
      </c>
      <c r="BD21" s="2">
        <v>13</v>
      </c>
      <c r="BE21" s="2">
        <v>3.9</v>
      </c>
      <c r="BF21" s="2" t="s">
        <v>1117</v>
      </c>
      <c r="BG21" s="2">
        <v>52</v>
      </c>
      <c r="BH21" s="2">
        <v>472</v>
      </c>
      <c r="BI21" s="2">
        <v>203</v>
      </c>
      <c r="BJ21" s="2">
        <v>113</v>
      </c>
      <c r="BK21" s="2">
        <v>5.9</v>
      </c>
      <c r="BL21" s="2">
        <v>0.52</v>
      </c>
      <c r="BM21" s="2">
        <v>6.9</v>
      </c>
      <c r="BN21" s="2">
        <v>0.09</v>
      </c>
      <c r="BO21" s="2">
        <v>101</v>
      </c>
      <c r="BP21" s="2">
        <v>17</v>
      </c>
      <c r="BQ21" s="2">
        <v>3230.2806403525829</v>
      </c>
      <c r="BR21" s="2">
        <v>1.649373335533566</v>
      </c>
      <c r="BS21" s="2" t="s">
        <v>695</v>
      </c>
      <c r="BT21" s="2">
        <v>1186.7587011471901</v>
      </c>
      <c r="BU21" s="2" t="s">
        <v>696</v>
      </c>
      <c r="BV21" s="2">
        <v>234.72033184263401</v>
      </c>
      <c r="BW21" s="2" t="s">
        <v>697</v>
      </c>
      <c r="BX21" s="2">
        <v>696.15658824291927</v>
      </c>
      <c r="BY21" s="2" t="s">
        <v>532</v>
      </c>
      <c r="BZ21" s="2">
        <v>0</v>
      </c>
      <c r="CA21" s="2" t="s">
        <v>540</v>
      </c>
      <c r="CB21" s="2">
        <v>266.54352193920539</v>
      </c>
      <c r="CC21" s="2" t="s">
        <v>698</v>
      </c>
      <c r="CD21" s="2">
        <v>50.74859031693564</v>
      </c>
      <c r="CE21" s="2" t="s">
        <v>699</v>
      </c>
      <c r="CF21" s="2">
        <v>215.79493162226979</v>
      </c>
      <c r="CG21" s="2" t="s">
        <v>700</v>
      </c>
      <c r="CH21" s="2">
        <v>22.198457450256011</v>
      </c>
      <c r="CI21" s="2">
        <v>490.60211290427122</v>
      </c>
      <c r="CJ21" s="2" t="s">
        <v>701</v>
      </c>
      <c r="CK21" s="2" t="s">
        <v>702</v>
      </c>
      <c r="CL21" s="2">
        <v>1520.059627973297</v>
      </c>
      <c r="CM21" s="2">
        <v>0.22459790830397861</v>
      </c>
      <c r="CN21" s="2">
        <v>1.8705114551759921E-2</v>
      </c>
      <c r="CO21" s="2">
        <v>0.70472954101107899</v>
      </c>
      <c r="CP21" s="2">
        <v>2.3490067003644062</v>
      </c>
      <c r="CQ21" s="2">
        <v>5.3327543424317598</v>
      </c>
      <c r="CR21" s="2">
        <v>1.967983991995998</v>
      </c>
      <c r="CS21" s="2">
        <v>0.59806323649515813</v>
      </c>
      <c r="CT21" s="2">
        <v>1.67</v>
      </c>
      <c r="CU21" s="2">
        <v>1.73</v>
      </c>
      <c r="CV21" s="2">
        <v>6</v>
      </c>
      <c r="CW21" s="2">
        <v>50</v>
      </c>
      <c r="CX21" s="2">
        <v>44</v>
      </c>
      <c r="CY21" s="2" t="s">
        <v>330</v>
      </c>
      <c r="CZ21" s="2">
        <v>2.5499999999999998</v>
      </c>
    </row>
    <row r="22" spans="1:104" x14ac:dyDescent="0.25">
      <c r="A22" s="2">
        <v>54197</v>
      </c>
      <c r="M22" s="2" t="s">
        <v>62</v>
      </c>
      <c r="N22" s="2" t="s">
        <v>328</v>
      </c>
      <c r="O22" s="1">
        <v>45394</v>
      </c>
      <c r="P22" s="2">
        <v>0</v>
      </c>
      <c r="Q22" s="2">
        <v>8</v>
      </c>
      <c r="R22" s="2">
        <v>5.8</v>
      </c>
      <c r="S22" s="2">
        <v>6.5</v>
      </c>
      <c r="T22" s="2">
        <v>0.1</v>
      </c>
      <c r="U22" s="2" t="s">
        <v>41</v>
      </c>
      <c r="V22" s="2">
        <v>4</v>
      </c>
      <c r="W22" s="2">
        <v>125</v>
      </c>
      <c r="X22" s="2">
        <v>5.9</v>
      </c>
      <c r="Y22" s="2">
        <v>0.79</v>
      </c>
      <c r="Z22" s="2">
        <v>53.6</v>
      </c>
      <c r="AA22" s="2">
        <v>8.5</v>
      </c>
      <c r="AB22" s="2">
        <v>0.82</v>
      </c>
      <c r="AC22" s="2">
        <v>2595</v>
      </c>
      <c r="AD22" s="2">
        <v>445</v>
      </c>
      <c r="AE22" s="2">
        <v>20</v>
      </c>
      <c r="AF22" s="2">
        <v>21.7</v>
      </c>
      <c r="AG22" s="2">
        <v>21</v>
      </c>
      <c r="AH22" s="2">
        <v>1</v>
      </c>
      <c r="AI22" s="2">
        <v>60</v>
      </c>
      <c r="AJ22" s="2">
        <v>17</v>
      </c>
      <c r="AK22" s="2">
        <v>0</v>
      </c>
      <c r="AL22" s="2">
        <v>19</v>
      </c>
      <c r="AM22" s="2">
        <v>3.47</v>
      </c>
      <c r="AN22" s="2">
        <v>156</v>
      </c>
      <c r="AO22" s="2">
        <v>11.8</v>
      </c>
      <c r="AP22" s="2">
        <v>13.2</v>
      </c>
      <c r="AQ22" s="2">
        <v>41</v>
      </c>
      <c r="AR22" s="2">
        <v>45</v>
      </c>
      <c r="AS22" s="2">
        <v>0.5</v>
      </c>
      <c r="AT22" s="2">
        <v>144</v>
      </c>
      <c r="AU22" s="2">
        <v>57</v>
      </c>
      <c r="AV22" s="2">
        <v>15.8</v>
      </c>
      <c r="AW22" s="2">
        <v>17.53</v>
      </c>
      <c r="AX22" s="2">
        <v>92.5</v>
      </c>
      <c r="AY22" s="2">
        <v>11.8</v>
      </c>
      <c r="AZ22" s="2">
        <v>0</v>
      </c>
      <c r="BA22" s="2">
        <v>3.6</v>
      </c>
      <c r="BB22" s="2">
        <v>7.2</v>
      </c>
      <c r="BC22" s="2" t="s">
        <v>1117</v>
      </c>
      <c r="BD22" s="2">
        <v>12</v>
      </c>
      <c r="BE22" s="2">
        <v>3</v>
      </c>
      <c r="BF22" s="2" t="s">
        <v>1117</v>
      </c>
      <c r="BG22" s="2">
        <v>56</v>
      </c>
      <c r="BH22" s="2">
        <v>624</v>
      </c>
      <c r="BI22" s="2">
        <v>167</v>
      </c>
      <c r="BJ22" s="2">
        <v>83</v>
      </c>
      <c r="BK22" s="2">
        <v>7.1</v>
      </c>
      <c r="BL22" s="2">
        <v>0.64</v>
      </c>
      <c r="BM22" s="2">
        <v>3.3</v>
      </c>
      <c r="BN22" s="2">
        <v>0.11</v>
      </c>
      <c r="BO22" s="2">
        <v>134</v>
      </c>
      <c r="BP22" s="2">
        <v>25</v>
      </c>
      <c r="BQ22" s="2">
        <v>3409.5126857439491</v>
      </c>
      <c r="BR22" s="2">
        <v>1.8259606988237611</v>
      </c>
      <c r="BS22" s="2" t="s">
        <v>703</v>
      </c>
      <c r="BT22" s="2">
        <v>1530.562585166439</v>
      </c>
      <c r="BU22" s="2" t="s">
        <v>704</v>
      </c>
      <c r="BV22" s="2">
        <v>310.75206021672841</v>
      </c>
      <c r="BW22" s="2" t="s">
        <v>705</v>
      </c>
      <c r="BX22" s="2">
        <v>940.78904678476397</v>
      </c>
      <c r="BY22" s="2" t="s">
        <v>532</v>
      </c>
      <c r="BZ22" s="2">
        <v>0</v>
      </c>
      <c r="CA22" s="2" t="s">
        <v>706</v>
      </c>
      <c r="CB22" s="2">
        <v>341.67153332035559</v>
      </c>
      <c r="CC22" s="2" t="s">
        <v>707</v>
      </c>
      <c r="CD22" s="2">
        <v>91.947310362727919</v>
      </c>
      <c r="CE22" s="2" t="s">
        <v>708</v>
      </c>
      <c r="CF22" s="2">
        <v>249.72422295762769</v>
      </c>
      <c r="CG22" s="2" t="s">
        <v>709</v>
      </c>
      <c r="CH22" s="2">
        <v>49.510090195315037</v>
      </c>
      <c r="CI22" s="2">
        <v>589.77353838167539</v>
      </c>
      <c r="CJ22" s="2" t="s">
        <v>710</v>
      </c>
      <c r="CK22" s="2" t="s">
        <v>711</v>
      </c>
      <c r="CL22" s="2">
        <v>1177.0164168451111</v>
      </c>
      <c r="CM22" s="2">
        <v>0.223232644409115</v>
      </c>
      <c r="CN22" s="2">
        <v>3.2347641759406472E-2</v>
      </c>
      <c r="CO22" s="2">
        <v>0.6268924371486706</v>
      </c>
      <c r="CP22" s="2">
        <v>1.997774458095789</v>
      </c>
      <c r="CQ22" s="2">
        <v>20.494757536041941</v>
      </c>
      <c r="CR22" s="2">
        <v>2.675047438330171</v>
      </c>
      <c r="CS22" s="2">
        <v>0.66053365887687499</v>
      </c>
      <c r="CT22" s="2">
        <v>4.0199999999999996</v>
      </c>
      <c r="CU22" s="2">
        <v>2.0699999999999998</v>
      </c>
      <c r="CV22" s="2">
        <v>10</v>
      </c>
      <c r="CW22" s="2">
        <v>50</v>
      </c>
      <c r="CX22" s="2">
        <v>40</v>
      </c>
      <c r="CY22" s="2" t="s">
        <v>330</v>
      </c>
      <c r="CZ22" s="2">
        <v>3.56</v>
      </c>
    </row>
    <row r="23" spans="1:104" x14ac:dyDescent="0.25">
      <c r="A23" s="2">
        <v>54198</v>
      </c>
      <c r="M23" s="2" t="s">
        <v>63</v>
      </c>
      <c r="N23" s="2" t="s">
        <v>328</v>
      </c>
      <c r="O23" s="1">
        <v>45394</v>
      </c>
      <c r="P23" s="2">
        <v>0</v>
      </c>
      <c r="Q23" s="2">
        <v>8</v>
      </c>
      <c r="R23" s="2">
        <v>5.5</v>
      </c>
      <c r="S23" s="2">
        <v>6</v>
      </c>
      <c r="T23" s="2">
        <v>0.09</v>
      </c>
      <c r="U23" s="2" t="s">
        <v>41</v>
      </c>
      <c r="V23" s="2">
        <v>4.0999999999999996</v>
      </c>
      <c r="W23" s="2">
        <v>131</v>
      </c>
      <c r="X23" s="2">
        <v>7.2</v>
      </c>
      <c r="Y23" s="2">
        <v>0.74</v>
      </c>
      <c r="Z23" s="2">
        <v>71.099999999999994</v>
      </c>
      <c r="AA23" s="2">
        <v>22.8</v>
      </c>
      <c r="AB23" s="2">
        <v>1.08</v>
      </c>
      <c r="AC23" s="2">
        <v>2565</v>
      </c>
      <c r="AD23" s="2">
        <v>443</v>
      </c>
      <c r="AE23" s="2">
        <v>15</v>
      </c>
      <c r="AF23" s="2">
        <v>26.6</v>
      </c>
      <c r="AG23" s="2">
        <v>36</v>
      </c>
      <c r="AH23" s="2">
        <v>1</v>
      </c>
      <c r="AI23" s="2">
        <v>48</v>
      </c>
      <c r="AJ23" s="2">
        <v>14</v>
      </c>
      <c r="AK23" s="2">
        <v>0</v>
      </c>
      <c r="AL23" s="2">
        <v>21</v>
      </c>
      <c r="AM23" s="2">
        <v>1.39</v>
      </c>
      <c r="AN23" s="2">
        <v>208</v>
      </c>
      <c r="AO23" s="2">
        <v>12.6</v>
      </c>
      <c r="AP23" s="2">
        <v>16.5</v>
      </c>
      <c r="AQ23" s="2">
        <v>45</v>
      </c>
      <c r="AR23" s="2">
        <v>49</v>
      </c>
      <c r="AS23" s="2">
        <v>1.2</v>
      </c>
      <c r="AT23" s="2">
        <v>113</v>
      </c>
      <c r="AU23" s="2">
        <v>63</v>
      </c>
      <c r="AV23" s="2">
        <v>15.2</v>
      </c>
      <c r="AW23" s="2">
        <v>16.440000000000001</v>
      </c>
      <c r="AX23" s="2">
        <v>54.2</v>
      </c>
      <c r="AY23" s="2">
        <v>12.6</v>
      </c>
      <c r="AZ23" s="2">
        <v>0</v>
      </c>
      <c r="BA23" s="2">
        <v>1.9</v>
      </c>
      <c r="BB23" s="2">
        <v>5.3</v>
      </c>
      <c r="BC23" s="2" t="s">
        <v>1117</v>
      </c>
      <c r="BD23" s="2">
        <v>12</v>
      </c>
      <c r="BE23" s="2">
        <v>3.4</v>
      </c>
      <c r="BF23" s="2" t="s">
        <v>1117</v>
      </c>
      <c r="BG23" s="2">
        <v>54</v>
      </c>
      <c r="BH23" s="2">
        <v>506</v>
      </c>
      <c r="BI23" s="2">
        <v>185</v>
      </c>
      <c r="BJ23" s="2">
        <v>100</v>
      </c>
      <c r="BK23" s="2">
        <v>6.2</v>
      </c>
      <c r="BL23" s="2">
        <v>0.49</v>
      </c>
      <c r="BM23" s="2">
        <v>5.9</v>
      </c>
      <c r="BN23" s="2">
        <v>0.11</v>
      </c>
      <c r="BO23" s="2">
        <v>112</v>
      </c>
      <c r="BP23" s="2">
        <v>19</v>
      </c>
      <c r="BQ23" s="2">
        <v>3372.4688250772219</v>
      </c>
      <c r="BR23" s="2">
        <v>1.8033211747256539</v>
      </c>
      <c r="BS23" s="2" t="s">
        <v>712</v>
      </c>
      <c r="BT23" s="2">
        <v>1333.771879647637</v>
      </c>
      <c r="BU23" s="2" t="s">
        <v>611</v>
      </c>
      <c r="BV23" s="2">
        <v>251.2012355565725</v>
      </c>
      <c r="BW23" s="2" t="s">
        <v>713</v>
      </c>
      <c r="BX23" s="2">
        <v>825.73504175723588</v>
      </c>
      <c r="BY23" s="2" t="s">
        <v>532</v>
      </c>
      <c r="BZ23" s="2">
        <v>0</v>
      </c>
      <c r="CA23" s="2" t="s">
        <v>714</v>
      </c>
      <c r="CB23" s="2">
        <v>402.38531060519392</v>
      </c>
      <c r="CC23" s="2" t="s">
        <v>715</v>
      </c>
      <c r="CD23" s="2">
        <v>70.958700377531173</v>
      </c>
      <c r="CE23" s="2" t="s">
        <v>716</v>
      </c>
      <c r="CF23" s="2">
        <v>331.42661022766282</v>
      </c>
      <c r="CG23" s="2" t="s">
        <v>580</v>
      </c>
      <c r="CH23" s="2">
        <v>37.381306486672003</v>
      </c>
      <c r="CI23" s="2">
        <v>508.03683789040161</v>
      </c>
      <c r="CJ23" s="2" t="s">
        <v>717</v>
      </c>
      <c r="CK23" s="2" t="s">
        <v>718</v>
      </c>
      <c r="CL23" s="2">
        <v>1347.7290927811459</v>
      </c>
      <c r="CM23" s="2">
        <v>0.30168975425655098</v>
      </c>
      <c r="CN23" s="2">
        <v>2.8026761590256039E-2</v>
      </c>
      <c r="CO23" s="2">
        <v>0.61525406116864689</v>
      </c>
      <c r="CP23" s="2">
        <v>1.754431255655506</v>
      </c>
      <c r="CQ23" s="2">
        <v>4.4972933430870503</v>
      </c>
      <c r="CR23" s="2">
        <v>2.5156174915905818</v>
      </c>
      <c r="CS23" s="2">
        <v>0.68781967923710452</v>
      </c>
      <c r="CT23" s="2">
        <v>1.77</v>
      </c>
      <c r="CU23" s="2">
        <v>2.83</v>
      </c>
      <c r="CV23" s="2">
        <v>10</v>
      </c>
      <c r="CW23" s="2">
        <v>46</v>
      </c>
      <c r="CX23" s="2">
        <v>44</v>
      </c>
      <c r="CY23" s="2" t="s">
        <v>330</v>
      </c>
      <c r="CZ23" s="2">
        <v>3.96</v>
      </c>
    </row>
    <row r="24" spans="1:104" x14ac:dyDescent="0.25">
      <c r="A24" s="2">
        <v>54199</v>
      </c>
      <c r="M24" s="2" t="s">
        <v>64</v>
      </c>
      <c r="N24" s="2" t="s">
        <v>328</v>
      </c>
      <c r="O24" s="1">
        <v>45394</v>
      </c>
      <c r="P24" s="2">
        <v>0</v>
      </c>
      <c r="Q24" s="2">
        <v>8</v>
      </c>
      <c r="R24" s="2">
        <v>5.5</v>
      </c>
      <c r="S24" s="2">
        <v>6.4</v>
      </c>
      <c r="T24" s="2">
        <v>0.11</v>
      </c>
      <c r="U24" s="2" t="s">
        <v>41</v>
      </c>
      <c r="V24" s="2">
        <v>3.2</v>
      </c>
      <c r="W24" s="2">
        <v>135</v>
      </c>
      <c r="X24" s="2">
        <v>8</v>
      </c>
      <c r="Y24" s="2">
        <v>1.5</v>
      </c>
      <c r="Z24" s="2">
        <v>65</v>
      </c>
      <c r="AA24" s="2">
        <v>15.4</v>
      </c>
      <c r="AB24" s="2">
        <v>0.94</v>
      </c>
      <c r="AC24" s="2">
        <v>2445</v>
      </c>
      <c r="AD24" s="2">
        <v>416</v>
      </c>
      <c r="AE24" s="2">
        <v>33</v>
      </c>
      <c r="AF24" s="2">
        <v>22.6</v>
      </c>
      <c r="AG24" s="2">
        <v>28</v>
      </c>
      <c r="AH24" s="2">
        <v>2</v>
      </c>
      <c r="AI24" s="2">
        <v>54</v>
      </c>
      <c r="AJ24" s="2">
        <v>15</v>
      </c>
      <c r="AK24" s="2">
        <v>1</v>
      </c>
      <c r="AL24" s="2">
        <v>26</v>
      </c>
      <c r="AM24" s="2">
        <v>1.26</v>
      </c>
      <c r="AN24" s="2">
        <v>224</v>
      </c>
      <c r="AO24" s="2">
        <v>13.9</v>
      </c>
      <c r="AP24" s="2">
        <v>16.100000000000001</v>
      </c>
      <c r="AQ24" s="2">
        <v>38</v>
      </c>
      <c r="AR24" s="2">
        <v>44</v>
      </c>
      <c r="AS24" s="2">
        <v>0.4</v>
      </c>
      <c r="AT24" s="2">
        <v>96</v>
      </c>
      <c r="AU24" s="2">
        <v>57</v>
      </c>
      <c r="AV24" s="2">
        <v>15.6</v>
      </c>
      <c r="AW24" s="2">
        <v>15.54</v>
      </c>
      <c r="AX24" s="2">
        <v>42.9</v>
      </c>
      <c r="AY24" s="2">
        <v>13.9</v>
      </c>
      <c r="AZ24" s="2">
        <v>0</v>
      </c>
      <c r="BA24" s="2">
        <v>1.9</v>
      </c>
      <c r="BB24" s="2">
        <v>3.8</v>
      </c>
      <c r="BC24" s="2" t="s">
        <v>1117</v>
      </c>
      <c r="BD24" s="2">
        <v>16</v>
      </c>
      <c r="BE24" s="2">
        <v>6.2</v>
      </c>
      <c r="BF24" s="2" t="s">
        <v>1117</v>
      </c>
      <c r="BG24" s="2">
        <v>54</v>
      </c>
      <c r="BH24" s="2">
        <v>507</v>
      </c>
      <c r="BI24" s="2">
        <v>202</v>
      </c>
      <c r="BJ24" s="2">
        <v>101</v>
      </c>
      <c r="BK24" s="2">
        <v>6.5</v>
      </c>
      <c r="BL24" s="2">
        <v>0.84</v>
      </c>
      <c r="BM24" s="2">
        <v>4.5</v>
      </c>
      <c r="BN24" s="2">
        <v>0.11</v>
      </c>
      <c r="BO24" s="2">
        <v>109</v>
      </c>
      <c r="BP24" s="2">
        <v>37</v>
      </c>
      <c r="BQ24" s="2">
        <v>3272.7073963018479</v>
      </c>
      <c r="BR24" s="2">
        <v>1.7357517387953141</v>
      </c>
      <c r="BS24" s="2" t="s">
        <v>719</v>
      </c>
      <c r="BT24" s="2">
        <v>1222.607446276862</v>
      </c>
      <c r="BU24" s="2" t="s">
        <v>720</v>
      </c>
      <c r="BV24" s="2">
        <v>242.56621689155421</v>
      </c>
      <c r="BW24" s="2" t="s">
        <v>721</v>
      </c>
      <c r="BX24" s="2">
        <v>747.18890554722634</v>
      </c>
      <c r="BY24" s="2" t="s">
        <v>532</v>
      </c>
      <c r="BZ24" s="2">
        <v>0</v>
      </c>
      <c r="CA24" s="2" t="s">
        <v>722</v>
      </c>
      <c r="CB24" s="2">
        <v>306.34682658670658</v>
      </c>
      <c r="CC24" s="2" t="s">
        <v>723</v>
      </c>
      <c r="CD24" s="2">
        <v>64.842578710644673</v>
      </c>
      <c r="CE24" s="2" t="s">
        <v>724</v>
      </c>
      <c r="CF24" s="2">
        <v>241.50424787606201</v>
      </c>
      <c r="CG24" s="2" t="s">
        <v>683</v>
      </c>
      <c r="CH24" s="2">
        <v>58.095952023987998</v>
      </c>
      <c r="CI24" s="2">
        <v>475.4185407296352</v>
      </c>
      <c r="CJ24" s="2" t="s">
        <v>725</v>
      </c>
      <c r="CK24" s="2" t="s">
        <v>726</v>
      </c>
      <c r="CL24" s="2">
        <v>1443.090954522738</v>
      </c>
      <c r="CM24" s="2">
        <v>0.25056842858237738</v>
      </c>
      <c r="CN24" s="2">
        <v>4.7518074751552002E-2</v>
      </c>
      <c r="CO24" s="2">
        <v>0.6362762310843576</v>
      </c>
      <c r="CP24" s="2">
        <v>2.0155962996359751</v>
      </c>
      <c r="CQ24" s="2">
        <v>9.0886118598382737</v>
      </c>
      <c r="CR24" s="2">
        <v>2.3640394088669949</v>
      </c>
      <c r="CS24" s="2">
        <v>0.6602312390924957</v>
      </c>
      <c r="CT24" s="2">
        <v>1.69</v>
      </c>
      <c r="CU24" s="2">
        <v>2.71</v>
      </c>
      <c r="CV24" s="2">
        <v>12</v>
      </c>
      <c r="CW24" s="2">
        <v>44</v>
      </c>
      <c r="CX24" s="2">
        <v>44</v>
      </c>
      <c r="CY24" s="2" t="s">
        <v>330</v>
      </c>
      <c r="CZ24" s="2">
        <v>4.33</v>
      </c>
    </row>
    <row r="25" spans="1:104" x14ac:dyDescent="0.25">
      <c r="A25" s="2">
        <v>54200</v>
      </c>
      <c r="M25" s="2" t="s">
        <v>65</v>
      </c>
      <c r="N25" s="2" t="s">
        <v>328</v>
      </c>
      <c r="O25" s="1">
        <v>45394</v>
      </c>
      <c r="P25" s="2">
        <v>0</v>
      </c>
      <c r="Q25" s="2">
        <v>8</v>
      </c>
      <c r="R25" s="2">
        <v>6.3</v>
      </c>
      <c r="S25" s="2">
        <v>6.7</v>
      </c>
      <c r="T25" s="2">
        <v>0.1</v>
      </c>
      <c r="U25" s="2" t="s">
        <v>41</v>
      </c>
      <c r="V25" s="2">
        <v>3.6</v>
      </c>
      <c r="W25" s="2">
        <v>149</v>
      </c>
      <c r="X25" s="2">
        <v>7</v>
      </c>
      <c r="Y25" s="2">
        <v>0.79</v>
      </c>
      <c r="Z25" s="2">
        <v>43.3</v>
      </c>
      <c r="AA25" s="2">
        <v>6.5</v>
      </c>
      <c r="AB25" s="2">
        <v>0.89</v>
      </c>
      <c r="AC25" s="2">
        <v>3227</v>
      </c>
      <c r="AD25" s="2">
        <v>464</v>
      </c>
      <c r="AE25" s="2">
        <v>15</v>
      </c>
      <c r="AF25" s="2">
        <v>23.5</v>
      </c>
      <c r="AG25" s="2">
        <v>13</v>
      </c>
      <c r="AH25" s="2">
        <v>2</v>
      </c>
      <c r="AI25" s="2">
        <v>69</v>
      </c>
      <c r="AJ25" s="2">
        <v>16</v>
      </c>
      <c r="AK25" s="2">
        <v>0</v>
      </c>
      <c r="AL25" s="2">
        <v>13</v>
      </c>
      <c r="AM25" s="2">
        <v>1.17</v>
      </c>
      <c r="AN25" s="2">
        <v>248</v>
      </c>
      <c r="AO25" s="2">
        <v>18</v>
      </c>
      <c r="AP25" s="2">
        <v>13.8</v>
      </c>
      <c r="AQ25" s="2">
        <v>52</v>
      </c>
      <c r="AR25" s="2">
        <v>54</v>
      </c>
      <c r="AS25" s="2">
        <v>0.6</v>
      </c>
      <c r="AT25" s="2">
        <v>72</v>
      </c>
      <c r="AU25" s="2">
        <v>61</v>
      </c>
      <c r="AV25" s="2">
        <v>19.7</v>
      </c>
      <c r="AW25" s="2">
        <v>14.38</v>
      </c>
      <c r="AX25" s="2">
        <v>29.1</v>
      </c>
      <c r="AY25" s="2">
        <v>18</v>
      </c>
      <c r="AZ25" s="2">
        <v>0</v>
      </c>
      <c r="BA25" s="2">
        <v>1.6</v>
      </c>
      <c r="BB25" s="2">
        <v>3.3</v>
      </c>
      <c r="BC25" s="2" t="s">
        <v>1117</v>
      </c>
      <c r="BD25" s="2">
        <v>10</v>
      </c>
      <c r="BE25" s="2">
        <v>2.4</v>
      </c>
      <c r="BF25" s="2" t="s">
        <v>1117</v>
      </c>
      <c r="BG25" s="2">
        <v>54</v>
      </c>
      <c r="BH25" s="2">
        <v>693</v>
      </c>
      <c r="BI25" s="2">
        <v>164</v>
      </c>
      <c r="BJ25" s="2">
        <v>73</v>
      </c>
      <c r="BK25" s="2">
        <v>7.6</v>
      </c>
      <c r="BL25" s="2">
        <v>0.57999999999999996</v>
      </c>
      <c r="BM25" s="2">
        <v>2.5</v>
      </c>
      <c r="BN25" s="2">
        <v>0.11</v>
      </c>
      <c r="BO25" s="2">
        <v>126</v>
      </c>
      <c r="BP25" s="2">
        <v>20</v>
      </c>
      <c r="BQ25" s="2">
        <v>3536.4978061428001</v>
      </c>
      <c r="BR25" s="2">
        <v>1.7699610798583389</v>
      </c>
      <c r="BS25" s="2" t="s">
        <v>727</v>
      </c>
      <c r="BT25" s="2">
        <v>1395.5496039660379</v>
      </c>
      <c r="BU25" s="2" t="s">
        <v>728</v>
      </c>
      <c r="BV25" s="2">
        <v>330.75958744087978</v>
      </c>
      <c r="BW25" s="2" t="s">
        <v>729</v>
      </c>
      <c r="BX25" s="2">
        <v>839.44954128440372</v>
      </c>
      <c r="BY25" s="2" t="s">
        <v>532</v>
      </c>
      <c r="BZ25" s="2">
        <v>0</v>
      </c>
      <c r="CA25" s="2" t="s">
        <v>567</v>
      </c>
      <c r="CB25" s="2">
        <v>315.3740953900508</v>
      </c>
      <c r="CC25" s="2" t="s">
        <v>730</v>
      </c>
      <c r="CD25" s="2">
        <v>80.688358311014881</v>
      </c>
      <c r="CE25" s="2" t="s">
        <v>731</v>
      </c>
      <c r="CF25" s="2">
        <v>234.6857370790359</v>
      </c>
      <c r="CG25" s="2" t="s">
        <v>732</v>
      </c>
      <c r="CH25" s="2">
        <v>58.037495013960907</v>
      </c>
      <c r="CI25" s="2">
        <v>556.10006268163431</v>
      </c>
      <c r="CJ25" s="2" t="s">
        <v>733</v>
      </c>
      <c r="CK25" s="2" t="s">
        <v>619</v>
      </c>
      <c r="CL25" s="2">
        <v>1436.777024331871</v>
      </c>
      <c r="CM25" s="2">
        <v>0.2259855862477288</v>
      </c>
      <c r="CN25" s="2">
        <v>4.1587554357812209E-2</v>
      </c>
      <c r="CO25" s="2">
        <v>0.66245799816719275</v>
      </c>
      <c r="CP25" s="2">
        <v>2.0539583749678809</v>
      </c>
      <c r="CQ25" s="2">
        <v>10.046042257962791</v>
      </c>
      <c r="CR25" s="2">
        <v>2.542314335060448</v>
      </c>
      <c r="CS25" s="2">
        <v>0.73768965838220246</v>
      </c>
      <c r="CT25" s="2">
        <v>1.52</v>
      </c>
      <c r="CU25" s="2">
        <v>2.2200000000000002</v>
      </c>
      <c r="CV25" s="2">
        <v>10</v>
      </c>
      <c r="CW25" s="2">
        <v>46</v>
      </c>
      <c r="CX25" s="2">
        <v>44</v>
      </c>
      <c r="CY25" s="2" t="s">
        <v>330</v>
      </c>
      <c r="CZ25" s="2">
        <v>4.55</v>
      </c>
    </row>
    <row r="26" spans="1:104" x14ac:dyDescent="0.25">
      <c r="A26" s="2">
        <v>54201</v>
      </c>
      <c r="M26" s="2" t="s">
        <v>66</v>
      </c>
      <c r="N26" s="2" t="s">
        <v>328</v>
      </c>
      <c r="O26" s="1">
        <v>45394</v>
      </c>
      <c r="P26" s="2">
        <v>0</v>
      </c>
      <c r="Q26" s="2">
        <v>8</v>
      </c>
      <c r="R26" s="2">
        <v>5.7</v>
      </c>
      <c r="S26" s="2">
        <v>6.4</v>
      </c>
      <c r="T26" s="2">
        <v>0.08</v>
      </c>
      <c r="U26" s="2" t="s">
        <v>41</v>
      </c>
      <c r="V26" s="2">
        <v>3.8</v>
      </c>
      <c r="W26" s="2">
        <v>158</v>
      </c>
      <c r="X26" s="2">
        <v>7.3</v>
      </c>
      <c r="Y26" s="2">
        <v>1.38</v>
      </c>
      <c r="Z26" s="2">
        <v>57.4</v>
      </c>
      <c r="AA26" s="2">
        <v>13.8</v>
      </c>
      <c r="AB26" s="2">
        <v>0.98</v>
      </c>
      <c r="AC26" s="2">
        <v>2681</v>
      </c>
      <c r="AD26" s="2">
        <v>447</v>
      </c>
      <c r="AE26" s="2">
        <v>12</v>
      </c>
      <c r="AF26" s="2">
        <v>23.7</v>
      </c>
      <c r="AG26" s="2">
        <v>26</v>
      </c>
      <c r="AH26" s="2">
        <v>2</v>
      </c>
      <c r="AI26" s="2">
        <v>56</v>
      </c>
      <c r="AJ26" s="2">
        <v>16</v>
      </c>
      <c r="AK26" s="2">
        <v>0</v>
      </c>
      <c r="AL26" s="2">
        <v>20</v>
      </c>
      <c r="AM26" s="2">
        <v>1.18</v>
      </c>
      <c r="AN26" s="2">
        <v>232</v>
      </c>
      <c r="AO26" s="2">
        <v>14.9</v>
      </c>
      <c r="AP26" s="2">
        <v>15.6</v>
      </c>
      <c r="AQ26" s="2">
        <v>52</v>
      </c>
      <c r="AR26" s="2">
        <v>54</v>
      </c>
      <c r="AS26" s="2">
        <v>0.9</v>
      </c>
      <c r="AT26" s="2">
        <v>92</v>
      </c>
      <c r="AU26" s="2">
        <v>64</v>
      </c>
      <c r="AV26" s="2">
        <v>17</v>
      </c>
      <c r="AW26" s="2">
        <v>15.48</v>
      </c>
      <c r="AX26" s="2">
        <v>39.700000000000003</v>
      </c>
      <c r="AY26" s="2">
        <v>14.9</v>
      </c>
      <c r="AZ26" s="2">
        <v>0</v>
      </c>
      <c r="BA26" s="2">
        <v>1.9</v>
      </c>
      <c r="BB26" s="2">
        <v>3.8</v>
      </c>
      <c r="BC26" s="2" t="s">
        <v>1117</v>
      </c>
      <c r="BD26" s="2">
        <v>13</v>
      </c>
      <c r="BE26" s="2">
        <v>3.9</v>
      </c>
      <c r="BF26" s="2" t="s">
        <v>1117</v>
      </c>
      <c r="BG26" s="2">
        <v>62</v>
      </c>
      <c r="BH26" s="2">
        <v>588</v>
      </c>
      <c r="BI26" s="2">
        <v>176</v>
      </c>
      <c r="BJ26" s="2">
        <v>84</v>
      </c>
      <c r="BK26" s="2">
        <v>6.9</v>
      </c>
      <c r="BL26" s="2">
        <v>0.74</v>
      </c>
      <c r="BM26" s="2">
        <v>4</v>
      </c>
      <c r="BN26" s="2">
        <v>0.12</v>
      </c>
      <c r="BO26" s="2">
        <v>123</v>
      </c>
      <c r="BP26" s="2">
        <v>17</v>
      </c>
      <c r="BQ26" s="2">
        <v>2863.250577367206</v>
      </c>
      <c r="BR26" s="2">
        <v>1.757146934763633</v>
      </c>
      <c r="BS26" s="2" t="s">
        <v>734</v>
      </c>
      <c r="BT26" s="2">
        <v>1140.819861431871</v>
      </c>
      <c r="BU26" s="2" t="s">
        <v>735</v>
      </c>
      <c r="BV26" s="2">
        <v>207.2170900692841</v>
      </c>
      <c r="BW26" s="2" t="s">
        <v>736</v>
      </c>
      <c r="BX26" s="2">
        <v>697.11316397228643</v>
      </c>
      <c r="BY26" s="2" t="s">
        <v>532</v>
      </c>
      <c r="BZ26" s="2">
        <v>0</v>
      </c>
      <c r="CA26" s="2" t="s">
        <v>737</v>
      </c>
      <c r="CB26" s="2">
        <v>270.26558891454971</v>
      </c>
      <c r="CC26" s="2" t="s">
        <v>543</v>
      </c>
      <c r="CD26" s="2">
        <v>62.702078521939953</v>
      </c>
      <c r="CE26" s="2" t="s">
        <v>738</v>
      </c>
      <c r="CF26" s="2">
        <v>207.56351039260969</v>
      </c>
      <c r="CG26" s="2" t="s">
        <v>683</v>
      </c>
      <c r="CH26" s="2">
        <v>50.894919168591223</v>
      </c>
      <c r="CI26" s="2">
        <v>443.70669745958429</v>
      </c>
      <c r="CJ26" s="2" t="s">
        <v>739</v>
      </c>
      <c r="CK26" s="2" t="s">
        <v>740</v>
      </c>
      <c r="CL26" s="2">
        <v>1194.05311778291</v>
      </c>
      <c r="CM26" s="2">
        <v>0.23690470165494201</v>
      </c>
      <c r="CN26" s="2">
        <v>4.4612581608380983E-2</v>
      </c>
      <c r="CO26" s="2">
        <v>0.63649163491800553</v>
      </c>
      <c r="CP26" s="2">
        <v>1.870438386629377</v>
      </c>
      <c r="CQ26" s="2">
        <v>9.258209471137226</v>
      </c>
      <c r="CR26" s="2">
        <v>2.4338198288877702</v>
      </c>
      <c r="CS26" s="2">
        <v>0.7536861355583494</v>
      </c>
      <c r="CT26" s="2">
        <v>2.0099999999999998</v>
      </c>
      <c r="CU26" s="2">
        <v>3.57</v>
      </c>
      <c r="CV26" s="2">
        <v>6</v>
      </c>
      <c r="CW26" s="2">
        <v>48</v>
      </c>
      <c r="CX26" s="2">
        <v>46</v>
      </c>
      <c r="CY26" s="2" t="s">
        <v>330</v>
      </c>
      <c r="CZ26" s="2">
        <v>4.49</v>
      </c>
    </row>
    <row r="27" spans="1:104" x14ac:dyDescent="0.25">
      <c r="A27" s="2">
        <v>54202</v>
      </c>
      <c r="M27" s="2" t="s">
        <v>67</v>
      </c>
      <c r="N27" s="2" t="s">
        <v>328</v>
      </c>
      <c r="O27" s="1">
        <v>45394</v>
      </c>
      <c r="P27" s="2">
        <v>0</v>
      </c>
      <c r="Q27" s="2">
        <v>8</v>
      </c>
      <c r="R27" s="2">
        <v>5.7</v>
      </c>
      <c r="S27" s="2">
        <v>6.4</v>
      </c>
      <c r="T27" s="2">
        <v>0.08</v>
      </c>
      <c r="U27" s="2" t="s">
        <v>41</v>
      </c>
      <c r="V27" s="2">
        <v>3.5</v>
      </c>
      <c r="W27" s="2">
        <v>116</v>
      </c>
      <c r="X27" s="2">
        <v>6.7</v>
      </c>
      <c r="Y27" s="2">
        <v>1.27</v>
      </c>
      <c r="Z27" s="2">
        <v>73.5</v>
      </c>
      <c r="AA27" s="2">
        <v>16</v>
      </c>
      <c r="AB27" s="2">
        <v>1</v>
      </c>
      <c r="AC27" s="2">
        <v>2343</v>
      </c>
      <c r="AD27" s="2">
        <v>329</v>
      </c>
      <c r="AE27" s="2">
        <v>14</v>
      </c>
      <c r="AF27" s="2">
        <v>21.2</v>
      </c>
      <c r="AG27" s="2">
        <v>30</v>
      </c>
      <c r="AH27" s="2">
        <v>1</v>
      </c>
      <c r="AI27" s="2">
        <v>55</v>
      </c>
      <c r="AJ27" s="2">
        <v>13</v>
      </c>
      <c r="AK27" s="2">
        <v>0</v>
      </c>
      <c r="AL27" s="2">
        <v>23</v>
      </c>
      <c r="AM27" s="2">
        <v>2.84</v>
      </c>
      <c r="AN27" s="2">
        <v>191</v>
      </c>
      <c r="AO27" s="2">
        <v>12.3</v>
      </c>
      <c r="AP27" s="2">
        <v>15.5</v>
      </c>
      <c r="AQ27" s="2">
        <v>29</v>
      </c>
      <c r="AR27" s="2">
        <v>36</v>
      </c>
      <c r="AS27" s="2">
        <v>0.7</v>
      </c>
      <c r="AT27" s="2">
        <v>59</v>
      </c>
      <c r="AU27" s="2">
        <v>50</v>
      </c>
      <c r="AV27" s="2">
        <v>15.9</v>
      </c>
      <c r="AW27" s="2">
        <v>11.49</v>
      </c>
      <c r="AX27" s="2">
        <v>30.8</v>
      </c>
      <c r="AY27" s="2">
        <v>12.3</v>
      </c>
      <c r="AZ27" s="2">
        <v>0</v>
      </c>
      <c r="BA27" s="2">
        <v>2.7</v>
      </c>
      <c r="BB27" s="2">
        <v>2.9</v>
      </c>
      <c r="BC27" s="2" t="s">
        <v>1117</v>
      </c>
      <c r="BD27" s="2">
        <v>13</v>
      </c>
      <c r="BE27" s="2">
        <v>4.8</v>
      </c>
      <c r="BF27" s="2" t="s">
        <v>1117</v>
      </c>
      <c r="BG27" s="2">
        <v>47</v>
      </c>
      <c r="BH27" s="2">
        <v>561</v>
      </c>
      <c r="BI27" s="2">
        <v>156</v>
      </c>
      <c r="BJ27" s="2">
        <v>92</v>
      </c>
      <c r="BK27" s="2">
        <v>6.5</v>
      </c>
      <c r="BL27" s="2">
        <v>0.63</v>
      </c>
      <c r="BM27" s="2">
        <v>4.8</v>
      </c>
      <c r="BN27" s="2">
        <v>0.12</v>
      </c>
      <c r="BO27" s="2">
        <v>102</v>
      </c>
      <c r="BP27" s="2">
        <v>19</v>
      </c>
      <c r="BQ27" s="2">
        <v>2589.762970129399</v>
      </c>
      <c r="BR27" s="2">
        <v>1.657028642204875</v>
      </c>
      <c r="BS27" s="2" t="s">
        <v>610</v>
      </c>
      <c r="BT27" s="2">
        <v>987.90663925504896</v>
      </c>
      <c r="BU27" s="2" t="s">
        <v>741</v>
      </c>
      <c r="BV27" s="2">
        <v>201.8079574313702</v>
      </c>
      <c r="BW27" s="2" t="s">
        <v>742</v>
      </c>
      <c r="BX27" s="2">
        <v>587.34429798040878</v>
      </c>
      <c r="BY27" s="2" t="s">
        <v>532</v>
      </c>
      <c r="BZ27" s="2">
        <v>0</v>
      </c>
      <c r="CA27" s="2" t="s">
        <v>743</v>
      </c>
      <c r="CB27" s="2">
        <v>185.6935542387229</v>
      </c>
      <c r="CC27" s="2" t="s">
        <v>744</v>
      </c>
      <c r="CD27" s="2">
        <v>48.192042568629823</v>
      </c>
      <c r="CE27" s="2" t="s">
        <v>745</v>
      </c>
      <c r="CF27" s="2">
        <v>137.50151167009309</v>
      </c>
      <c r="CG27" s="2" t="s">
        <v>746</v>
      </c>
      <c r="CH27" s="2">
        <v>32.561373805780633</v>
      </c>
      <c r="CI27" s="2">
        <v>400.56234127464018</v>
      </c>
      <c r="CJ27" s="2" t="s">
        <v>747</v>
      </c>
      <c r="CK27" s="2" t="s">
        <v>748</v>
      </c>
      <c r="CL27" s="2">
        <v>1181.793445398476</v>
      </c>
      <c r="CM27" s="2">
        <v>0.18796670339086791</v>
      </c>
      <c r="CN27" s="2">
        <v>3.2959970620639011E-2</v>
      </c>
      <c r="CO27" s="2">
        <v>0.68198898440315026</v>
      </c>
      <c r="CP27" s="2">
        <v>2.3020370794232088</v>
      </c>
      <c r="CQ27" s="2">
        <v>8.8356596127870297</v>
      </c>
      <c r="CR27" s="2">
        <v>2.3258426966292132</v>
      </c>
      <c r="CS27" s="2">
        <v>0.54901960784313719</v>
      </c>
      <c r="CT27" s="2">
        <v>2.94</v>
      </c>
      <c r="CU27" s="2">
        <v>2.35</v>
      </c>
      <c r="CV27" s="2">
        <v>12</v>
      </c>
      <c r="CW27" s="2">
        <v>52</v>
      </c>
      <c r="CX27" s="2">
        <v>36</v>
      </c>
      <c r="CY27" s="2" t="s">
        <v>333</v>
      </c>
      <c r="CZ27" s="2">
        <v>4.38</v>
      </c>
    </row>
    <row r="28" spans="1:104" x14ac:dyDescent="0.25">
      <c r="A28" s="2">
        <v>54203</v>
      </c>
      <c r="M28" s="2" t="s">
        <v>68</v>
      </c>
      <c r="N28" s="2" t="s">
        <v>328</v>
      </c>
      <c r="O28" s="1">
        <v>45394</v>
      </c>
      <c r="P28" s="2">
        <v>0</v>
      </c>
      <c r="Q28" s="2">
        <v>8</v>
      </c>
      <c r="R28" s="2">
        <v>5.7</v>
      </c>
      <c r="S28" s="2">
        <v>6.7</v>
      </c>
      <c r="T28" s="2">
        <v>0.08</v>
      </c>
      <c r="U28" s="2" t="s">
        <v>41</v>
      </c>
      <c r="V28" s="2">
        <v>2.7</v>
      </c>
      <c r="W28" s="2">
        <v>107</v>
      </c>
      <c r="X28" s="2">
        <v>7</v>
      </c>
      <c r="Y28" s="2">
        <v>0.96</v>
      </c>
      <c r="Z28" s="2">
        <v>49.3</v>
      </c>
      <c r="AA28" s="2">
        <v>9.8000000000000007</v>
      </c>
      <c r="AB28" s="2">
        <v>0.79</v>
      </c>
      <c r="AC28" s="2">
        <v>1985</v>
      </c>
      <c r="AD28" s="2">
        <v>338</v>
      </c>
      <c r="AE28" s="2">
        <v>26</v>
      </c>
      <c r="AF28" s="2">
        <v>16.5</v>
      </c>
      <c r="AG28" s="2">
        <v>21</v>
      </c>
      <c r="AH28" s="2">
        <v>2</v>
      </c>
      <c r="AI28" s="2">
        <v>59</v>
      </c>
      <c r="AJ28" s="2">
        <v>17</v>
      </c>
      <c r="AK28" s="2">
        <v>1</v>
      </c>
      <c r="AL28" s="2">
        <v>11</v>
      </c>
      <c r="AM28" s="2">
        <v>5.68</v>
      </c>
      <c r="AN28" s="2">
        <v>168</v>
      </c>
      <c r="AO28" s="2">
        <v>14.5</v>
      </c>
      <c r="AP28" s="2">
        <v>11.6</v>
      </c>
      <c r="AQ28" s="2">
        <v>30</v>
      </c>
      <c r="AR28" s="2">
        <v>34</v>
      </c>
      <c r="AS28" s="2">
        <v>0.3</v>
      </c>
      <c r="AT28" s="2">
        <v>64</v>
      </c>
      <c r="AU28" s="2">
        <v>45</v>
      </c>
      <c r="AV28" s="2">
        <v>20.5</v>
      </c>
      <c r="AW28" s="2">
        <v>11.71</v>
      </c>
      <c r="AX28" s="2">
        <v>38</v>
      </c>
      <c r="AY28" s="2">
        <v>14.5</v>
      </c>
      <c r="AZ28" s="2">
        <v>0</v>
      </c>
      <c r="BA28" s="2">
        <v>7.5</v>
      </c>
      <c r="BB28" s="2">
        <v>3.2</v>
      </c>
      <c r="BC28" s="2" t="s">
        <v>1117</v>
      </c>
      <c r="BD28" s="2">
        <v>8</v>
      </c>
      <c r="BE28" s="2">
        <v>1.5</v>
      </c>
      <c r="BF28" s="2" t="s">
        <v>1117</v>
      </c>
      <c r="BG28" s="2">
        <v>48</v>
      </c>
      <c r="BH28" s="2">
        <v>552</v>
      </c>
      <c r="BI28" s="2">
        <v>166</v>
      </c>
      <c r="BJ28" s="2">
        <v>82</v>
      </c>
      <c r="BK28" s="2">
        <v>6.4</v>
      </c>
      <c r="BL28" s="2">
        <v>0.68</v>
      </c>
      <c r="BM28" s="2">
        <v>4</v>
      </c>
      <c r="BN28" s="2">
        <v>0.11</v>
      </c>
      <c r="BO28" s="2">
        <v>117</v>
      </c>
      <c r="BP28" s="2">
        <v>33</v>
      </c>
      <c r="BQ28" s="2">
        <v>3416.4361531038921</v>
      </c>
      <c r="BR28" s="2">
        <v>1.733566398675954</v>
      </c>
      <c r="BS28" s="2" t="s">
        <v>749</v>
      </c>
      <c r="BT28" s="2">
        <v>1221.164361531039</v>
      </c>
      <c r="BU28" s="2" t="s">
        <v>750</v>
      </c>
      <c r="BV28" s="2">
        <v>377.35606304277911</v>
      </c>
      <c r="BW28" s="2" t="s">
        <v>751</v>
      </c>
      <c r="BX28" s="2">
        <v>715.79285944033438</v>
      </c>
      <c r="BY28" s="2" t="s">
        <v>532</v>
      </c>
      <c r="BZ28" s="2">
        <v>0</v>
      </c>
      <c r="CA28" s="2" t="s">
        <v>752</v>
      </c>
      <c r="CB28" s="2">
        <v>272.98166613058862</v>
      </c>
      <c r="CC28" s="2" t="s">
        <v>691</v>
      </c>
      <c r="CD28" s="2">
        <v>70.472820842714697</v>
      </c>
      <c r="CE28" s="2" t="s">
        <v>753</v>
      </c>
      <c r="CF28" s="2">
        <v>202.5088452878739</v>
      </c>
      <c r="CG28" s="2" t="s">
        <v>754</v>
      </c>
      <c r="CH28" s="2">
        <v>56.35252492762946</v>
      </c>
      <c r="CI28" s="2">
        <v>505.37150209070438</v>
      </c>
      <c r="CJ28" s="2" t="s">
        <v>755</v>
      </c>
      <c r="CK28" s="2" t="s">
        <v>756</v>
      </c>
      <c r="CL28" s="2">
        <v>1488.5815374718561</v>
      </c>
      <c r="CM28" s="2">
        <v>0.2235421166306695</v>
      </c>
      <c r="CN28" s="2">
        <v>4.6146552178264758E-2</v>
      </c>
      <c r="CO28" s="2">
        <v>0.70603037656151713</v>
      </c>
      <c r="CP28" s="2">
        <v>2.1336984980019289</v>
      </c>
      <c r="CQ28" s="2">
        <v>8.9342915811088304</v>
      </c>
      <c r="CR28" s="2">
        <v>2.740040858018387</v>
      </c>
      <c r="CS28" s="2">
        <v>0.91625169760072445</v>
      </c>
      <c r="CT28" s="2">
        <v>9.39</v>
      </c>
      <c r="CU28" s="2">
        <v>2.2000000000000002</v>
      </c>
      <c r="CV28" s="2">
        <v>12</v>
      </c>
      <c r="CW28" s="2">
        <v>50</v>
      </c>
      <c r="CX28" s="2">
        <v>38</v>
      </c>
      <c r="CY28" s="2" t="s">
        <v>333</v>
      </c>
      <c r="CZ28" s="2">
        <v>5.21</v>
      </c>
    </row>
    <row r="29" spans="1:104" x14ac:dyDescent="0.25">
      <c r="A29" s="2">
        <v>54204</v>
      </c>
      <c r="M29" s="2" t="s">
        <v>69</v>
      </c>
      <c r="N29" s="2" t="s">
        <v>328</v>
      </c>
      <c r="O29" s="1">
        <v>45394</v>
      </c>
      <c r="P29" s="2">
        <v>0</v>
      </c>
      <c r="Q29" s="2">
        <v>8</v>
      </c>
      <c r="R29" s="2">
        <v>5.8</v>
      </c>
      <c r="S29" s="2">
        <v>6.4</v>
      </c>
      <c r="T29" s="2">
        <v>0.06</v>
      </c>
      <c r="U29" s="2" t="s">
        <v>41</v>
      </c>
      <c r="V29" s="2">
        <v>3.6</v>
      </c>
      <c r="W29" s="2">
        <v>119</v>
      </c>
      <c r="X29" s="2">
        <v>7.3</v>
      </c>
      <c r="Y29" s="2">
        <v>0.5</v>
      </c>
      <c r="Z29" s="2">
        <v>48.1</v>
      </c>
      <c r="AA29" s="2">
        <v>10.9</v>
      </c>
      <c r="AB29" s="2">
        <v>0.84</v>
      </c>
      <c r="AC29" s="2">
        <v>2594</v>
      </c>
      <c r="AD29" s="2">
        <v>439</v>
      </c>
      <c r="AE29" s="2">
        <v>14</v>
      </c>
      <c r="AF29" s="2">
        <v>23.1</v>
      </c>
      <c r="AG29" s="2">
        <v>26</v>
      </c>
      <c r="AH29" s="2">
        <v>1</v>
      </c>
      <c r="AI29" s="2">
        <v>56</v>
      </c>
      <c r="AJ29" s="2">
        <v>16</v>
      </c>
      <c r="AK29" s="2">
        <v>0</v>
      </c>
      <c r="AL29" s="2">
        <v>15</v>
      </c>
      <c r="AM29" s="2">
        <v>4.37</v>
      </c>
      <c r="AN29" s="2">
        <v>137</v>
      </c>
      <c r="AO29" s="2">
        <v>10.5</v>
      </c>
      <c r="AP29" s="2">
        <v>13.1</v>
      </c>
      <c r="AQ29" s="2">
        <v>46</v>
      </c>
      <c r="AR29" s="2">
        <v>50</v>
      </c>
      <c r="AS29" s="2">
        <v>0.1</v>
      </c>
      <c r="AT29" s="2">
        <v>118</v>
      </c>
      <c r="AU29" s="2">
        <v>62</v>
      </c>
      <c r="AV29" s="2">
        <v>15</v>
      </c>
      <c r="AW29" s="2">
        <v>15.18</v>
      </c>
      <c r="AX29" s="2">
        <v>86</v>
      </c>
      <c r="AY29" s="2">
        <v>10.5</v>
      </c>
      <c r="AZ29" s="2">
        <v>0</v>
      </c>
      <c r="BA29" s="2">
        <v>5.2</v>
      </c>
      <c r="BB29" s="2">
        <v>2.8</v>
      </c>
      <c r="BC29" s="2" t="s">
        <v>1117</v>
      </c>
      <c r="BD29" s="2">
        <v>11</v>
      </c>
      <c r="BE29" s="2">
        <v>2.5</v>
      </c>
      <c r="BF29" s="2" t="s">
        <v>1117</v>
      </c>
      <c r="BG29" s="2">
        <v>55</v>
      </c>
      <c r="BH29" s="2">
        <v>570</v>
      </c>
      <c r="BI29" s="2">
        <v>155</v>
      </c>
      <c r="BJ29" s="2">
        <v>74</v>
      </c>
      <c r="BK29" s="2">
        <v>6.3</v>
      </c>
      <c r="BL29" s="2">
        <v>0.49</v>
      </c>
      <c r="BM29" s="2">
        <v>3.9</v>
      </c>
      <c r="BN29" s="2">
        <v>0.13</v>
      </c>
      <c r="BO29" s="2">
        <v>123</v>
      </c>
      <c r="BP29" s="2">
        <v>17</v>
      </c>
      <c r="BQ29" s="2">
        <v>2502.382244737953</v>
      </c>
      <c r="BR29" s="2">
        <v>1.8652685416096939</v>
      </c>
      <c r="BS29" s="2" t="s">
        <v>757</v>
      </c>
      <c r="BT29" s="2">
        <v>940.26295157107529</v>
      </c>
      <c r="BU29" s="2" t="s">
        <v>758</v>
      </c>
      <c r="BV29" s="2">
        <v>205.1142874374284</v>
      </c>
      <c r="BW29" s="2" t="s">
        <v>759</v>
      </c>
      <c r="BX29" s="2">
        <v>546.9814848320367</v>
      </c>
      <c r="BY29" s="2" t="s">
        <v>532</v>
      </c>
      <c r="BZ29" s="2">
        <v>0</v>
      </c>
      <c r="CA29" s="2" t="s">
        <v>760</v>
      </c>
      <c r="CB29" s="2">
        <v>284.06006875339239</v>
      </c>
      <c r="CC29" s="2" t="s">
        <v>761</v>
      </c>
      <c r="CD29" s="2">
        <v>43.513660213497381</v>
      </c>
      <c r="CE29" s="2" t="s">
        <v>762</v>
      </c>
      <c r="CF29" s="2">
        <v>240.54640853989511</v>
      </c>
      <c r="CG29" s="2" t="s">
        <v>763</v>
      </c>
      <c r="CH29" s="2">
        <v>96.918159339002472</v>
      </c>
      <c r="CI29" s="2">
        <v>393.28146673903859</v>
      </c>
      <c r="CJ29" s="2" t="s">
        <v>733</v>
      </c>
      <c r="CK29" s="2" t="s">
        <v>764</v>
      </c>
      <c r="CL29" s="2">
        <v>956.12447982630715</v>
      </c>
      <c r="CM29" s="2">
        <v>0.3021070523716366</v>
      </c>
      <c r="CN29" s="2">
        <v>0.1030755909047176</v>
      </c>
      <c r="CO29" s="2">
        <v>0.7190032526600143</v>
      </c>
      <c r="CP29" s="2">
        <v>1.884477080888755</v>
      </c>
      <c r="CQ29" s="2">
        <v>3.1487123115577882</v>
      </c>
      <c r="CR29" s="2">
        <v>2.360768175582991</v>
      </c>
      <c r="CS29" s="2">
        <v>0.80373099231854506</v>
      </c>
      <c r="CT29" s="2">
        <v>5.46</v>
      </c>
      <c r="CU29" s="2">
        <v>1.3</v>
      </c>
      <c r="CV29" s="2">
        <v>8</v>
      </c>
      <c r="CW29" s="2">
        <v>48</v>
      </c>
      <c r="CX29" s="2">
        <v>44</v>
      </c>
      <c r="CY29" s="2" t="s">
        <v>330</v>
      </c>
      <c r="CZ29" s="2">
        <v>3.97</v>
      </c>
    </row>
    <row r="30" spans="1:104" x14ac:dyDescent="0.25">
      <c r="A30" s="2">
        <v>54205</v>
      </c>
      <c r="M30" s="2" t="s">
        <v>70</v>
      </c>
      <c r="N30" s="2" t="s">
        <v>328</v>
      </c>
      <c r="O30" s="1">
        <v>45394</v>
      </c>
      <c r="P30" s="2">
        <v>0</v>
      </c>
      <c r="Q30" s="2">
        <v>8</v>
      </c>
      <c r="R30" s="2">
        <v>6.2</v>
      </c>
      <c r="S30" s="2">
        <v>6.9</v>
      </c>
      <c r="T30" s="2">
        <v>0.08</v>
      </c>
      <c r="U30" s="2" t="s">
        <v>41</v>
      </c>
      <c r="V30" s="2">
        <v>3</v>
      </c>
      <c r="W30" s="2">
        <v>135</v>
      </c>
      <c r="X30" s="2">
        <v>6.6</v>
      </c>
      <c r="Y30" s="2">
        <v>0.56000000000000005</v>
      </c>
      <c r="Z30" s="2">
        <v>30.2</v>
      </c>
      <c r="AA30" s="2">
        <v>7.4</v>
      </c>
      <c r="AB30" s="2">
        <v>0.7</v>
      </c>
      <c r="AC30" s="2">
        <v>3198</v>
      </c>
      <c r="AD30" s="2">
        <v>475</v>
      </c>
      <c r="AE30" s="2">
        <v>38</v>
      </c>
      <c r="AF30" s="2">
        <v>21.7</v>
      </c>
      <c r="AG30" s="2">
        <v>6</v>
      </c>
      <c r="AH30" s="2">
        <v>2</v>
      </c>
      <c r="AI30" s="2">
        <v>73</v>
      </c>
      <c r="AJ30" s="2">
        <v>18</v>
      </c>
      <c r="AK30" s="2">
        <v>1</v>
      </c>
      <c r="AL30" s="2">
        <v>10</v>
      </c>
      <c r="AM30" s="2">
        <v>4.53</v>
      </c>
      <c r="AN30" s="2">
        <v>164</v>
      </c>
      <c r="AO30" s="2">
        <v>12.2</v>
      </c>
      <c r="AP30" s="2">
        <v>13.4</v>
      </c>
      <c r="AQ30" s="2">
        <v>40</v>
      </c>
      <c r="AR30" s="2">
        <v>47</v>
      </c>
      <c r="AS30" s="2">
        <v>0.5</v>
      </c>
      <c r="AT30" s="2">
        <v>89</v>
      </c>
      <c r="AU30" s="2">
        <v>64</v>
      </c>
      <c r="AV30" s="2">
        <v>17.3</v>
      </c>
      <c r="AW30" s="2">
        <v>13.61</v>
      </c>
      <c r="AX30" s="2">
        <v>54.2</v>
      </c>
      <c r="AY30" s="2">
        <v>12.2</v>
      </c>
      <c r="AZ30" s="2">
        <v>0</v>
      </c>
      <c r="BA30" s="2">
        <v>6.2</v>
      </c>
      <c r="BB30" s="2">
        <v>3.2</v>
      </c>
      <c r="BC30" s="2" t="s">
        <v>1117</v>
      </c>
      <c r="BD30" s="2">
        <v>8</v>
      </c>
      <c r="BE30" s="2">
        <v>1.9</v>
      </c>
      <c r="BF30" s="2" t="s">
        <v>1117</v>
      </c>
      <c r="BG30" s="2">
        <v>49</v>
      </c>
      <c r="BH30" s="2">
        <v>651</v>
      </c>
      <c r="BI30" s="2">
        <v>179</v>
      </c>
      <c r="BJ30" s="2">
        <v>70</v>
      </c>
      <c r="BK30" s="2">
        <v>7.2</v>
      </c>
      <c r="BL30" s="2">
        <v>0.51</v>
      </c>
      <c r="BM30" s="2">
        <v>3.3</v>
      </c>
      <c r="BN30" s="2">
        <v>0.14000000000000001</v>
      </c>
      <c r="BO30" s="2">
        <v>122</v>
      </c>
      <c r="BP30" s="2">
        <v>37</v>
      </c>
      <c r="BQ30" s="2">
        <v>3038.7969127437691</v>
      </c>
      <c r="BR30" s="2">
        <v>1.785953546429019</v>
      </c>
      <c r="BS30" s="2" t="s">
        <v>765</v>
      </c>
      <c r="BT30" s="2">
        <v>1162.022034996759</v>
      </c>
      <c r="BU30" s="2" t="s">
        <v>766</v>
      </c>
      <c r="BV30" s="2">
        <v>227.39056147999759</v>
      </c>
      <c r="BW30" s="2" t="s">
        <v>767</v>
      </c>
      <c r="BX30" s="2">
        <v>751.13415424497737</v>
      </c>
      <c r="BY30" s="2" t="s">
        <v>532</v>
      </c>
      <c r="BZ30" s="2">
        <v>0</v>
      </c>
      <c r="CA30" s="2" t="s">
        <v>768</v>
      </c>
      <c r="CB30" s="2">
        <v>354.38637836563947</v>
      </c>
      <c r="CC30" s="2" t="s">
        <v>769</v>
      </c>
      <c r="CD30" s="2">
        <v>68.284923113179744</v>
      </c>
      <c r="CE30" s="2" t="s">
        <v>770</v>
      </c>
      <c r="CF30" s="2">
        <v>286.1014552524598</v>
      </c>
      <c r="CG30" s="2" t="s">
        <v>650</v>
      </c>
      <c r="CH30" s="2">
        <v>35.261886525658397</v>
      </c>
      <c r="CI30" s="2">
        <v>410.88788075178218</v>
      </c>
      <c r="CJ30" s="2" t="s">
        <v>771</v>
      </c>
      <c r="CK30" s="2" t="s">
        <v>772</v>
      </c>
      <c r="CL30" s="2">
        <v>1259.7360513757139</v>
      </c>
      <c r="CM30" s="2">
        <v>0.30497388835369882</v>
      </c>
      <c r="CN30" s="2">
        <v>3.0345282157886729E-2</v>
      </c>
      <c r="CO30" s="2">
        <v>0.54702329594477983</v>
      </c>
      <c r="CP30" s="2">
        <v>1.5510749597608651</v>
      </c>
      <c r="CQ30" s="2">
        <v>4.4269224769926687</v>
      </c>
      <c r="CR30" s="2">
        <v>2.7654554034922141</v>
      </c>
      <c r="CS30" s="2">
        <v>1.2382395382395379</v>
      </c>
      <c r="CT30" s="2">
        <v>6.02</v>
      </c>
      <c r="CU30" s="2">
        <v>2.67</v>
      </c>
      <c r="CV30" s="2">
        <v>16</v>
      </c>
      <c r="CW30" s="2">
        <v>40</v>
      </c>
      <c r="CX30" s="2">
        <v>44</v>
      </c>
      <c r="CY30" s="2" t="s">
        <v>334</v>
      </c>
      <c r="CZ30" s="2">
        <v>5.08</v>
      </c>
    </row>
    <row r="31" spans="1:104" x14ac:dyDescent="0.25">
      <c r="A31" s="2">
        <v>54206</v>
      </c>
      <c r="M31" s="2" t="s">
        <v>71</v>
      </c>
      <c r="N31" s="2" t="s">
        <v>328</v>
      </c>
      <c r="O31" s="1">
        <v>45394</v>
      </c>
      <c r="P31" s="2">
        <v>0</v>
      </c>
      <c r="Q31" s="2">
        <v>8</v>
      </c>
      <c r="R31" s="2">
        <v>6.3</v>
      </c>
      <c r="S31" s="2">
        <v>6.8</v>
      </c>
      <c r="T31" s="2">
        <v>0.06</v>
      </c>
      <c r="U31" s="2" t="s">
        <v>41</v>
      </c>
      <c r="V31" s="2">
        <v>2.5</v>
      </c>
      <c r="W31" s="2">
        <v>104</v>
      </c>
      <c r="X31" s="2">
        <v>6</v>
      </c>
      <c r="Y31" s="2">
        <v>0.39</v>
      </c>
      <c r="Z31" s="2">
        <v>33.799999999999997</v>
      </c>
      <c r="AA31" s="2">
        <v>7.9</v>
      </c>
      <c r="AB31" s="2">
        <v>0.68</v>
      </c>
      <c r="AC31" s="2">
        <v>2493</v>
      </c>
      <c r="AD31" s="2">
        <v>405</v>
      </c>
      <c r="AE31" s="2">
        <v>54</v>
      </c>
      <c r="AF31" s="2">
        <v>18.600000000000001</v>
      </c>
      <c r="AG31" s="2">
        <v>12</v>
      </c>
      <c r="AH31" s="2">
        <v>1</v>
      </c>
      <c r="AI31" s="2">
        <v>67</v>
      </c>
      <c r="AJ31" s="2">
        <v>18</v>
      </c>
      <c r="AK31" s="2">
        <v>1</v>
      </c>
      <c r="AL31" s="2">
        <v>5</v>
      </c>
      <c r="AM31" s="2">
        <v>5.65</v>
      </c>
      <c r="AN31" s="2">
        <v>164</v>
      </c>
      <c r="AO31" s="2">
        <v>14.2</v>
      </c>
      <c r="AP31" s="2">
        <v>11.5</v>
      </c>
      <c r="AQ31" s="2">
        <v>34</v>
      </c>
      <c r="AR31" s="2">
        <v>42</v>
      </c>
      <c r="AS31" s="2">
        <v>0.4</v>
      </c>
      <c r="AT31" s="2">
        <v>47</v>
      </c>
      <c r="AU31" s="2">
        <v>59</v>
      </c>
      <c r="AV31" s="2">
        <v>20.2</v>
      </c>
      <c r="AW31" s="2">
        <v>9.9499999999999993</v>
      </c>
      <c r="AX31" s="2">
        <v>28.7</v>
      </c>
      <c r="AY31" s="2">
        <v>14.2</v>
      </c>
      <c r="AZ31" s="2">
        <v>0</v>
      </c>
      <c r="BA31" s="2">
        <v>7.2</v>
      </c>
      <c r="BB31" s="2">
        <v>3.4</v>
      </c>
      <c r="BC31" s="2" t="s">
        <v>1117</v>
      </c>
      <c r="BD31" s="2">
        <v>6</v>
      </c>
      <c r="BE31" s="2">
        <v>0.8</v>
      </c>
      <c r="BF31" s="2" t="s">
        <v>1117</v>
      </c>
      <c r="BG31" s="2">
        <v>45</v>
      </c>
      <c r="BH31" s="2">
        <v>565</v>
      </c>
      <c r="BI31" s="2">
        <v>170</v>
      </c>
      <c r="BJ31" s="2">
        <v>73</v>
      </c>
      <c r="BK31" s="2">
        <v>6.3</v>
      </c>
      <c r="BL31" s="2">
        <v>0.44</v>
      </c>
      <c r="BM31" s="2">
        <v>3.4</v>
      </c>
      <c r="BN31" s="2">
        <v>0.11</v>
      </c>
      <c r="BO31" s="2">
        <v>115</v>
      </c>
      <c r="BP31" s="2">
        <v>56</v>
      </c>
      <c r="BQ31" s="2">
        <v>3890.3217806435609</v>
      </c>
      <c r="BR31" s="2">
        <v>1.8861557345130331</v>
      </c>
      <c r="BS31" s="2" t="s">
        <v>773</v>
      </c>
      <c r="BT31" s="2">
        <v>1486.204972409945</v>
      </c>
      <c r="BU31" s="2" t="s">
        <v>774</v>
      </c>
      <c r="BV31" s="2">
        <v>377.67375534751068</v>
      </c>
      <c r="BW31" s="2" t="s">
        <v>775</v>
      </c>
      <c r="BX31" s="2">
        <v>979.41595883191758</v>
      </c>
      <c r="BY31" s="2" t="s">
        <v>532</v>
      </c>
      <c r="BZ31" s="2">
        <v>0</v>
      </c>
      <c r="CA31" s="2" t="s">
        <v>776</v>
      </c>
      <c r="CB31" s="2">
        <v>497.24099448198888</v>
      </c>
      <c r="CC31" s="2" t="s">
        <v>777</v>
      </c>
      <c r="CD31" s="2">
        <v>112.5612251224502</v>
      </c>
      <c r="CE31" s="2" t="s">
        <v>778</v>
      </c>
      <c r="CF31" s="2">
        <v>384.67976935953868</v>
      </c>
      <c r="CG31" s="2" t="s">
        <v>779</v>
      </c>
      <c r="CH31" s="2">
        <v>85.560171120342233</v>
      </c>
      <c r="CI31" s="2">
        <v>506.78901357802721</v>
      </c>
      <c r="CJ31" s="2" t="s">
        <v>780</v>
      </c>
      <c r="CK31" s="2" t="s">
        <v>781</v>
      </c>
      <c r="CL31" s="2">
        <v>1443.6418872837739</v>
      </c>
      <c r="CM31" s="2">
        <v>0.3345709398856952</v>
      </c>
      <c r="CN31" s="2">
        <v>5.7569563222226852E-2</v>
      </c>
      <c r="CO31" s="2">
        <v>0.51744002025701086</v>
      </c>
      <c r="CP31" s="2">
        <v>1.3754258117373119</v>
      </c>
      <c r="CQ31" s="2">
        <v>4.1421286031042106</v>
      </c>
      <c r="CR31" s="2">
        <v>3.870345446388515</v>
      </c>
      <c r="CS31" s="2">
        <v>1.7680048113065701</v>
      </c>
      <c r="CT31" s="2">
        <v>7.55</v>
      </c>
      <c r="CU31" s="2">
        <v>2.48</v>
      </c>
      <c r="CV31" s="2">
        <v>22</v>
      </c>
      <c r="CW31" s="2">
        <v>38</v>
      </c>
      <c r="CX31" s="2">
        <v>40</v>
      </c>
      <c r="CY31" s="2" t="s">
        <v>334</v>
      </c>
      <c r="CZ31" s="2">
        <v>2.48</v>
      </c>
    </row>
    <row r="32" spans="1:104" x14ac:dyDescent="0.25">
      <c r="A32" s="2">
        <v>54207</v>
      </c>
      <c r="M32" s="2" t="s">
        <v>72</v>
      </c>
      <c r="N32" s="2" t="s">
        <v>328</v>
      </c>
      <c r="O32" s="1">
        <v>45394</v>
      </c>
      <c r="P32" s="2">
        <v>0</v>
      </c>
      <c r="Q32" s="2">
        <v>8</v>
      </c>
      <c r="R32" s="2">
        <v>5.9</v>
      </c>
      <c r="S32" s="2">
        <v>6.7</v>
      </c>
      <c r="T32" s="2">
        <v>0.08</v>
      </c>
      <c r="U32" s="2" t="s">
        <v>41</v>
      </c>
      <c r="V32" s="2">
        <v>3</v>
      </c>
      <c r="W32" s="2">
        <v>128</v>
      </c>
      <c r="X32" s="2">
        <v>6.7</v>
      </c>
      <c r="Y32" s="2">
        <v>0.36</v>
      </c>
      <c r="Z32" s="2">
        <v>35.299999999999997</v>
      </c>
      <c r="AA32" s="2">
        <v>8.5</v>
      </c>
      <c r="AB32" s="2">
        <v>0.79</v>
      </c>
      <c r="AC32" s="2">
        <v>2718</v>
      </c>
      <c r="AD32" s="2">
        <v>445</v>
      </c>
      <c r="AE32" s="2">
        <v>17</v>
      </c>
      <c r="AF32" s="2">
        <v>20.8</v>
      </c>
      <c r="AG32" s="2">
        <v>15</v>
      </c>
      <c r="AH32" s="2">
        <v>2</v>
      </c>
      <c r="AI32" s="2">
        <v>65</v>
      </c>
      <c r="AJ32" s="2">
        <v>18</v>
      </c>
      <c r="AK32" s="2">
        <v>0</v>
      </c>
      <c r="AL32" s="2">
        <v>11</v>
      </c>
      <c r="AM32" s="2">
        <v>5.58</v>
      </c>
      <c r="AN32" s="2">
        <v>167</v>
      </c>
      <c r="AO32" s="2">
        <v>12.3</v>
      </c>
      <c r="AP32" s="2">
        <v>13.5</v>
      </c>
      <c r="AQ32" s="2">
        <v>43</v>
      </c>
      <c r="AR32" s="2">
        <v>47</v>
      </c>
      <c r="AS32" s="2">
        <v>1.1000000000000001</v>
      </c>
      <c r="AT32" s="2">
        <v>73</v>
      </c>
      <c r="AU32" s="2">
        <v>58</v>
      </c>
      <c r="AV32" s="2">
        <v>19</v>
      </c>
      <c r="AW32" s="2">
        <v>12.28</v>
      </c>
      <c r="AX32" s="2">
        <v>43.8</v>
      </c>
      <c r="AY32" s="2">
        <v>12.3</v>
      </c>
      <c r="AZ32" s="2">
        <v>0</v>
      </c>
      <c r="BA32" s="2">
        <v>6.3</v>
      </c>
      <c r="BB32" s="2">
        <v>5.4</v>
      </c>
      <c r="BC32" s="2" t="s">
        <v>1117</v>
      </c>
      <c r="BD32" s="2">
        <v>9</v>
      </c>
      <c r="BE32" s="2">
        <v>1.8</v>
      </c>
      <c r="BF32" s="2" t="s">
        <v>1117</v>
      </c>
      <c r="BG32" s="2">
        <v>54</v>
      </c>
      <c r="BH32" s="2">
        <v>611</v>
      </c>
      <c r="BI32" s="2">
        <v>167</v>
      </c>
      <c r="BJ32" s="2">
        <v>74</v>
      </c>
      <c r="BK32" s="2">
        <v>7</v>
      </c>
      <c r="BL32" s="2">
        <v>0.42</v>
      </c>
      <c r="BM32" s="2">
        <v>3.8</v>
      </c>
      <c r="BN32" s="2">
        <v>0.13</v>
      </c>
      <c r="BO32" s="2">
        <v>125</v>
      </c>
      <c r="BP32" s="2">
        <v>21</v>
      </c>
      <c r="BQ32" s="2">
        <v>2520.321155162756</v>
      </c>
      <c r="BR32" s="2">
        <v>1.6637694911807299</v>
      </c>
      <c r="BS32" s="2" t="s">
        <v>782</v>
      </c>
      <c r="BT32" s="2">
        <v>890.6143026078297</v>
      </c>
      <c r="BU32" s="2" t="s">
        <v>783</v>
      </c>
      <c r="BV32" s="2">
        <v>190.98151490632969</v>
      </c>
      <c r="BW32" s="2" t="s">
        <v>784</v>
      </c>
      <c r="BX32" s="2">
        <v>535.94323769216408</v>
      </c>
      <c r="BY32" s="2" t="s">
        <v>532</v>
      </c>
      <c r="BZ32" s="2">
        <v>0</v>
      </c>
      <c r="CA32" s="2" t="s">
        <v>785</v>
      </c>
      <c r="CB32" s="2">
        <v>225.2131698512479</v>
      </c>
      <c r="CC32" s="2" t="s">
        <v>786</v>
      </c>
      <c r="CD32" s="2">
        <v>46.679529470342942</v>
      </c>
      <c r="CE32" s="2" t="s">
        <v>787</v>
      </c>
      <c r="CF32" s="2">
        <v>178.53364038090501</v>
      </c>
      <c r="CG32" s="2" t="s">
        <v>788</v>
      </c>
      <c r="CH32" s="2">
        <v>15.55984315678098</v>
      </c>
      <c r="CI32" s="2">
        <v>354.67106491566562</v>
      </c>
      <c r="CJ32" s="2" t="s">
        <v>789</v>
      </c>
      <c r="CK32" s="2" t="s">
        <v>790</v>
      </c>
      <c r="CL32" s="2">
        <v>1197.952324640567</v>
      </c>
      <c r="CM32" s="2">
        <v>0.2528739648485272</v>
      </c>
      <c r="CN32" s="2">
        <v>1.7470910933296061E-2</v>
      </c>
      <c r="CO32" s="2">
        <v>0.66176982928811978</v>
      </c>
      <c r="CP32" s="2">
        <v>2.0312061869657638</v>
      </c>
      <c r="CQ32" s="2">
        <v>4.7791427077888127</v>
      </c>
      <c r="CR32" s="2">
        <v>2.047968397291196</v>
      </c>
      <c r="CS32" s="2">
        <v>0.86627043090638911</v>
      </c>
      <c r="CT32" s="2">
        <v>7.09</v>
      </c>
      <c r="CU32" s="2">
        <v>3.64</v>
      </c>
      <c r="CV32" s="2">
        <v>16</v>
      </c>
      <c r="CW32" s="2">
        <v>42</v>
      </c>
      <c r="CX32" s="2">
        <v>42</v>
      </c>
      <c r="CY32" s="2" t="s">
        <v>330</v>
      </c>
      <c r="CZ32" s="2">
        <v>3.34</v>
      </c>
    </row>
    <row r="33" spans="1:104" x14ac:dyDescent="0.25">
      <c r="A33" s="2">
        <v>54208</v>
      </c>
      <c r="M33" s="2" t="s">
        <v>73</v>
      </c>
      <c r="N33" s="2" t="s">
        <v>328</v>
      </c>
      <c r="O33" s="1">
        <v>45394</v>
      </c>
      <c r="P33" s="2">
        <v>0</v>
      </c>
      <c r="Q33" s="2">
        <v>8</v>
      </c>
      <c r="R33" s="2">
        <v>6.7</v>
      </c>
      <c r="S33" s="2">
        <v>7.2</v>
      </c>
      <c r="T33" s="2">
        <v>0.05</v>
      </c>
      <c r="U33" s="2" t="s">
        <v>41</v>
      </c>
      <c r="V33" s="2">
        <v>3.1</v>
      </c>
      <c r="W33" s="2">
        <v>108</v>
      </c>
      <c r="X33" s="2">
        <v>5.7</v>
      </c>
      <c r="Y33" s="2">
        <v>0.49</v>
      </c>
      <c r="Z33" s="2">
        <v>29.1</v>
      </c>
      <c r="AA33" s="2">
        <v>5.5</v>
      </c>
      <c r="AB33" s="2">
        <v>0.65</v>
      </c>
      <c r="AC33" s="2">
        <v>2847</v>
      </c>
      <c r="AD33" s="2">
        <v>398</v>
      </c>
      <c r="AE33" s="2">
        <v>18</v>
      </c>
      <c r="AF33" s="2">
        <v>17.899999999999999</v>
      </c>
      <c r="AG33" s="2">
        <v>0</v>
      </c>
      <c r="AH33" s="2">
        <v>2</v>
      </c>
      <c r="AI33" s="2">
        <v>79</v>
      </c>
      <c r="AJ33" s="2">
        <v>19</v>
      </c>
      <c r="AK33" s="2">
        <v>0</v>
      </c>
      <c r="AL33" s="2">
        <v>12</v>
      </c>
      <c r="AM33" s="2">
        <v>4.51</v>
      </c>
      <c r="AN33" s="2">
        <v>165</v>
      </c>
      <c r="AO33" s="2">
        <v>21.9</v>
      </c>
      <c r="AP33" s="2">
        <v>7.5</v>
      </c>
      <c r="AQ33" s="2">
        <v>32</v>
      </c>
      <c r="AR33" s="2">
        <v>37</v>
      </c>
      <c r="AS33" s="2">
        <v>0.1</v>
      </c>
      <c r="AT33" s="2">
        <v>44</v>
      </c>
      <c r="AU33" s="2">
        <v>49</v>
      </c>
      <c r="AV33" s="2">
        <v>26.5</v>
      </c>
      <c r="AW33" s="2">
        <v>10.44</v>
      </c>
      <c r="AX33" s="2">
        <v>26.7</v>
      </c>
      <c r="AY33" s="2">
        <v>21.9</v>
      </c>
      <c r="AZ33" s="2">
        <v>0</v>
      </c>
      <c r="BA33" s="2">
        <v>6.7</v>
      </c>
      <c r="BB33" s="2">
        <v>3.5</v>
      </c>
      <c r="BC33" s="2" t="s">
        <v>1117</v>
      </c>
      <c r="BD33" s="2">
        <v>10</v>
      </c>
      <c r="BE33" s="2">
        <v>2.9</v>
      </c>
      <c r="BF33" s="2" t="s">
        <v>1117</v>
      </c>
      <c r="BG33" s="2">
        <v>51</v>
      </c>
      <c r="BH33" s="2">
        <v>774</v>
      </c>
      <c r="BI33" s="2">
        <v>155</v>
      </c>
      <c r="BJ33" s="2">
        <v>66</v>
      </c>
      <c r="BK33" s="2">
        <v>8.5</v>
      </c>
      <c r="BL33" s="2">
        <v>0.42</v>
      </c>
      <c r="BM33" s="2">
        <v>3.3</v>
      </c>
      <c r="BN33" s="2">
        <v>0.13</v>
      </c>
      <c r="BO33" s="2">
        <v>137</v>
      </c>
      <c r="BP33" s="2">
        <v>22</v>
      </c>
      <c r="BQ33" s="2">
        <v>3887.1603340783431</v>
      </c>
      <c r="BR33" s="2">
        <v>1.824494746843879</v>
      </c>
      <c r="BS33" s="2" t="s">
        <v>539</v>
      </c>
      <c r="BT33" s="2">
        <v>1554.37595576991</v>
      </c>
      <c r="BU33" s="2" t="s">
        <v>791</v>
      </c>
      <c r="BV33" s="2">
        <v>386.74861780966938</v>
      </c>
      <c r="BW33" s="2" t="s">
        <v>792</v>
      </c>
      <c r="BX33" s="2">
        <v>1000.470532878485</v>
      </c>
      <c r="BY33" s="2" t="s">
        <v>532</v>
      </c>
      <c r="BZ33" s="2">
        <v>0</v>
      </c>
      <c r="CA33" s="2" t="s">
        <v>793</v>
      </c>
      <c r="CB33" s="2">
        <v>426.59687095635809</v>
      </c>
      <c r="CC33" s="2" t="s">
        <v>794</v>
      </c>
      <c r="CD33" s="2">
        <v>100.87048582519699</v>
      </c>
      <c r="CE33" s="2" t="s">
        <v>795</v>
      </c>
      <c r="CF33" s="2">
        <v>325.72638513116112</v>
      </c>
      <c r="CG33" s="2" t="s">
        <v>796</v>
      </c>
      <c r="CH33" s="2">
        <v>48.317844959416533</v>
      </c>
      <c r="CI33" s="2">
        <v>553.90542289142456</v>
      </c>
      <c r="CJ33" s="2" t="s">
        <v>797</v>
      </c>
      <c r="CK33" s="2" t="s">
        <v>798</v>
      </c>
      <c r="CL33" s="2">
        <v>1471.12104458299</v>
      </c>
      <c r="CM33" s="2">
        <v>0.27444896414719522</v>
      </c>
      <c r="CN33" s="2">
        <v>3.1085043988269789E-2</v>
      </c>
      <c r="CO33" s="2">
        <v>0.55364491475602595</v>
      </c>
      <c r="CP33" s="2">
        <v>1.6262701195935609</v>
      </c>
      <c r="CQ33" s="2">
        <v>5.7790307832977756</v>
      </c>
      <c r="CR33" s="2">
        <v>3.08997955010225</v>
      </c>
      <c r="CS33" s="2">
        <v>1.111641791044776</v>
      </c>
      <c r="CT33" s="2">
        <v>6.73</v>
      </c>
      <c r="CU33" s="2">
        <v>2.1</v>
      </c>
      <c r="CV33" s="2">
        <v>14</v>
      </c>
      <c r="CW33" s="2">
        <v>46</v>
      </c>
      <c r="CX33" s="2">
        <v>40</v>
      </c>
      <c r="CY33" s="2" t="s">
        <v>330</v>
      </c>
      <c r="CZ33" s="2">
        <v>4.1500000000000004</v>
      </c>
    </row>
    <row r="34" spans="1:104" x14ac:dyDescent="0.25">
      <c r="A34" s="2">
        <v>54209</v>
      </c>
      <c r="M34" s="2" t="s">
        <v>74</v>
      </c>
      <c r="N34" s="2" t="s">
        <v>328</v>
      </c>
      <c r="O34" s="1">
        <v>45394</v>
      </c>
      <c r="P34" s="2">
        <v>0</v>
      </c>
      <c r="Q34" s="2">
        <v>8</v>
      </c>
      <c r="R34" s="2">
        <v>5.9</v>
      </c>
      <c r="S34" s="2">
        <v>6.8</v>
      </c>
      <c r="T34" s="2">
        <v>0.11</v>
      </c>
      <c r="U34" s="2" t="s">
        <v>41</v>
      </c>
      <c r="V34" s="2">
        <v>2.5</v>
      </c>
      <c r="W34" s="2">
        <v>85</v>
      </c>
      <c r="X34" s="2">
        <v>7.1</v>
      </c>
      <c r="Y34" s="2">
        <v>0.42</v>
      </c>
      <c r="Z34" s="2">
        <v>50.9</v>
      </c>
      <c r="AA34" s="2">
        <v>10.6</v>
      </c>
      <c r="AB34" s="2">
        <v>0.73</v>
      </c>
      <c r="AC34" s="2">
        <v>1876</v>
      </c>
      <c r="AD34" s="2">
        <v>291</v>
      </c>
      <c r="AE34" s="2">
        <v>38</v>
      </c>
      <c r="AF34" s="2">
        <v>14.6</v>
      </c>
      <c r="AG34" s="2">
        <v>16</v>
      </c>
      <c r="AH34" s="2">
        <v>1</v>
      </c>
      <c r="AI34" s="2">
        <v>64</v>
      </c>
      <c r="AJ34" s="2">
        <v>17</v>
      </c>
      <c r="AK34" s="2">
        <v>1</v>
      </c>
      <c r="AL34" s="2">
        <v>8</v>
      </c>
      <c r="AM34" s="2">
        <v>4.99</v>
      </c>
      <c r="AN34" s="2">
        <v>174</v>
      </c>
      <c r="AO34" s="2">
        <v>22.6</v>
      </c>
      <c r="AP34" s="2">
        <v>7.7</v>
      </c>
      <c r="AQ34" s="2">
        <v>21</v>
      </c>
      <c r="AR34" s="2">
        <v>32</v>
      </c>
      <c r="AS34" s="2">
        <v>0.6</v>
      </c>
      <c r="AT34" s="2">
        <v>48</v>
      </c>
      <c r="AU34" s="2">
        <v>51</v>
      </c>
      <c r="AV34" s="2">
        <v>28.2</v>
      </c>
      <c r="AW34" s="2">
        <v>11.09</v>
      </c>
      <c r="AX34" s="2">
        <v>27.6</v>
      </c>
      <c r="AY34" s="2">
        <v>22.6</v>
      </c>
      <c r="AZ34" s="2">
        <v>0</v>
      </c>
      <c r="BA34" s="2">
        <v>6</v>
      </c>
      <c r="BB34" s="2">
        <v>3.5</v>
      </c>
      <c r="BC34" s="2" t="s">
        <v>1117</v>
      </c>
      <c r="BD34" s="2">
        <v>6</v>
      </c>
      <c r="BE34" s="2">
        <v>0.9</v>
      </c>
      <c r="BF34" s="2" t="s">
        <v>1117</v>
      </c>
      <c r="BG34" s="2">
        <v>41</v>
      </c>
      <c r="BH34" s="2">
        <v>508</v>
      </c>
      <c r="BI34" s="2">
        <v>157</v>
      </c>
      <c r="BJ34" s="2">
        <v>85</v>
      </c>
      <c r="BK34" s="2">
        <v>6.1</v>
      </c>
      <c r="BL34" s="2">
        <v>0.41</v>
      </c>
      <c r="BM34" s="2">
        <v>4.5</v>
      </c>
      <c r="BN34" s="2">
        <v>0.14000000000000001</v>
      </c>
      <c r="BO34" s="2">
        <v>99</v>
      </c>
      <c r="BP34" s="2">
        <v>39</v>
      </c>
      <c r="BQ34" s="2">
        <v>4591.9303891769468</v>
      </c>
      <c r="BR34" s="2">
        <v>1.899341623515393</v>
      </c>
      <c r="BS34" s="2" t="s">
        <v>799</v>
      </c>
      <c r="BT34" s="2">
        <v>1894.0938077358601</v>
      </c>
      <c r="BU34" s="2" t="s">
        <v>632</v>
      </c>
      <c r="BV34" s="2">
        <v>361.94052088920671</v>
      </c>
      <c r="BW34" s="2" t="s">
        <v>800</v>
      </c>
      <c r="BX34" s="2">
        <v>1260.3850050658559</v>
      </c>
      <c r="BY34" s="2" t="s">
        <v>532</v>
      </c>
      <c r="BZ34" s="2">
        <v>0</v>
      </c>
      <c r="CA34" s="2" t="s">
        <v>801</v>
      </c>
      <c r="CB34" s="2">
        <v>662.16699445735742</v>
      </c>
      <c r="CC34" s="2" t="s">
        <v>802</v>
      </c>
      <c r="CD34" s="2">
        <v>118.0046486679778</v>
      </c>
      <c r="CE34" s="2" t="s">
        <v>803</v>
      </c>
      <c r="CF34" s="2">
        <v>544.16234578937963</v>
      </c>
      <c r="CG34" s="2" t="s">
        <v>587</v>
      </c>
      <c r="CH34" s="2">
        <v>89.397461112104423</v>
      </c>
      <c r="CI34" s="2">
        <v>633.70880267000405</v>
      </c>
      <c r="CJ34" s="2" t="s">
        <v>804</v>
      </c>
      <c r="CK34" s="2" t="s">
        <v>805</v>
      </c>
      <c r="CL34" s="2">
        <v>1584.3316049824191</v>
      </c>
      <c r="CM34" s="2">
        <v>0.34959567036908851</v>
      </c>
      <c r="CN34" s="2">
        <v>4.7198011390453418E-2</v>
      </c>
      <c r="CO34" s="2">
        <v>0.50278986192547748</v>
      </c>
      <c r="CP34" s="2">
        <v>1.352434016595955</v>
      </c>
      <c r="CQ34" s="2">
        <v>4.5143286667293063</v>
      </c>
      <c r="CR34" s="2">
        <v>3.033126293995859</v>
      </c>
      <c r="CS34" s="2">
        <v>1.0297810218978101</v>
      </c>
      <c r="CT34" s="2">
        <v>6.7</v>
      </c>
      <c r="CU34" s="2">
        <v>2.99</v>
      </c>
      <c r="CV34" s="2">
        <v>24</v>
      </c>
      <c r="CW34" s="2">
        <v>42</v>
      </c>
      <c r="CX34" s="2">
        <v>34</v>
      </c>
      <c r="CY34" s="2" t="s">
        <v>329</v>
      </c>
      <c r="CZ34" s="2">
        <v>4.32</v>
      </c>
    </row>
    <row r="35" spans="1:104" x14ac:dyDescent="0.25">
      <c r="A35" s="2">
        <v>54210</v>
      </c>
      <c r="M35" s="2" t="s">
        <v>75</v>
      </c>
      <c r="N35" s="2" t="s">
        <v>328</v>
      </c>
      <c r="O35" s="1">
        <v>45394</v>
      </c>
      <c r="P35" s="2">
        <v>0</v>
      </c>
      <c r="Q35" s="2">
        <v>8</v>
      </c>
      <c r="R35" s="2">
        <v>6.3</v>
      </c>
      <c r="S35" s="2">
        <v>6.8</v>
      </c>
      <c r="T35" s="2">
        <v>0.09</v>
      </c>
      <c r="U35" s="2" t="s">
        <v>41</v>
      </c>
      <c r="V35" s="2">
        <v>2.6</v>
      </c>
      <c r="W35" s="2">
        <v>76</v>
      </c>
      <c r="X35" s="2">
        <v>6.4</v>
      </c>
      <c r="Y35" s="2">
        <v>0.53</v>
      </c>
      <c r="Z35" s="2">
        <v>37.4</v>
      </c>
      <c r="AA35" s="2">
        <v>8.1</v>
      </c>
      <c r="AB35" s="2">
        <v>0.63</v>
      </c>
      <c r="AC35" s="2">
        <v>2013</v>
      </c>
      <c r="AD35" s="2">
        <v>322</v>
      </c>
      <c r="AE35" s="2">
        <v>17</v>
      </c>
      <c r="AF35" s="2">
        <v>15.2</v>
      </c>
      <c r="AG35" s="2">
        <v>14</v>
      </c>
      <c r="AH35" s="2">
        <v>1</v>
      </c>
      <c r="AI35" s="2">
        <v>66</v>
      </c>
      <c r="AJ35" s="2">
        <v>18</v>
      </c>
      <c r="AK35" s="2">
        <v>0</v>
      </c>
      <c r="AL35" s="2">
        <v>10</v>
      </c>
      <c r="AM35" s="2">
        <v>3.53</v>
      </c>
      <c r="AN35" s="2">
        <v>197</v>
      </c>
      <c r="AO35" s="2">
        <v>19.7</v>
      </c>
      <c r="AP35" s="2">
        <v>10</v>
      </c>
      <c r="AQ35" s="2">
        <v>17</v>
      </c>
      <c r="AR35" s="2">
        <v>30</v>
      </c>
      <c r="AS35" s="2">
        <v>4</v>
      </c>
      <c r="AT35" s="2">
        <v>56</v>
      </c>
      <c r="AU35" s="2">
        <v>52</v>
      </c>
      <c r="AV35" s="2">
        <v>27.2</v>
      </c>
      <c r="AW35" s="2">
        <v>12.04</v>
      </c>
      <c r="AX35" s="2">
        <v>28.5</v>
      </c>
      <c r="AY35" s="2">
        <v>19.7</v>
      </c>
      <c r="AZ35" s="2">
        <v>0</v>
      </c>
      <c r="BA35" s="2">
        <v>4.0999999999999996</v>
      </c>
      <c r="BB35" s="2">
        <v>6.3</v>
      </c>
      <c r="BC35" s="2" t="s">
        <v>1117</v>
      </c>
      <c r="BD35" s="2">
        <v>7</v>
      </c>
      <c r="BE35" s="2">
        <v>1.6</v>
      </c>
      <c r="BF35" s="2" t="s">
        <v>1117</v>
      </c>
      <c r="BG35" s="2">
        <v>41</v>
      </c>
      <c r="BH35" s="2">
        <v>583</v>
      </c>
      <c r="BI35" s="2">
        <v>155</v>
      </c>
      <c r="BJ35" s="2">
        <v>71</v>
      </c>
      <c r="BK35" s="2">
        <v>6.4</v>
      </c>
      <c r="BL35" s="2">
        <v>0.49</v>
      </c>
      <c r="BM35" s="2">
        <v>4</v>
      </c>
      <c r="BN35" s="2">
        <v>0.11</v>
      </c>
      <c r="BO35" s="2">
        <v>120</v>
      </c>
      <c r="BP35" s="2">
        <v>20</v>
      </c>
      <c r="BQ35" s="2">
        <v>2901.716212074778</v>
      </c>
      <c r="BR35" s="2">
        <v>1.842259841732796</v>
      </c>
      <c r="BS35" s="2" t="s">
        <v>734</v>
      </c>
      <c r="BT35" s="2">
        <v>1155.899479007049</v>
      </c>
      <c r="BU35" s="2" t="s">
        <v>595</v>
      </c>
      <c r="BV35" s="2">
        <v>232.94514250689551</v>
      </c>
      <c r="BW35" s="2" t="s">
        <v>806</v>
      </c>
      <c r="BX35" s="2">
        <v>712.93288384921846</v>
      </c>
      <c r="BY35" s="2" t="s">
        <v>532</v>
      </c>
      <c r="BZ35" s="2">
        <v>0</v>
      </c>
      <c r="CA35" s="2" t="s">
        <v>807</v>
      </c>
      <c r="CB35" s="2">
        <v>352.62028807845542</v>
      </c>
      <c r="CC35" s="2" t="s">
        <v>808</v>
      </c>
      <c r="CD35" s="2">
        <v>58.749616916947588</v>
      </c>
      <c r="CE35" s="2" t="s">
        <v>809</v>
      </c>
      <c r="CF35" s="2">
        <v>293.87067116150791</v>
      </c>
      <c r="CG35" s="2" t="s">
        <v>810</v>
      </c>
      <c r="CH35" s="2">
        <v>52.160588415568498</v>
      </c>
      <c r="CI35" s="2">
        <v>442.96659515783023</v>
      </c>
      <c r="CJ35" s="2" t="s">
        <v>811</v>
      </c>
      <c r="CK35" s="2" t="s">
        <v>812</v>
      </c>
      <c r="CL35" s="2">
        <v>1089.457554397794</v>
      </c>
      <c r="CM35" s="2">
        <v>0.30506137815839007</v>
      </c>
      <c r="CN35" s="2">
        <v>4.5125540207333573E-2</v>
      </c>
      <c r="CO35" s="2">
        <v>0.62133000902721069</v>
      </c>
      <c r="CP35" s="2">
        <v>1.949436491014316</v>
      </c>
      <c r="CQ35" s="2">
        <v>4.5717518385819353</v>
      </c>
      <c r="CR35" s="2">
        <v>2.1949509116409538</v>
      </c>
      <c r="CS35" s="2">
        <v>0.74054696789536278</v>
      </c>
      <c r="CT35" s="2">
        <v>4.5999999999999996</v>
      </c>
      <c r="CU35" s="2">
        <v>9.4499999999999993</v>
      </c>
      <c r="CV35" s="2">
        <v>24</v>
      </c>
      <c r="CW35" s="2">
        <v>42</v>
      </c>
      <c r="CX35" s="2">
        <v>34</v>
      </c>
      <c r="CY35" s="2" t="s">
        <v>329</v>
      </c>
      <c r="CZ35" s="2">
        <v>3.19</v>
      </c>
    </row>
    <row r="36" spans="1:104" x14ac:dyDescent="0.25">
      <c r="A36" s="2">
        <v>54211</v>
      </c>
      <c r="M36" s="2" t="s">
        <v>76</v>
      </c>
      <c r="N36" s="2" t="s">
        <v>328</v>
      </c>
      <c r="O36" s="1">
        <v>45394</v>
      </c>
      <c r="P36" s="2">
        <v>0</v>
      </c>
      <c r="Q36" s="2">
        <v>8</v>
      </c>
      <c r="R36" s="2">
        <v>7.1</v>
      </c>
      <c r="S36" s="2">
        <v>7.2</v>
      </c>
      <c r="T36" s="2">
        <v>0.14000000000000001</v>
      </c>
      <c r="U36" s="2" t="s">
        <v>77</v>
      </c>
      <c r="V36" s="2">
        <v>3.2</v>
      </c>
      <c r="W36" s="2">
        <v>102</v>
      </c>
      <c r="X36" s="2">
        <v>6.6</v>
      </c>
      <c r="Y36" s="2">
        <v>0.76</v>
      </c>
      <c r="Z36" s="2">
        <v>21.4</v>
      </c>
      <c r="AA36" s="2">
        <v>3.7</v>
      </c>
      <c r="AB36" s="2">
        <v>0.55000000000000004</v>
      </c>
      <c r="AC36" s="2">
        <v>3140</v>
      </c>
      <c r="AD36" s="2">
        <v>335</v>
      </c>
      <c r="AE36" s="2">
        <v>20</v>
      </c>
      <c r="AF36" s="2">
        <v>18.8</v>
      </c>
      <c r="AG36" s="2">
        <v>0</v>
      </c>
      <c r="AH36" s="2">
        <v>1</v>
      </c>
      <c r="AI36" s="2">
        <v>83</v>
      </c>
      <c r="AJ36" s="2">
        <v>15</v>
      </c>
      <c r="AK36" s="2">
        <v>0</v>
      </c>
      <c r="AL36" s="2">
        <v>15</v>
      </c>
      <c r="AM36" s="2">
        <v>5.62</v>
      </c>
      <c r="AN36" s="2">
        <v>197</v>
      </c>
      <c r="AO36" s="2">
        <v>25.8</v>
      </c>
      <c r="AP36" s="2">
        <v>7.6</v>
      </c>
      <c r="AQ36" s="2">
        <v>30</v>
      </c>
      <c r="AR36" s="2">
        <v>40</v>
      </c>
      <c r="AS36" s="2">
        <v>0.9</v>
      </c>
      <c r="AT36" s="2">
        <v>109</v>
      </c>
      <c r="AU36" s="2">
        <v>59</v>
      </c>
      <c r="AV36" s="2">
        <v>32.299999999999997</v>
      </c>
      <c r="AW36" s="2">
        <v>17.22</v>
      </c>
      <c r="AX36" s="2">
        <v>55.4</v>
      </c>
      <c r="AY36" s="2">
        <v>25.8</v>
      </c>
      <c r="AZ36" s="2">
        <v>0</v>
      </c>
      <c r="BA36" s="2">
        <v>7.1</v>
      </c>
      <c r="BB36" s="2">
        <v>3.1</v>
      </c>
      <c r="BC36" s="2" t="s">
        <v>1117</v>
      </c>
      <c r="BD36" s="2">
        <v>17</v>
      </c>
      <c r="BE36" s="2">
        <v>7.1</v>
      </c>
      <c r="BF36" s="2" t="s">
        <v>1117</v>
      </c>
      <c r="BG36" s="2">
        <v>48</v>
      </c>
      <c r="BH36" s="2">
        <v>1255</v>
      </c>
      <c r="BI36" s="2">
        <v>128</v>
      </c>
      <c r="BJ36" s="2">
        <v>60</v>
      </c>
      <c r="BK36" s="2">
        <v>12</v>
      </c>
      <c r="BL36" s="2">
        <v>0.52</v>
      </c>
      <c r="BM36" s="2">
        <v>4.2</v>
      </c>
      <c r="BN36" s="2">
        <v>0.16</v>
      </c>
      <c r="BO36" s="2">
        <v>156</v>
      </c>
      <c r="BP36" s="2">
        <v>26</v>
      </c>
      <c r="BQ36" s="2">
        <v>3239.2971815911519</v>
      </c>
      <c r="BR36" s="2">
        <v>1.804191675169984</v>
      </c>
      <c r="BS36" s="2" t="s">
        <v>813</v>
      </c>
      <c r="BT36" s="2">
        <v>1106.225472707813</v>
      </c>
      <c r="BU36" s="2" t="s">
        <v>814</v>
      </c>
      <c r="BV36" s="2">
        <v>232.01331906290881</v>
      </c>
      <c r="BW36" s="2" t="s">
        <v>815</v>
      </c>
      <c r="BX36" s="2">
        <v>652.48543227494338</v>
      </c>
      <c r="BY36" s="2" t="s">
        <v>532</v>
      </c>
      <c r="BZ36" s="2">
        <v>0</v>
      </c>
      <c r="CA36" s="2" t="s">
        <v>816</v>
      </c>
      <c r="CB36" s="2">
        <v>460.84552265429897</v>
      </c>
      <c r="CC36" s="2" t="s">
        <v>817</v>
      </c>
      <c r="CD36" s="2">
        <v>52.770840765846117</v>
      </c>
      <c r="CE36" s="2" t="s">
        <v>818</v>
      </c>
      <c r="CF36" s="2">
        <v>408.07468188845291</v>
      </c>
      <c r="CG36" s="2" t="s">
        <v>819</v>
      </c>
      <c r="CH36" s="2">
        <v>34.813889879890603</v>
      </c>
      <c r="CI36" s="2">
        <v>453.74004043286948</v>
      </c>
      <c r="CJ36" s="2" t="s">
        <v>820</v>
      </c>
      <c r="CK36" s="2" t="s">
        <v>821</v>
      </c>
      <c r="CL36" s="2">
        <v>1405.398977286241</v>
      </c>
      <c r="CM36" s="2">
        <v>0.41659275981617361</v>
      </c>
      <c r="CN36" s="2">
        <v>3.1470880700905701E-2</v>
      </c>
      <c r="CO36" s="2">
        <v>0.6954025607144485</v>
      </c>
      <c r="CP36" s="2">
        <v>1.8951534042293121</v>
      </c>
      <c r="CQ36" s="2">
        <v>2.5787401574803148</v>
      </c>
      <c r="CR36" s="2">
        <v>1.900497512437811</v>
      </c>
      <c r="CS36" s="2">
        <v>0.49570723331186961</v>
      </c>
      <c r="CT36" s="2">
        <v>7.89</v>
      </c>
      <c r="CU36" s="2">
        <v>3.15</v>
      </c>
      <c r="CV36" s="2">
        <v>20</v>
      </c>
      <c r="CW36" s="2">
        <v>44</v>
      </c>
      <c r="CX36" s="2">
        <v>36</v>
      </c>
      <c r="CY36" s="2" t="s">
        <v>333</v>
      </c>
      <c r="CZ36" s="2">
        <v>3.2</v>
      </c>
    </row>
    <row r="37" spans="1:104" x14ac:dyDescent="0.25">
      <c r="A37" s="2">
        <v>54212</v>
      </c>
      <c r="M37" s="2" t="s">
        <v>78</v>
      </c>
      <c r="N37" s="2" t="s">
        <v>328</v>
      </c>
      <c r="O37" s="1">
        <v>45394</v>
      </c>
      <c r="P37" s="2">
        <v>0</v>
      </c>
      <c r="Q37" s="2">
        <v>8</v>
      </c>
      <c r="R37" s="2">
        <v>6.3</v>
      </c>
      <c r="S37" s="2">
        <v>6.8</v>
      </c>
      <c r="T37" s="2">
        <v>0.14000000000000001</v>
      </c>
      <c r="U37" s="2" t="s">
        <v>41</v>
      </c>
      <c r="V37" s="2">
        <v>2.9</v>
      </c>
      <c r="W37" s="2">
        <v>117</v>
      </c>
      <c r="X37" s="2">
        <v>7.1</v>
      </c>
      <c r="Y37" s="2">
        <v>0.69</v>
      </c>
      <c r="Z37" s="2">
        <v>44.6</v>
      </c>
      <c r="AA37" s="2">
        <v>8.4</v>
      </c>
      <c r="AB37" s="2">
        <v>0.86</v>
      </c>
      <c r="AC37" s="2">
        <v>2762</v>
      </c>
      <c r="AD37" s="2">
        <v>416</v>
      </c>
      <c r="AE37" s="2">
        <v>18</v>
      </c>
      <c r="AF37" s="2">
        <v>20</v>
      </c>
      <c r="AG37" s="2">
        <v>12</v>
      </c>
      <c r="AH37" s="2">
        <v>1</v>
      </c>
      <c r="AI37" s="2">
        <v>69</v>
      </c>
      <c r="AJ37" s="2">
        <v>17</v>
      </c>
      <c r="AK37" s="2">
        <v>0</v>
      </c>
      <c r="AL37" s="2">
        <v>12</v>
      </c>
      <c r="AM37" s="2">
        <v>4.51</v>
      </c>
      <c r="AN37" s="2">
        <v>203</v>
      </c>
      <c r="AO37" s="2">
        <v>20.3</v>
      </c>
      <c r="AP37" s="2">
        <v>10</v>
      </c>
      <c r="AQ37" s="2">
        <v>28</v>
      </c>
      <c r="AR37" s="2">
        <v>33</v>
      </c>
      <c r="AS37" s="2">
        <v>1.1000000000000001</v>
      </c>
      <c r="AT37" s="2">
        <v>59</v>
      </c>
      <c r="AU37" s="2">
        <v>45</v>
      </c>
      <c r="AV37" s="2">
        <v>25.9</v>
      </c>
      <c r="AW37" s="2">
        <v>12.52</v>
      </c>
      <c r="AX37" s="2">
        <v>29</v>
      </c>
      <c r="AY37" s="2">
        <v>20.3</v>
      </c>
      <c r="AZ37" s="2">
        <v>0</v>
      </c>
      <c r="BA37" s="2">
        <v>5.4</v>
      </c>
      <c r="BB37" s="2">
        <v>4.8</v>
      </c>
      <c r="BC37" s="2" t="s">
        <v>1117</v>
      </c>
      <c r="BD37" s="2">
        <v>10</v>
      </c>
      <c r="BE37" s="2">
        <v>2.5</v>
      </c>
      <c r="BF37" s="2" t="s">
        <v>1117</v>
      </c>
      <c r="BG37" s="2">
        <v>53</v>
      </c>
      <c r="BH37" s="2">
        <v>710</v>
      </c>
      <c r="BI37" s="2">
        <v>176</v>
      </c>
      <c r="BJ37" s="2">
        <v>88</v>
      </c>
      <c r="BK37" s="2">
        <v>7.8</v>
      </c>
      <c r="BL37" s="2">
        <v>0.59</v>
      </c>
      <c r="BM37" s="2">
        <v>4.3</v>
      </c>
      <c r="BN37" s="2">
        <v>0.12</v>
      </c>
      <c r="BO37" s="2">
        <v>135</v>
      </c>
      <c r="BP37" s="2">
        <v>21</v>
      </c>
      <c r="BQ37" s="2">
        <v>3122.5810281372428</v>
      </c>
      <c r="BR37" s="2">
        <v>1.6684978214293631</v>
      </c>
      <c r="BS37" s="2" t="s">
        <v>822</v>
      </c>
      <c r="BT37" s="2">
        <v>1138.222723495192</v>
      </c>
      <c r="BU37" s="2" t="s">
        <v>823</v>
      </c>
      <c r="BV37" s="2">
        <v>273.8929122640389</v>
      </c>
      <c r="BW37" s="2" t="s">
        <v>824</v>
      </c>
      <c r="BX37" s="2">
        <v>655.05164430725392</v>
      </c>
      <c r="BY37" s="2" t="s">
        <v>532</v>
      </c>
      <c r="BZ37" s="2">
        <v>0</v>
      </c>
      <c r="CA37" s="2" t="s">
        <v>825</v>
      </c>
      <c r="CB37" s="2">
        <v>217.67778701175351</v>
      </c>
      <c r="CC37" s="2" t="s">
        <v>826</v>
      </c>
      <c r="CD37" s="2">
        <v>56.482250979461</v>
      </c>
      <c r="CE37" s="2" t="s">
        <v>827</v>
      </c>
      <c r="CF37" s="2">
        <v>161.19553603229249</v>
      </c>
      <c r="CG37" s="2" t="s">
        <v>659</v>
      </c>
      <c r="CH37" s="2">
        <v>53.514187344176648</v>
      </c>
      <c r="CI37" s="2">
        <v>483.17107918793772</v>
      </c>
      <c r="CJ37" s="2" t="s">
        <v>747</v>
      </c>
      <c r="CK37" s="2" t="s">
        <v>828</v>
      </c>
      <c r="CL37" s="2">
        <v>1439.2734180220821</v>
      </c>
      <c r="CM37" s="2">
        <v>0.19124357871130929</v>
      </c>
      <c r="CN37" s="2">
        <v>4.7015567550653198E-2</v>
      </c>
      <c r="CO37" s="2">
        <v>0.73760761214318071</v>
      </c>
      <c r="CP37" s="2">
        <v>2.388722460278335</v>
      </c>
      <c r="CQ37" s="2">
        <v>7.9302404334575023</v>
      </c>
      <c r="CR37" s="2">
        <v>2.2892601431980908</v>
      </c>
      <c r="CS37" s="2">
        <v>0.58974668275030173</v>
      </c>
      <c r="CT37" s="2">
        <v>6.39</v>
      </c>
      <c r="CU37" s="2">
        <v>4.1100000000000003</v>
      </c>
      <c r="CV37" s="2">
        <v>14</v>
      </c>
      <c r="CW37" s="2">
        <v>48</v>
      </c>
      <c r="CX37" s="2">
        <v>38</v>
      </c>
      <c r="CY37" s="2" t="s">
        <v>333</v>
      </c>
      <c r="CZ37" s="2">
        <v>3.65</v>
      </c>
    </row>
    <row r="38" spans="1:104" x14ac:dyDescent="0.25">
      <c r="A38" s="2">
        <v>54213</v>
      </c>
      <c r="M38" s="2" t="s">
        <v>79</v>
      </c>
      <c r="N38" s="2" t="s">
        <v>328</v>
      </c>
      <c r="O38" s="1">
        <v>45394</v>
      </c>
      <c r="P38" s="2">
        <v>0</v>
      </c>
      <c r="Q38" s="2">
        <v>8</v>
      </c>
      <c r="R38" s="2">
        <v>7</v>
      </c>
      <c r="S38" s="2">
        <v>7.2</v>
      </c>
      <c r="T38" s="2">
        <v>0.13</v>
      </c>
      <c r="U38" s="2" t="s">
        <v>77</v>
      </c>
      <c r="V38" s="2">
        <v>3.2</v>
      </c>
      <c r="W38" s="2">
        <v>97</v>
      </c>
      <c r="X38" s="2">
        <v>5.9</v>
      </c>
      <c r="Y38" s="2">
        <v>0.85</v>
      </c>
      <c r="Z38" s="2">
        <v>24.5</v>
      </c>
      <c r="AA38" s="2">
        <v>4.4000000000000004</v>
      </c>
      <c r="AB38" s="2">
        <v>0.69</v>
      </c>
      <c r="AC38" s="2">
        <v>3318</v>
      </c>
      <c r="AD38" s="2">
        <v>364</v>
      </c>
      <c r="AE38" s="2">
        <v>23</v>
      </c>
      <c r="AF38" s="2">
        <v>20</v>
      </c>
      <c r="AG38" s="2">
        <v>0</v>
      </c>
      <c r="AH38" s="2">
        <v>1</v>
      </c>
      <c r="AI38" s="2">
        <v>83</v>
      </c>
      <c r="AJ38" s="2">
        <v>15</v>
      </c>
      <c r="AK38" s="2">
        <v>1</v>
      </c>
      <c r="AL38" s="2">
        <v>8</v>
      </c>
      <c r="AM38" s="2">
        <v>6.22</v>
      </c>
      <c r="AN38" s="2">
        <v>216</v>
      </c>
      <c r="AO38" s="2">
        <v>25.5</v>
      </c>
      <c r="AP38" s="2">
        <v>8.5</v>
      </c>
      <c r="AQ38" s="2">
        <v>41</v>
      </c>
      <c r="AR38" s="2">
        <v>47</v>
      </c>
      <c r="AS38" s="2">
        <v>2.4</v>
      </c>
      <c r="AT38" s="2">
        <v>95</v>
      </c>
      <c r="AU38" s="2">
        <v>62</v>
      </c>
      <c r="AV38" s="2">
        <v>34.1</v>
      </c>
      <c r="AW38" s="2">
        <v>16.45</v>
      </c>
      <c r="AX38" s="2">
        <v>44.1</v>
      </c>
      <c r="AY38" s="2">
        <v>25.5</v>
      </c>
      <c r="AZ38" s="2">
        <v>0</v>
      </c>
      <c r="BA38" s="2">
        <v>9.4</v>
      </c>
      <c r="BB38" s="2">
        <v>4.2</v>
      </c>
      <c r="BC38" s="2" t="s">
        <v>1117</v>
      </c>
      <c r="BD38" s="2">
        <v>9</v>
      </c>
      <c r="BE38" s="2">
        <v>2.2999999999999998</v>
      </c>
      <c r="BF38" s="2" t="s">
        <v>1117</v>
      </c>
      <c r="BG38" s="2">
        <v>40</v>
      </c>
      <c r="BH38" s="2">
        <v>890</v>
      </c>
      <c r="BI38" s="2">
        <v>153</v>
      </c>
      <c r="BJ38" s="2">
        <v>58</v>
      </c>
      <c r="BK38" s="2">
        <v>9</v>
      </c>
      <c r="BL38" s="2">
        <v>0.42</v>
      </c>
      <c r="BM38" s="2">
        <v>2.4</v>
      </c>
      <c r="BN38" s="2">
        <v>0.14000000000000001</v>
      </c>
      <c r="BO38" s="2">
        <v>127</v>
      </c>
      <c r="BP38" s="2">
        <v>29</v>
      </c>
      <c r="BQ38" s="2">
        <v>3365.7888590447269</v>
      </c>
      <c r="BR38" s="2">
        <v>1.7967643556806889</v>
      </c>
      <c r="BS38" s="2" t="s">
        <v>829</v>
      </c>
      <c r="BT38" s="2">
        <v>1159.114796216279</v>
      </c>
      <c r="BU38" s="2" t="s">
        <v>830</v>
      </c>
      <c r="BV38" s="2">
        <v>240.0151815952353</v>
      </c>
      <c r="BW38" s="2" t="s">
        <v>831</v>
      </c>
      <c r="BX38" s="2">
        <v>706.49889057573273</v>
      </c>
      <c r="BY38" s="2" t="s">
        <v>532</v>
      </c>
      <c r="BZ38" s="2">
        <v>0</v>
      </c>
      <c r="CA38" s="2" t="s">
        <v>832</v>
      </c>
      <c r="CB38" s="2">
        <v>428.85087002218847</v>
      </c>
      <c r="CC38" s="2" t="s">
        <v>587</v>
      </c>
      <c r="CD38" s="2">
        <v>65.543617890926072</v>
      </c>
      <c r="CE38" s="2" t="s">
        <v>833</v>
      </c>
      <c r="CF38" s="2">
        <v>363.30725213126237</v>
      </c>
      <c r="CG38" s="2" t="s">
        <v>834</v>
      </c>
      <c r="CH38" s="2">
        <v>57.16454513605045</v>
      </c>
      <c r="CI38" s="2">
        <v>452.61590564054649</v>
      </c>
      <c r="CJ38" s="2" t="s">
        <v>835</v>
      </c>
      <c r="CK38" s="2" t="s">
        <v>836</v>
      </c>
      <c r="CL38" s="2">
        <v>1480.643466074974</v>
      </c>
      <c r="CM38" s="2">
        <v>0.36998136114049668</v>
      </c>
      <c r="CN38" s="2">
        <v>4.9317414739811598E-2</v>
      </c>
      <c r="CO38" s="2">
        <v>0.64064630769866526</v>
      </c>
      <c r="CP38" s="2">
        <v>1.807804522246536</v>
      </c>
      <c r="CQ38" s="2">
        <v>4.3870333988212176</v>
      </c>
      <c r="CR38" s="2">
        <v>2.434848484848485</v>
      </c>
      <c r="CS38" s="2">
        <v>0.69644647432327078</v>
      </c>
      <c r="CT38" s="2">
        <v>11.75</v>
      </c>
      <c r="CU38" s="2">
        <v>9.75</v>
      </c>
      <c r="CV38" s="2">
        <v>22</v>
      </c>
      <c r="CW38" s="2">
        <v>40</v>
      </c>
      <c r="CX38" s="2">
        <v>38</v>
      </c>
      <c r="CY38" s="2" t="s">
        <v>329</v>
      </c>
      <c r="CZ38" s="2">
        <v>2.63</v>
      </c>
    </row>
    <row r="39" spans="1:104" x14ac:dyDescent="0.25">
      <c r="A39" s="2">
        <v>54214</v>
      </c>
      <c r="M39" s="2" t="s">
        <v>80</v>
      </c>
      <c r="N39" s="2" t="s">
        <v>328</v>
      </c>
      <c r="O39" s="1">
        <v>45394</v>
      </c>
      <c r="P39" s="2">
        <v>0</v>
      </c>
      <c r="Q39" s="2">
        <v>8</v>
      </c>
      <c r="R39" s="2">
        <v>5.9</v>
      </c>
      <c r="S39" s="2">
        <v>6.4</v>
      </c>
      <c r="T39" s="2">
        <v>0.11</v>
      </c>
      <c r="U39" s="2" t="s">
        <v>41</v>
      </c>
      <c r="V39" s="2">
        <v>4.7</v>
      </c>
      <c r="W39" s="2">
        <v>137</v>
      </c>
      <c r="X39" s="2">
        <v>8.5</v>
      </c>
      <c r="Y39" s="2">
        <v>1.64</v>
      </c>
      <c r="Z39" s="2">
        <v>130.6</v>
      </c>
      <c r="AA39" s="2">
        <v>10.5</v>
      </c>
      <c r="AB39" s="2">
        <v>1.0900000000000001</v>
      </c>
      <c r="AC39" s="2">
        <v>2376</v>
      </c>
      <c r="AD39" s="2">
        <v>344</v>
      </c>
      <c r="AE39" s="2">
        <v>22</v>
      </c>
      <c r="AF39" s="2">
        <v>20.9</v>
      </c>
      <c r="AG39" s="2">
        <v>27</v>
      </c>
      <c r="AH39" s="2">
        <v>2</v>
      </c>
      <c r="AI39" s="2">
        <v>57</v>
      </c>
      <c r="AJ39" s="2">
        <v>14</v>
      </c>
      <c r="AK39" s="2">
        <v>0</v>
      </c>
      <c r="AL39" s="2">
        <v>11</v>
      </c>
      <c r="AM39" s="2">
        <v>3.63</v>
      </c>
      <c r="AN39" s="2">
        <v>295</v>
      </c>
      <c r="AO39" s="2">
        <v>26.4</v>
      </c>
      <c r="AP39" s="2">
        <v>11.2</v>
      </c>
      <c r="AQ39" s="2">
        <v>35</v>
      </c>
      <c r="AR39" s="2">
        <v>41</v>
      </c>
      <c r="AS39" s="2">
        <v>0.6</v>
      </c>
      <c r="AT39" s="2">
        <v>243</v>
      </c>
      <c r="AU39" s="2">
        <v>55</v>
      </c>
      <c r="AV39" s="2">
        <v>30.6</v>
      </c>
      <c r="AW39" s="2">
        <v>27.44</v>
      </c>
      <c r="AX39" s="2">
        <v>82.4</v>
      </c>
      <c r="AY39" s="2">
        <v>26.4</v>
      </c>
      <c r="AZ39" s="2">
        <v>0</v>
      </c>
      <c r="BA39" s="2">
        <v>4</v>
      </c>
      <c r="BB39" s="2">
        <v>2.8</v>
      </c>
      <c r="BC39" s="2" t="s">
        <v>1117</v>
      </c>
      <c r="BD39" s="2">
        <v>10</v>
      </c>
      <c r="BE39" s="2">
        <v>1.5</v>
      </c>
      <c r="BF39" s="2" t="s">
        <v>1117</v>
      </c>
      <c r="BG39" s="2">
        <v>60</v>
      </c>
      <c r="BH39" s="2">
        <v>693</v>
      </c>
      <c r="BI39" s="2">
        <v>135</v>
      </c>
      <c r="BJ39" s="2">
        <v>126</v>
      </c>
      <c r="BK39" s="2">
        <v>8.3000000000000007</v>
      </c>
      <c r="BL39" s="2">
        <v>0.69</v>
      </c>
      <c r="BM39" s="2">
        <v>3.9</v>
      </c>
      <c r="BN39" s="2">
        <v>0.12</v>
      </c>
      <c r="BO39" s="2">
        <v>129</v>
      </c>
      <c r="BP39" s="2">
        <v>27</v>
      </c>
      <c r="BQ39" s="2">
        <v>2685.250269259112</v>
      </c>
      <c r="BR39" s="2">
        <v>1.6951979968624979</v>
      </c>
      <c r="BS39" s="2" t="s">
        <v>837</v>
      </c>
      <c r="BT39" s="2">
        <v>978.62932940309497</v>
      </c>
      <c r="BU39" s="2" t="s">
        <v>611</v>
      </c>
      <c r="BV39" s="2">
        <v>200.0453489031234</v>
      </c>
      <c r="BW39" s="2" t="s">
        <v>838</v>
      </c>
      <c r="BX39" s="2">
        <v>599.76758687149254</v>
      </c>
      <c r="BY39" s="2" t="s">
        <v>532</v>
      </c>
      <c r="BZ39" s="2">
        <v>0</v>
      </c>
      <c r="CA39" s="2" t="s">
        <v>839</v>
      </c>
      <c r="CB39" s="2">
        <v>241.2561646165183</v>
      </c>
      <c r="CC39" s="2" t="s">
        <v>744</v>
      </c>
      <c r="CD39" s="2">
        <v>49.9121365001984</v>
      </c>
      <c r="CE39" s="2" t="s">
        <v>830</v>
      </c>
      <c r="CF39" s="2">
        <v>191.34402811631989</v>
      </c>
      <c r="CG39" s="2" t="s">
        <v>840</v>
      </c>
      <c r="CH39" s="2">
        <v>32.396122668782951</v>
      </c>
      <c r="CI39" s="2">
        <v>378.86174253160249</v>
      </c>
      <c r="CJ39" s="2" t="s">
        <v>841</v>
      </c>
      <c r="CK39" s="2" t="s">
        <v>842</v>
      </c>
      <c r="CL39" s="2">
        <v>1232.923303667593</v>
      </c>
      <c r="CM39" s="2">
        <v>0.24652455977757179</v>
      </c>
      <c r="CN39" s="2">
        <v>3.3103568118628357E-2</v>
      </c>
      <c r="CO39" s="2">
        <v>0.63168092245167995</v>
      </c>
      <c r="CP39" s="2">
        <v>2.1105092935354399</v>
      </c>
      <c r="CQ39" s="2">
        <v>4.5692274305555571</v>
      </c>
      <c r="CR39" s="2">
        <v>2.1568725099601589</v>
      </c>
      <c r="CS39" s="2">
        <v>0.81986272587197073</v>
      </c>
      <c r="CT39" s="2">
        <v>4.16</v>
      </c>
      <c r="CU39" s="2">
        <v>1.9</v>
      </c>
      <c r="CV39" s="2">
        <v>10</v>
      </c>
      <c r="CW39" s="2">
        <v>56</v>
      </c>
      <c r="CX39" s="2">
        <v>34</v>
      </c>
      <c r="CY39" s="2" t="s">
        <v>333</v>
      </c>
      <c r="CZ39" s="2">
        <v>3.08</v>
      </c>
    </row>
    <row r="40" spans="1:104" x14ac:dyDescent="0.25">
      <c r="A40" s="2">
        <v>54215</v>
      </c>
      <c r="M40" s="2" t="s">
        <v>81</v>
      </c>
      <c r="N40" s="2" t="s">
        <v>328</v>
      </c>
      <c r="O40" s="1">
        <v>45394</v>
      </c>
      <c r="P40" s="2">
        <v>0</v>
      </c>
      <c r="Q40" s="2">
        <v>8</v>
      </c>
      <c r="R40" s="2">
        <v>6.3</v>
      </c>
      <c r="S40" s="2">
        <v>6.8</v>
      </c>
      <c r="T40" s="2">
        <v>0.1</v>
      </c>
      <c r="U40" s="2" t="s">
        <v>41</v>
      </c>
      <c r="V40" s="2">
        <v>3.4</v>
      </c>
      <c r="W40" s="2">
        <v>141</v>
      </c>
      <c r="X40" s="2">
        <v>7.8</v>
      </c>
      <c r="Y40" s="2">
        <v>0.96</v>
      </c>
      <c r="Z40" s="2">
        <v>52.2</v>
      </c>
      <c r="AA40" s="2">
        <v>6.8</v>
      </c>
      <c r="AB40" s="2">
        <v>0.98</v>
      </c>
      <c r="AC40" s="2">
        <v>2917</v>
      </c>
      <c r="AD40" s="2">
        <v>490</v>
      </c>
      <c r="AE40" s="2">
        <v>25</v>
      </c>
      <c r="AF40" s="2">
        <v>21.4</v>
      </c>
      <c r="AG40" s="2">
        <v>11</v>
      </c>
      <c r="AH40" s="2">
        <v>2</v>
      </c>
      <c r="AI40" s="2">
        <v>67</v>
      </c>
      <c r="AJ40" s="2">
        <v>19</v>
      </c>
      <c r="AK40" s="2">
        <v>1</v>
      </c>
      <c r="AL40" s="2">
        <v>9</v>
      </c>
      <c r="AM40" s="2">
        <v>1.2</v>
      </c>
      <c r="AN40" s="2">
        <v>287</v>
      </c>
      <c r="AO40" s="2">
        <v>26</v>
      </c>
      <c r="AP40" s="2">
        <v>11</v>
      </c>
      <c r="AQ40" s="2">
        <v>43</v>
      </c>
      <c r="AR40" s="2">
        <v>47</v>
      </c>
      <c r="AS40" s="2">
        <v>0.1</v>
      </c>
      <c r="AT40" s="2">
        <v>99</v>
      </c>
      <c r="AU40" s="2">
        <v>59</v>
      </c>
      <c r="AV40" s="2">
        <v>27.3</v>
      </c>
      <c r="AW40" s="2">
        <v>18.25</v>
      </c>
      <c r="AX40" s="2">
        <v>34.5</v>
      </c>
      <c r="AY40" s="2">
        <v>26</v>
      </c>
      <c r="AZ40" s="2">
        <v>0</v>
      </c>
      <c r="BA40" s="2">
        <v>1.5</v>
      </c>
      <c r="BB40" s="2">
        <v>3.1</v>
      </c>
      <c r="BC40" s="2" t="s">
        <v>1117</v>
      </c>
      <c r="BD40" s="2">
        <v>8</v>
      </c>
      <c r="BE40" s="2">
        <v>1.5</v>
      </c>
      <c r="BF40" s="2" t="s">
        <v>1117</v>
      </c>
      <c r="BG40" s="2">
        <v>53</v>
      </c>
      <c r="BH40" s="2">
        <v>659</v>
      </c>
      <c r="BI40" s="2">
        <v>176</v>
      </c>
      <c r="BJ40" s="2">
        <v>81</v>
      </c>
      <c r="BK40" s="2">
        <v>7.5</v>
      </c>
      <c r="BL40" s="2">
        <v>0.46</v>
      </c>
      <c r="BM40" s="2">
        <v>2.2999999999999998</v>
      </c>
      <c r="BN40" s="2">
        <v>0.13</v>
      </c>
      <c r="BO40" s="2">
        <v>146</v>
      </c>
      <c r="BP40" s="2">
        <v>28</v>
      </c>
      <c r="BQ40" s="2">
        <v>3373.742655114032</v>
      </c>
      <c r="BR40" s="2">
        <v>1.8886896389667249</v>
      </c>
      <c r="BS40" s="2" t="s">
        <v>843</v>
      </c>
      <c r="BT40" s="2">
        <v>1130.9132556518271</v>
      </c>
      <c r="BU40" s="2" t="s">
        <v>844</v>
      </c>
      <c r="BV40" s="2">
        <v>258.01712976795142</v>
      </c>
      <c r="BW40" s="2" t="s">
        <v>845</v>
      </c>
      <c r="BX40" s="2">
        <v>661.08953291504827</v>
      </c>
      <c r="BY40" s="2" t="s">
        <v>532</v>
      </c>
      <c r="BZ40" s="2">
        <v>0</v>
      </c>
      <c r="CA40" s="2" t="s">
        <v>846</v>
      </c>
      <c r="CB40" s="2">
        <v>454.11313614181859</v>
      </c>
      <c r="CC40" s="2" t="s">
        <v>847</v>
      </c>
      <c r="CD40" s="2">
        <v>55.920725027387697</v>
      </c>
      <c r="CE40" s="2" t="s">
        <v>848</v>
      </c>
      <c r="CF40" s="2">
        <v>398.1924111144308</v>
      </c>
      <c r="CG40" s="2" t="s">
        <v>849</v>
      </c>
      <c r="CH40" s="2">
        <v>154.5413803406035</v>
      </c>
      <c r="CI40" s="2">
        <v>469.82372273677919</v>
      </c>
      <c r="CJ40" s="2" t="s">
        <v>850</v>
      </c>
      <c r="CK40" s="2" t="s">
        <v>851</v>
      </c>
      <c r="CL40" s="2">
        <v>1376.157753211832</v>
      </c>
      <c r="CM40" s="2">
        <v>0.40154550658271332</v>
      </c>
      <c r="CN40" s="2">
        <v>0.1366518427193871</v>
      </c>
      <c r="CO40" s="2">
        <v>0.71068092799035865</v>
      </c>
      <c r="CP40" s="2">
        <v>1.8029861111111121</v>
      </c>
      <c r="CQ40" s="2">
        <v>3.0612954780483208</v>
      </c>
      <c r="CR40" s="2">
        <v>2.5732546705998041</v>
      </c>
      <c r="CS40" s="2">
        <v>0.9405973451327434</v>
      </c>
      <c r="CT40" s="2">
        <v>2.34</v>
      </c>
      <c r="CU40" s="2">
        <v>4.46</v>
      </c>
      <c r="CV40" s="2">
        <v>10</v>
      </c>
      <c r="CW40" s="2">
        <v>48</v>
      </c>
      <c r="CX40" s="2">
        <v>42</v>
      </c>
      <c r="CY40" s="2" t="s">
        <v>330</v>
      </c>
      <c r="CZ40" s="2">
        <v>6.74</v>
      </c>
    </row>
    <row r="41" spans="1:104" x14ac:dyDescent="0.25">
      <c r="A41" s="2">
        <v>54216</v>
      </c>
      <c r="M41" s="2" t="s">
        <v>83</v>
      </c>
      <c r="N41" s="2" t="s">
        <v>328</v>
      </c>
      <c r="O41" s="1">
        <v>45394</v>
      </c>
      <c r="P41" s="2">
        <v>0</v>
      </c>
      <c r="Q41" s="2">
        <v>8</v>
      </c>
      <c r="R41" s="2">
        <v>6</v>
      </c>
      <c r="S41" s="2">
        <v>6.4</v>
      </c>
      <c r="T41" s="2">
        <v>0.11</v>
      </c>
      <c r="U41" s="2" t="s">
        <v>41</v>
      </c>
      <c r="V41" s="2">
        <v>3.9</v>
      </c>
      <c r="W41" s="2">
        <v>128</v>
      </c>
      <c r="X41" s="2">
        <v>7</v>
      </c>
      <c r="Y41" s="2">
        <v>0.88</v>
      </c>
      <c r="Z41" s="2">
        <v>65</v>
      </c>
      <c r="AA41" s="2">
        <v>11.7</v>
      </c>
      <c r="AB41" s="2">
        <v>1.07</v>
      </c>
      <c r="AC41" s="2">
        <v>2767</v>
      </c>
      <c r="AD41" s="2">
        <v>502</v>
      </c>
      <c r="AE41" s="2">
        <v>27</v>
      </c>
      <c r="AF41" s="2">
        <v>24</v>
      </c>
      <c r="AG41" s="2">
        <v>23</v>
      </c>
      <c r="AH41" s="2">
        <v>1</v>
      </c>
      <c r="AI41" s="2">
        <v>58</v>
      </c>
      <c r="AJ41" s="2">
        <v>17</v>
      </c>
      <c r="AK41" s="2">
        <v>0</v>
      </c>
      <c r="AL41" s="2">
        <v>10</v>
      </c>
      <c r="AM41" s="2">
        <v>1.24</v>
      </c>
      <c r="AN41" s="2">
        <v>297</v>
      </c>
      <c r="AO41" s="2">
        <v>26.3</v>
      </c>
      <c r="AP41" s="2">
        <v>11.3</v>
      </c>
      <c r="AQ41" s="2">
        <v>53</v>
      </c>
      <c r="AR41" s="2">
        <v>54</v>
      </c>
      <c r="AS41" s="2">
        <v>0.2</v>
      </c>
      <c r="AT41" s="2">
        <v>171</v>
      </c>
      <c r="AU41" s="2">
        <v>62</v>
      </c>
      <c r="AV41" s="2">
        <v>27.7</v>
      </c>
      <c r="AW41" s="2">
        <v>23.54</v>
      </c>
      <c r="AX41" s="2">
        <v>57.5</v>
      </c>
      <c r="AY41" s="2">
        <v>26.3</v>
      </c>
      <c r="AZ41" s="2">
        <v>0</v>
      </c>
      <c r="BA41" s="2">
        <v>2</v>
      </c>
      <c r="BB41" s="2">
        <v>3.2</v>
      </c>
      <c r="BC41" s="2" t="s">
        <v>1117</v>
      </c>
      <c r="BD41" s="2">
        <v>9</v>
      </c>
      <c r="BE41" s="2">
        <v>1.4</v>
      </c>
      <c r="BF41" s="2" t="s">
        <v>1117</v>
      </c>
      <c r="BG41" s="2">
        <v>52</v>
      </c>
      <c r="BH41" s="2">
        <v>657</v>
      </c>
      <c r="BI41" s="2">
        <v>178</v>
      </c>
      <c r="BJ41" s="2">
        <v>93</v>
      </c>
      <c r="BK41" s="2">
        <v>7.1</v>
      </c>
      <c r="BL41" s="2">
        <v>0.4</v>
      </c>
      <c r="BM41" s="2">
        <v>3</v>
      </c>
      <c r="BN41" s="2">
        <v>0.11</v>
      </c>
      <c r="BO41" s="2">
        <v>148</v>
      </c>
      <c r="BP41" s="2">
        <v>35</v>
      </c>
      <c r="BQ41" s="2">
        <v>4346.5039828043991</v>
      </c>
      <c r="BR41" s="2">
        <v>1.7981881764812591</v>
      </c>
      <c r="BS41" s="2" t="s">
        <v>852</v>
      </c>
      <c r="BT41" s="2">
        <v>1721.519787583765</v>
      </c>
      <c r="BU41" s="2" t="s">
        <v>839</v>
      </c>
      <c r="BV41" s="2">
        <v>390.50448855733958</v>
      </c>
      <c r="BW41" s="2" t="s">
        <v>629</v>
      </c>
      <c r="BX41" s="2">
        <v>1030.1555190289539</v>
      </c>
      <c r="BY41" s="2" t="s">
        <v>532</v>
      </c>
      <c r="BZ41" s="2">
        <v>0</v>
      </c>
      <c r="CA41" s="2" t="s">
        <v>621</v>
      </c>
      <c r="CB41" s="2">
        <v>431.94462005310402</v>
      </c>
      <c r="CC41" s="2" t="s">
        <v>853</v>
      </c>
      <c r="CD41" s="2">
        <v>90.498166645593614</v>
      </c>
      <c r="CE41" s="2" t="s">
        <v>854</v>
      </c>
      <c r="CF41" s="2">
        <v>341.44645340751038</v>
      </c>
      <c r="CG41" s="2" t="s">
        <v>761</v>
      </c>
      <c r="CH41" s="2">
        <v>75.578454924769247</v>
      </c>
      <c r="CI41" s="2">
        <v>691.36426855481102</v>
      </c>
      <c r="CJ41" s="2" t="s">
        <v>855</v>
      </c>
      <c r="CK41" s="2" t="s">
        <v>856</v>
      </c>
      <c r="CL41" s="2">
        <v>1726.9566316854221</v>
      </c>
      <c r="CM41" s="2">
        <v>0.25090889060262189</v>
      </c>
      <c r="CN41" s="2">
        <v>4.3902170320590503E-2</v>
      </c>
      <c r="CO41" s="2">
        <v>0.67112611230438801</v>
      </c>
      <c r="CP41" s="2">
        <v>1.971087277932928</v>
      </c>
      <c r="CQ41" s="2">
        <v>11.064269535673841</v>
      </c>
      <c r="CR41" s="2">
        <v>2.5226293103448278</v>
      </c>
      <c r="CS41" s="2">
        <v>0.88396373294257713</v>
      </c>
      <c r="CT41" s="2">
        <v>2.02</v>
      </c>
      <c r="CU41" s="2">
        <v>4.3099999999999996</v>
      </c>
      <c r="CV41" s="2">
        <v>2</v>
      </c>
      <c r="CW41" s="2">
        <v>54</v>
      </c>
      <c r="CX41" s="2">
        <v>44</v>
      </c>
      <c r="CY41" s="2" t="s">
        <v>330</v>
      </c>
      <c r="CZ41" s="2">
        <v>3.66</v>
      </c>
    </row>
    <row r="42" spans="1:104" x14ac:dyDescent="0.25">
      <c r="A42" s="2">
        <v>54217</v>
      </c>
      <c r="M42" s="2" t="s">
        <v>84</v>
      </c>
      <c r="N42" s="2" t="s">
        <v>328</v>
      </c>
      <c r="O42" s="1">
        <v>45394</v>
      </c>
      <c r="P42" s="2">
        <v>0</v>
      </c>
      <c r="Q42" s="2">
        <v>8</v>
      </c>
      <c r="R42" s="2">
        <v>6.1</v>
      </c>
      <c r="S42" s="2">
        <v>6.7</v>
      </c>
      <c r="T42" s="2">
        <v>0.13</v>
      </c>
      <c r="U42" s="2" t="s">
        <v>41</v>
      </c>
      <c r="V42" s="2">
        <v>4.0999999999999996</v>
      </c>
      <c r="W42" s="2">
        <v>120</v>
      </c>
      <c r="X42" s="2">
        <v>8.3000000000000007</v>
      </c>
      <c r="Y42" s="2">
        <v>1.2</v>
      </c>
      <c r="Z42" s="2">
        <v>97.8</v>
      </c>
      <c r="AA42" s="2">
        <v>9.1999999999999993</v>
      </c>
      <c r="AB42" s="2">
        <v>1.08</v>
      </c>
      <c r="AC42" s="2">
        <v>2280</v>
      </c>
      <c r="AD42" s="2">
        <v>340</v>
      </c>
      <c r="AE42" s="2">
        <v>29</v>
      </c>
      <c r="AF42" s="2">
        <v>17.7</v>
      </c>
      <c r="AG42" s="2">
        <v>17</v>
      </c>
      <c r="AH42" s="2">
        <v>2</v>
      </c>
      <c r="AI42" s="2">
        <v>64</v>
      </c>
      <c r="AJ42" s="2">
        <v>16</v>
      </c>
      <c r="AK42" s="2">
        <v>1</v>
      </c>
      <c r="AL42" s="2">
        <v>10</v>
      </c>
      <c r="AM42" s="2">
        <v>1.88</v>
      </c>
      <c r="AN42" s="2">
        <v>288</v>
      </c>
      <c r="AO42" s="2">
        <v>24.7</v>
      </c>
      <c r="AP42" s="2">
        <v>11.7</v>
      </c>
      <c r="AQ42" s="2">
        <v>32</v>
      </c>
      <c r="AR42" s="2">
        <v>38</v>
      </c>
      <c r="AS42" s="2">
        <v>0.7</v>
      </c>
      <c r="AT42" s="2">
        <v>101</v>
      </c>
      <c r="AU42" s="2">
        <v>53</v>
      </c>
      <c r="AV42" s="2">
        <v>27.3</v>
      </c>
      <c r="AW42" s="2">
        <v>18.309999999999999</v>
      </c>
      <c r="AX42" s="2">
        <v>35</v>
      </c>
      <c r="AY42" s="2">
        <v>24.7</v>
      </c>
      <c r="AZ42" s="2">
        <v>0</v>
      </c>
      <c r="BA42" s="2">
        <v>2.4</v>
      </c>
      <c r="BB42" s="2">
        <v>3.3</v>
      </c>
      <c r="BC42" s="2" t="s">
        <v>1117</v>
      </c>
      <c r="BD42" s="2">
        <v>9</v>
      </c>
      <c r="BE42" s="2">
        <v>1.5</v>
      </c>
      <c r="BF42" s="2" t="s">
        <v>1117</v>
      </c>
      <c r="BG42" s="2">
        <v>56</v>
      </c>
      <c r="BH42" s="2">
        <v>692</v>
      </c>
      <c r="BI42" s="2">
        <v>147</v>
      </c>
      <c r="BJ42" s="2">
        <v>96</v>
      </c>
      <c r="BK42" s="2">
        <v>8.1</v>
      </c>
      <c r="BL42" s="2">
        <v>0.54</v>
      </c>
      <c r="BM42" s="2">
        <v>3.2</v>
      </c>
      <c r="BN42" s="2">
        <v>0.14000000000000001</v>
      </c>
      <c r="BO42" s="2">
        <v>134</v>
      </c>
      <c r="BP42" s="2">
        <v>35</v>
      </c>
      <c r="BQ42" s="2">
        <v>5247.0403558113667</v>
      </c>
      <c r="BR42" s="2">
        <v>1.792208649296986</v>
      </c>
      <c r="BS42" s="2" t="s">
        <v>857</v>
      </c>
      <c r="BT42" s="2">
        <v>2151.219831251226</v>
      </c>
      <c r="BU42" s="2" t="s">
        <v>630</v>
      </c>
      <c r="BV42" s="2">
        <v>526.75125907515212</v>
      </c>
      <c r="BW42" s="2" t="s">
        <v>858</v>
      </c>
      <c r="BX42" s="2">
        <v>1251.455294656289</v>
      </c>
      <c r="BY42" s="2" t="s">
        <v>532</v>
      </c>
      <c r="BZ42" s="2">
        <v>0</v>
      </c>
      <c r="CA42" s="2" t="s">
        <v>859</v>
      </c>
      <c r="CB42" s="2">
        <v>477.27124076133163</v>
      </c>
      <c r="CC42" s="2" t="s">
        <v>860</v>
      </c>
      <c r="CD42" s="2">
        <v>121.3617633592779</v>
      </c>
      <c r="CE42" s="2" t="s">
        <v>861</v>
      </c>
      <c r="CF42" s="2">
        <v>355.90947740205371</v>
      </c>
      <c r="CG42" s="2" t="s">
        <v>684</v>
      </c>
      <c r="CH42" s="2">
        <v>77.081561907253587</v>
      </c>
      <c r="CI42" s="2">
        <v>899.76453659493768</v>
      </c>
      <c r="CJ42" s="2" t="s">
        <v>862</v>
      </c>
      <c r="CK42" s="2" t="s">
        <v>863</v>
      </c>
      <c r="CL42" s="2">
        <v>2014.7164628164039</v>
      </c>
      <c r="CM42" s="2">
        <v>0.22186074794770441</v>
      </c>
      <c r="CN42" s="2">
        <v>3.5831559744603232E-2</v>
      </c>
      <c r="CO42" s="2">
        <v>0.71897457339221804</v>
      </c>
      <c r="CP42" s="2">
        <v>2.1293376063841079</v>
      </c>
      <c r="CQ42" s="2">
        <v>15.286553750432081</v>
      </c>
      <c r="CR42" s="2">
        <v>2.4025851197982351</v>
      </c>
      <c r="CS42" s="2">
        <v>0.7238749046529368</v>
      </c>
      <c r="CT42" s="2">
        <v>2.94</v>
      </c>
      <c r="CU42" s="2">
        <v>2.97</v>
      </c>
      <c r="CV42" s="2">
        <v>12</v>
      </c>
      <c r="CW42" s="2">
        <v>52</v>
      </c>
      <c r="CX42" s="2">
        <v>36</v>
      </c>
      <c r="CY42" s="2" t="s">
        <v>333</v>
      </c>
      <c r="CZ42" s="2">
        <v>3.66</v>
      </c>
    </row>
    <row r="43" spans="1:104" x14ac:dyDescent="0.25">
      <c r="A43" s="2">
        <v>54218</v>
      </c>
      <c r="M43" s="2" t="s">
        <v>85</v>
      </c>
      <c r="N43" s="2" t="s">
        <v>328</v>
      </c>
      <c r="O43" s="1">
        <v>45394</v>
      </c>
      <c r="P43" s="2">
        <v>0</v>
      </c>
      <c r="Q43" s="2">
        <v>8</v>
      </c>
      <c r="R43" s="2">
        <v>6.4</v>
      </c>
      <c r="S43" s="2">
        <v>6.7</v>
      </c>
      <c r="T43" s="2">
        <v>0.1</v>
      </c>
      <c r="U43" s="2" t="s">
        <v>41</v>
      </c>
      <c r="V43" s="2">
        <v>3.6</v>
      </c>
      <c r="W43" s="2">
        <v>117</v>
      </c>
      <c r="X43" s="2">
        <v>7.3</v>
      </c>
      <c r="Y43" s="2">
        <v>0.64</v>
      </c>
      <c r="Z43" s="2">
        <v>57.2</v>
      </c>
      <c r="AA43" s="2">
        <v>6.6</v>
      </c>
      <c r="AB43" s="2">
        <v>0.92</v>
      </c>
      <c r="AC43" s="2">
        <v>2507</v>
      </c>
      <c r="AD43" s="2">
        <v>393</v>
      </c>
      <c r="AE43" s="2">
        <v>25</v>
      </c>
      <c r="AF43" s="2">
        <v>19</v>
      </c>
      <c r="AG43" s="2">
        <v>15</v>
      </c>
      <c r="AH43" s="2">
        <v>2</v>
      </c>
      <c r="AI43" s="2">
        <v>65</v>
      </c>
      <c r="AJ43" s="2">
        <v>17</v>
      </c>
      <c r="AK43" s="2">
        <v>1</v>
      </c>
      <c r="AL43" s="2">
        <v>8</v>
      </c>
      <c r="AM43" s="2">
        <v>2.33</v>
      </c>
      <c r="AN43" s="2">
        <v>255</v>
      </c>
      <c r="AO43" s="2">
        <v>23.1</v>
      </c>
      <c r="AP43" s="2">
        <v>11</v>
      </c>
      <c r="AQ43" s="2">
        <v>45</v>
      </c>
      <c r="AR43" s="2">
        <v>48</v>
      </c>
      <c r="AS43" s="2">
        <v>0.4</v>
      </c>
      <c r="AT43" s="2">
        <v>165</v>
      </c>
      <c r="AU43" s="2">
        <v>57</v>
      </c>
      <c r="AV43" s="2">
        <v>25.9</v>
      </c>
      <c r="AW43" s="2">
        <v>22</v>
      </c>
      <c r="AX43" s="2">
        <v>64.8</v>
      </c>
      <c r="AY43" s="2">
        <v>23.1</v>
      </c>
      <c r="AZ43" s="2">
        <v>0</v>
      </c>
      <c r="BA43" s="2">
        <v>2.8</v>
      </c>
      <c r="BB43" s="2">
        <v>2.7</v>
      </c>
      <c r="BC43" s="2" t="s">
        <v>1117</v>
      </c>
      <c r="BD43" s="2">
        <v>8</v>
      </c>
      <c r="BE43" s="2">
        <v>1.4</v>
      </c>
      <c r="BF43" s="2" t="s">
        <v>1117</v>
      </c>
      <c r="BG43" s="2">
        <v>51</v>
      </c>
      <c r="BH43" s="2">
        <v>702</v>
      </c>
      <c r="BI43" s="2">
        <v>162</v>
      </c>
      <c r="BJ43" s="2">
        <v>83</v>
      </c>
      <c r="BK43" s="2">
        <v>7.7</v>
      </c>
      <c r="BL43" s="2">
        <v>0.34</v>
      </c>
      <c r="BM43" s="2">
        <v>2.6</v>
      </c>
      <c r="BN43" s="2">
        <v>0.13</v>
      </c>
      <c r="BO43" s="2">
        <v>140</v>
      </c>
      <c r="BP43" s="2">
        <v>32</v>
      </c>
      <c r="BQ43" s="2">
        <v>4347.6628180697226</v>
      </c>
      <c r="BR43" s="2">
        <v>1.8080913937268901</v>
      </c>
      <c r="BS43" s="2" t="s">
        <v>864</v>
      </c>
      <c r="BT43" s="2">
        <v>1725.451182602847</v>
      </c>
      <c r="BU43" s="2" t="s">
        <v>865</v>
      </c>
      <c r="BV43" s="2">
        <v>420.7487949781414</v>
      </c>
      <c r="BW43" s="2" t="s">
        <v>866</v>
      </c>
      <c r="BX43" s="2">
        <v>976.57213316892717</v>
      </c>
      <c r="BY43" s="2" t="s">
        <v>532</v>
      </c>
      <c r="BZ43" s="2">
        <v>0</v>
      </c>
      <c r="CA43" s="2" t="s">
        <v>867</v>
      </c>
      <c r="CB43" s="2">
        <v>407.49355453424499</v>
      </c>
      <c r="CC43" s="2" t="s">
        <v>868</v>
      </c>
      <c r="CD43" s="2">
        <v>97.158390314987102</v>
      </c>
      <c r="CE43" s="2" t="s">
        <v>869</v>
      </c>
      <c r="CF43" s="2">
        <v>310.33516421925788</v>
      </c>
      <c r="CG43" s="2" t="s">
        <v>853</v>
      </c>
      <c r="CH43" s="2">
        <v>90.516758210962905</v>
      </c>
      <c r="CI43" s="2">
        <v>748.87904943391993</v>
      </c>
      <c r="CJ43" s="2" t="s">
        <v>870</v>
      </c>
      <c r="CK43" s="2" t="s">
        <v>871</v>
      </c>
      <c r="CL43" s="2">
        <v>1703.4525277435259</v>
      </c>
      <c r="CM43" s="2">
        <v>0.23616637702814641</v>
      </c>
      <c r="CN43" s="2">
        <v>5.2459761900894908E-2</v>
      </c>
      <c r="CO43" s="2">
        <v>0.76684458218549134</v>
      </c>
      <c r="CP43" s="2">
        <v>2.0963240519413402</v>
      </c>
      <c r="CQ43" s="2">
        <v>11.281671515472089</v>
      </c>
      <c r="CR43" s="2">
        <v>2.5779175401816912</v>
      </c>
      <c r="CS43" s="2">
        <v>0.7741314290299286</v>
      </c>
      <c r="CT43" s="2">
        <v>2.77</v>
      </c>
      <c r="CU43" s="2">
        <v>3.53</v>
      </c>
      <c r="CV43" s="2">
        <v>8</v>
      </c>
      <c r="CW43" s="2">
        <v>52</v>
      </c>
      <c r="CX43" s="2">
        <v>40</v>
      </c>
      <c r="CY43" s="2" t="s">
        <v>330</v>
      </c>
      <c r="CZ43" s="2">
        <v>5.04</v>
      </c>
    </row>
    <row r="44" spans="1:104" x14ac:dyDescent="0.25">
      <c r="A44" s="2">
        <v>54219</v>
      </c>
      <c r="M44" s="2" t="s">
        <v>86</v>
      </c>
      <c r="N44" s="2" t="s">
        <v>328</v>
      </c>
      <c r="O44" s="1">
        <v>45394</v>
      </c>
      <c r="P44" s="2">
        <v>0</v>
      </c>
      <c r="Q44" s="2">
        <v>8</v>
      </c>
      <c r="R44" s="2">
        <v>5.9</v>
      </c>
      <c r="S44" s="2">
        <v>6.6</v>
      </c>
      <c r="T44" s="2">
        <v>0.11</v>
      </c>
      <c r="U44" s="2" t="s">
        <v>41</v>
      </c>
      <c r="V44" s="2">
        <v>3.7</v>
      </c>
      <c r="W44" s="2">
        <v>136</v>
      </c>
      <c r="X44" s="2">
        <v>6.7</v>
      </c>
      <c r="Y44" s="2">
        <v>0.6</v>
      </c>
      <c r="Z44" s="2">
        <v>66.5</v>
      </c>
      <c r="AA44" s="2">
        <v>11.5</v>
      </c>
      <c r="AB44" s="2">
        <v>0.98</v>
      </c>
      <c r="AC44" s="2">
        <v>2903</v>
      </c>
      <c r="AD44" s="2">
        <v>520</v>
      </c>
      <c r="AE44" s="2">
        <v>31</v>
      </c>
      <c r="AF44" s="2">
        <v>23.2</v>
      </c>
      <c r="AG44" s="2">
        <v>17</v>
      </c>
      <c r="AH44" s="2">
        <v>2</v>
      </c>
      <c r="AI44" s="2">
        <v>61</v>
      </c>
      <c r="AJ44" s="2">
        <v>19</v>
      </c>
      <c r="AK44" s="2">
        <v>1</v>
      </c>
      <c r="AL44" s="2">
        <v>11</v>
      </c>
      <c r="AM44" s="2">
        <v>1.88</v>
      </c>
      <c r="AN44" s="2">
        <v>251</v>
      </c>
      <c r="AO44" s="2">
        <v>21.7</v>
      </c>
      <c r="AP44" s="2">
        <v>11.6</v>
      </c>
      <c r="AQ44" s="2">
        <v>52</v>
      </c>
      <c r="AR44" s="2">
        <v>54</v>
      </c>
      <c r="AS44" s="2">
        <v>0.9</v>
      </c>
      <c r="AT44" s="2">
        <v>109</v>
      </c>
      <c r="AU44" s="2">
        <v>62</v>
      </c>
      <c r="AV44" s="2">
        <v>24.5</v>
      </c>
      <c r="AW44" s="2">
        <v>17.89</v>
      </c>
      <c r="AX44" s="2">
        <v>43.5</v>
      </c>
      <c r="AY44" s="2">
        <v>21.7</v>
      </c>
      <c r="AZ44" s="2">
        <v>0</v>
      </c>
      <c r="BA44" s="2">
        <v>2.4</v>
      </c>
      <c r="BB44" s="2">
        <v>3.2</v>
      </c>
      <c r="BC44" s="2" t="s">
        <v>1117</v>
      </c>
      <c r="BD44" s="2">
        <v>8</v>
      </c>
      <c r="BE44" s="2">
        <v>1.3</v>
      </c>
      <c r="BF44" s="2" t="s">
        <v>1117</v>
      </c>
      <c r="BG44" s="2">
        <v>52</v>
      </c>
      <c r="BH44" s="2">
        <v>611</v>
      </c>
      <c r="BI44" s="2">
        <v>192</v>
      </c>
      <c r="BJ44" s="2">
        <v>101</v>
      </c>
      <c r="BK44" s="2">
        <v>6.7</v>
      </c>
      <c r="BL44" s="2">
        <v>0.37</v>
      </c>
      <c r="BM44" s="2">
        <v>3.1</v>
      </c>
      <c r="BN44" s="2">
        <v>0.37</v>
      </c>
      <c r="BO44" s="2">
        <v>142</v>
      </c>
      <c r="BP44" s="2">
        <v>33</v>
      </c>
      <c r="BQ44" s="2">
        <v>4480.3649345497824</v>
      </c>
      <c r="BR44" s="2">
        <v>1.757397660432898</v>
      </c>
      <c r="BS44" s="2" t="s">
        <v>871</v>
      </c>
      <c r="BT44" s="2">
        <v>1755.5533518445061</v>
      </c>
      <c r="BU44" s="2" t="s">
        <v>872</v>
      </c>
      <c r="BV44" s="2">
        <v>372.83485389395742</v>
      </c>
      <c r="BW44" s="2" t="s">
        <v>873</v>
      </c>
      <c r="BX44" s="2">
        <v>995.47137379346816</v>
      </c>
      <c r="BY44" s="2" t="s">
        <v>532</v>
      </c>
      <c r="BZ44" s="2">
        <v>0</v>
      </c>
      <c r="CA44" s="2" t="s">
        <v>874</v>
      </c>
      <c r="CB44" s="2">
        <v>410.88192516197279</v>
      </c>
      <c r="CC44" s="2" t="s">
        <v>875</v>
      </c>
      <c r="CD44" s="2">
        <v>83.76305698796773</v>
      </c>
      <c r="CE44" s="2" t="s">
        <v>876</v>
      </c>
      <c r="CF44" s="2">
        <v>327.11886817400512</v>
      </c>
      <c r="CG44" s="2" t="s">
        <v>698</v>
      </c>
      <c r="CH44" s="2">
        <v>70.144122702631222</v>
      </c>
      <c r="CI44" s="2">
        <v>760.08197805103794</v>
      </c>
      <c r="CJ44" s="2" t="s">
        <v>877</v>
      </c>
      <c r="CK44" s="2" t="s">
        <v>878</v>
      </c>
      <c r="CL44" s="2">
        <v>1870.9506809467141</v>
      </c>
      <c r="CM44" s="2">
        <v>0.23404696002560771</v>
      </c>
      <c r="CN44" s="2">
        <v>3.9955563087235683E-2</v>
      </c>
      <c r="CO44" s="2">
        <v>0.76353976423709113</v>
      </c>
      <c r="CP44" s="2">
        <v>2.1904312805872759</v>
      </c>
      <c r="CQ44" s="2">
        <v>13.68263473053892</v>
      </c>
      <c r="CR44" s="2">
        <v>2.1898454746136871</v>
      </c>
      <c r="CS44" s="2">
        <v>0.73736832708444922</v>
      </c>
      <c r="CT44" s="2">
        <v>2.08</v>
      </c>
      <c r="CU44" s="2">
        <v>3.83</v>
      </c>
      <c r="CV44" s="2">
        <v>6</v>
      </c>
      <c r="CW44" s="2">
        <v>50</v>
      </c>
      <c r="CX44" s="2">
        <v>44</v>
      </c>
      <c r="CY44" s="2" t="s">
        <v>330</v>
      </c>
      <c r="CZ44" s="2">
        <v>4.22</v>
      </c>
    </row>
    <row r="45" spans="1:104" x14ac:dyDescent="0.25">
      <c r="A45" s="2">
        <v>54220</v>
      </c>
      <c r="M45" s="2" t="s">
        <v>87</v>
      </c>
      <c r="N45" s="2" t="s">
        <v>328</v>
      </c>
      <c r="O45" s="1">
        <v>45394</v>
      </c>
      <c r="P45" s="2">
        <v>0</v>
      </c>
      <c r="Q45" s="2">
        <v>8</v>
      </c>
      <c r="R45" s="2">
        <v>5.8</v>
      </c>
      <c r="S45" s="2">
        <v>6.3</v>
      </c>
      <c r="T45" s="2">
        <v>0.1</v>
      </c>
      <c r="U45" s="2" t="s">
        <v>41</v>
      </c>
      <c r="V45" s="2">
        <v>3.8</v>
      </c>
      <c r="W45" s="2">
        <v>158</v>
      </c>
      <c r="X45" s="2">
        <v>7.6</v>
      </c>
      <c r="Y45" s="2">
        <v>0.97</v>
      </c>
      <c r="Z45" s="2">
        <v>78.8</v>
      </c>
      <c r="AA45" s="2">
        <v>13.3</v>
      </c>
      <c r="AB45" s="2">
        <v>1.1000000000000001</v>
      </c>
      <c r="AC45" s="2">
        <v>2597</v>
      </c>
      <c r="AD45" s="2">
        <v>404</v>
      </c>
      <c r="AE45" s="2">
        <v>17</v>
      </c>
      <c r="AF45" s="2">
        <v>23.3</v>
      </c>
      <c r="AG45" s="2">
        <v>28</v>
      </c>
      <c r="AH45" s="2">
        <v>2</v>
      </c>
      <c r="AI45" s="2">
        <v>56</v>
      </c>
      <c r="AJ45" s="2">
        <v>14</v>
      </c>
      <c r="AK45" s="2">
        <v>0</v>
      </c>
      <c r="AL45" s="2">
        <v>17</v>
      </c>
      <c r="AM45" s="2">
        <v>1.1299999999999999</v>
      </c>
      <c r="AN45" s="2">
        <v>221</v>
      </c>
      <c r="AO45" s="2">
        <v>20</v>
      </c>
      <c r="AP45" s="2">
        <v>11.1</v>
      </c>
      <c r="AQ45" s="2">
        <v>48</v>
      </c>
      <c r="AR45" s="2">
        <v>50</v>
      </c>
      <c r="AS45" s="2">
        <v>0.5</v>
      </c>
      <c r="AT45" s="2">
        <v>181</v>
      </c>
      <c r="AU45" s="2">
        <v>59</v>
      </c>
      <c r="AV45" s="2">
        <v>21.6</v>
      </c>
      <c r="AW45" s="2">
        <v>22</v>
      </c>
      <c r="AX45" s="2">
        <v>81.900000000000006</v>
      </c>
      <c r="AY45" s="2">
        <v>20</v>
      </c>
      <c r="AZ45" s="2">
        <v>0</v>
      </c>
      <c r="BA45" s="2">
        <v>1.8</v>
      </c>
      <c r="BB45" s="2">
        <v>2.7</v>
      </c>
      <c r="BC45" s="2" t="s">
        <v>1117</v>
      </c>
      <c r="BD45" s="2">
        <v>12</v>
      </c>
      <c r="BE45" s="2">
        <v>2.8</v>
      </c>
      <c r="BF45" s="2" t="s">
        <v>1117</v>
      </c>
      <c r="BG45" s="2">
        <v>65</v>
      </c>
      <c r="BH45" s="2">
        <v>617</v>
      </c>
      <c r="BI45" s="2">
        <v>137</v>
      </c>
      <c r="BJ45" s="2">
        <v>86</v>
      </c>
      <c r="BK45" s="2">
        <v>7.3</v>
      </c>
      <c r="BL45" s="2">
        <v>0.46</v>
      </c>
      <c r="BM45" s="2">
        <v>3.6</v>
      </c>
      <c r="BN45" s="2">
        <v>0.14000000000000001</v>
      </c>
      <c r="BO45" s="2">
        <v>125</v>
      </c>
      <c r="BP45" s="2">
        <v>24</v>
      </c>
      <c r="BQ45" s="2">
        <v>4105.8681373156523</v>
      </c>
      <c r="BR45" s="2">
        <v>1.7760383791351619</v>
      </c>
      <c r="BS45" s="2" t="s">
        <v>879</v>
      </c>
      <c r="BT45" s="2">
        <v>1560.819184533399</v>
      </c>
      <c r="BU45" s="2" t="s">
        <v>880</v>
      </c>
      <c r="BV45" s="2">
        <v>325.19519147354072</v>
      </c>
      <c r="BW45" s="2" t="s">
        <v>881</v>
      </c>
      <c r="BX45" s="2">
        <v>892.76862064692023</v>
      </c>
      <c r="BY45" s="2" t="s">
        <v>532</v>
      </c>
      <c r="BZ45" s="2">
        <v>0</v>
      </c>
      <c r="CA45" s="2" t="s">
        <v>706</v>
      </c>
      <c r="CB45" s="2">
        <v>411.42025034081053</v>
      </c>
      <c r="CC45" s="2" t="s">
        <v>882</v>
      </c>
      <c r="CD45" s="2">
        <v>79.068038170777044</v>
      </c>
      <c r="CE45" s="2" t="s">
        <v>883</v>
      </c>
      <c r="CF45" s="2">
        <v>332.35221217003351</v>
      </c>
      <c r="CG45" s="2" t="s">
        <v>884</v>
      </c>
      <c r="CH45" s="2">
        <v>74.637501549138676</v>
      </c>
      <c r="CI45" s="2">
        <v>668.05056388647904</v>
      </c>
      <c r="CJ45" s="2" t="s">
        <v>885</v>
      </c>
      <c r="CK45" s="2" t="s">
        <v>886</v>
      </c>
      <c r="CL45" s="2">
        <v>1733.7960094187631</v>
      </c>
      <c r="CM45" s="2">
        <v>0.26359251245608117</v>
      </c>
      <c r="CN45" s="2">
        <v>4.781944141175537E-2</v>
      </c>
      <c r="CO45" s="2">
        <v>0.74829082075307995</v>
      </c>
      <c r="CP45" s="2">
        <v>2.128992407669541</v>
      </c>
      <c r="CQ45" s="2">
        <v>4.574605451936872</v>
      </c>
      <c r="CR45" s="2">
        <v>2.3408998783948118</v>
      </c>
      <c r="CS45" s="2">
        <v>0.73449084936649456</v>
      </c>
      <c r="CT45" s="2">
        <v>1.94</v>
      </c>
      <c r="CU45" s="2">
        <v>2.5499999999999998</v>
      </c>
      <c r="CV45" s="2">
        <v>6</v>
      </c>
      <c r="CW45" s="2">
        <v>50</v>
      </c>
      <c r="CX45" s="2">
        <v>44</v>
      </c>
      <c r="CY45" s="2" t="s">
        <v>330</v>
      </c>
      <c r="CZ45" s="2">
        <v>3.93</v>
      </c>
    </row>
    <row r="46" spans="1:104" x14ac:dyDescent="0.25">
      <c r="A46" s="2">
        <v>54221</v>
      </c>
      <c r="M46" s="2" t="s">
        <v>88</v>
      </c>
      <c r="N46" s="2" t="s">
        <v>328</v>
      </c>
      <c r="O46" s="1">
        <v>45394</v>
      </c>
      <c r="P46" s="2">
        <v>0</v>
      </c>
      <c r="Q46" s="2">
        <v>8</v>
      </c>
      <c r="R46" s="2">
        <v>6</v>
      </c>
      <c r="S46" s="2">
        <v>6.6</v>
      </c>
      <c r="T46" s="2">
        <v>0.1</v>
      </c>
      <c r="U46" s="2" t="s">
        <v>41</v>
      </c>
      <c r="V46" s="2">
        <v>4.0999999999999996</v>
      </c>
      <c r="W46" s="2">
        <v>124</v>
      </c>
      <c r="X46" s="2">
        <v>7.7</v>
      </c>
      <c r="Y46" s="2">
        <v>0.75</v>
      </c>
      <c r="Z46" s="2">
        <v>69.8</v>
      </c>
      <c r="AA46" s="2">
        <v>9.8000000000000007</v>
      </c>
      <c r="AB46" s="2">
        <v>1</v>
      </c>
      <c r="AC46" s="2">
        <v>2729</v>
      </c>
      <c r="AD46" s="2">
        <v>444</v>
      </c>
      <c r="AE46" s="2">
        <v>25</v>
      </c>
      <c r="AF46" s="2">
        <v>22.2</v>
      </c>
      <c r="AG46" s="2">
        <v>20</v>
      </c>
      <c r="AH46" s="2">
        <v>1</v>
      </c>
      <c r="AI46" s="2">
        <v>62</v>
      </c>
      <c r="AJ46" s="2">
        <v>17</v>
      </c>
      <c r="AK46" s="2">
        <v>0</v>
      </c>
      <c r="AL46" s="2">
        <v>13</v>
      </c>
      <c r="AM46" s="2">
        <v>1.42</v>
      </c>
      <c r="AN46" s="2">
        <v>252</v>
      </c>
      <c r="AO46" s="2">
        <v>24.8</v>
      </c>
      <c r="AP46" s="2">
        <v>10.199999999999999</v>
      </c>
      <c r="AQ46" s="2">
        <v>50</v>
      </c>
      <c r="AR46" s="2">
        <v>52</v>
      </c>
      <c r="AS46" s="2">
        <v>0.2</v>
      </c>
      <c r="AT46" s="2">
        <v>149</v>
      </c>
      <c r="AU46" s="2">
        <v>60</v>
      </c>
      <c r="AV46" s="2">
        <v>26.5</v>
      </c>
      <c r="AW46" s="2">
        <v>21.1</v>
      </c>
      <c r="AX46" s="2">
        <v>59</v>
      </c>
      <c r="AY46" s="2">
        <v>24.8</v>
      </c>
      <c r="AZ46" s="2">
        <v>0</v>
      </c>
      <c r="BA46" s="2">
        <v>2.2000000000000002</v>
      </c>
      <c r="BB46" s="2">
        <v>2.8</v>
      </c>
      <c r="BC46" s="2" t="s">
        <v>1117</v>
      </c>
      <c r="BD46" s="2">
        <v>11</v>
      </c>
      <c r="BE46" s="2">
        <v>2.2000000000000002</v>
      </c>
      <c r="BF46" s="2" t="s">
        <v>1117</v>
      </c>
      <c r="BG46" s="2">
        <v>54</v>
      </c>
      <c r="BH46" s="2">
        <v>641</v>
      </c>
      <c r="BI46" s="2">
        <v>171</v>
      </c>
      <c r="BJ46" s="2">
        <v>93</v>
      </c>
      <c r="BK46" s="2">
        <v>7.5</v>
      </c>
      <c r="BL46" s="2">
        <v>0.46</v>
      </c>
      <c r="BM46" s="2">
        <v>3.2</v>
      </c>
      <c r="BN46" s="2">
        <v>0.11</v>
      </c>
      <c r="BO46" s="2">
        <v>136</v>
      </c>
      <c r="BP46" s="2">
        <v>32</v>
      </c>
      <c r="BQ46" s="2">
        <v>4421.079863647431</v>
      </c>
      <c r="BR46" s="2">
        <v>1.825503295268228</v>
      </c>
      <c r="BS46" s="2" t="s">
        <v>887</v>
      </c>
      <c r="BT46" s="2">
        <v>1837.503043584124</v>
      </c>
      <c r="BU46" s="2" t="s">
        <v>888</v>
      </c>
      <c r="BV46" s="2">
        <v>396.57901144387631</v>
      </c>
      <c r="BW46" s="2" t="s">
        <v>889</v>
      </c>
      <c r="BX46" s="2">
        <v>1062.210859508157</v>
      </c>
      <c r="BY46" s="2" t="s">
        <v>532</v>
      </c>
      <c r="BZ46" s="2">
        <v>0</v>
      </c>
      <c r="CA46" s="2" t="s">
        <v>890</v>
      </c>
      <c r="CB46" s="2">
        <v>461.6204041879717</v>
      </c>
      <c r="CC46" s="2" t="s">
        <v>534</v>
      </c>
      <c r="CD46" s="2">
        <v>93.651083515948372</v>
      </c>
      <c r="CE46" s="2" t="s">
        <v>872</v>
      </c>
      <c r="CF46" s="2">
        <v>367.96932067202329</v>
      </c>
      <c r="CG46" s="2" t="s">
        <v>847</v>
      </c>
      <c r="CH46" s="2">
        <v>73.228634039444842</v>
      </c>
      <c r="CI46" s="2">
        <v>775.29218407596773</v>
      </c>
      <c r="CJ46" s="2" t="s">
        <v>891</v>
      </c>
      <c r="CK46" s="2" t="s">
        <v>892</v>
      </c>
      <c r="CL46" s="2">
        <v>1652.1487703920129</v>
      </c>
      <c r="CM46" s="2">
        <v>0.25122157255726901</v>
      </c>
      <c r="CN46" s="2">
        <v>3.9852251834429288E-2</v>
      </c>
      <c r="CO46" s="2">
        <v>0.72988538681948412</v>
      </c>
      <c r="CP46" s="2">
        <v>2.056653755398246</v>
      </c>
      <c r="CQ46" s="2">
        <v>6.1898207426376448</v>
      </c>
      <c r="CR46" s="2">
        <v>2.2688851913477541</v>
      </c>
      <c r="CS46" s="2">
        <v>0.75099693251533739</v>
      </c>
      <c r="CT46" s="2">
        <v>2</v>
      </c>
      <c r="CU46" s="2">
        <v>2.75</v>
      </c>
      <c r="CV46" s="2">
        <v>4</v>
      </c>
      <c r="CW46" s="2">
        <v>52</v>
      </c>
      <c r="CX46" s="2">
        <v>44</v>
      </c>
      <c r="CY46" s="2" t="s">
        <v>330</v>
      </c>
      <c r="CZ46" s="2">
        <v>4.8</v>
      </c>
    </row>
    <row r="47" spans="1:104" x14ac:dyDescent="0.25">
      <c r="A47" s="2">
        <v>54222</v>
      </c>
      <c r="M47" s="2" t="s">
        <v>89</v>
      </c>
      <c r="N47" s="2" t="s">
        <v>328</v>
      </c>
      <c r="O47" s="1">
        <v>45394</v>
      </c>
      <c r="P47" s="2">
        <v>0</v>
      </c>
      <c r="Q47" s="2">
        <v>8</v>
      </c>
      <c r="R47" s="2">
        <v>6.2</v>
      </c>
      <c r="S47" s="2">
        <v>6.6</v>
      </c>
      <c r="T47" s="2">
        <v>0.11</v>
      </c>
      <c r="U47" s="2" t="s">
        <v>41</v>
      </c>
      <c r="V47" s="2">
        <v>3.4</v>
      </c>
      <c r="W47" s="2">
        <v>123</v>
      </c>
      <c r="X47" s="2">
        <v>6.1</v>
      </c>
      <c r="Y47" s="2">
        <v>0.68</v>
      </c>
      <c r="Z47" s="2">
        <v>60.5</v>
      </c>
      <c r="AA47" s="2">
        <v>9.5</v>
      </c>
      <c r="AB47" s="2">
        <v>0.96</v>
      </c>
      <c r="AC47" s="2">
        <v>2854</v>
      </c>
      <c r="AD47" s="2">
        <v>519</v>
      </c>
      <c r="AE47" s="2">
        <v>58</v>
      </c>
      <c r="AF47" s="2">
        <v>23.1</v>
      </c>
      <c r="AG47" s="2">
        <v>17</v>
      </c>
      <c r="AH47" s="2">
        <v>1</v>
      </c>
      <c r="AI47" s="2">
        <v>62</v>
      </c>
      <c r="AJ47" s="2">
        <v>19</v>
      </c>
      <c r="AK47" s="2">
        <v>1</v>
      </c>
      <c r="AL47" s="2">
        <v>8</v>
      </c>
      <c r="AM47" s="2">
        <v>1.98</v>
      </c>
      <c r="AN47" s="2">
        <v>251</v>
      </c>
      <c r="AO47" s="2">
        <v>20.399999999999999</v>
      </c>
      <c r="AP47" s="2">
        <v>12.3</v>
      </c>
      <c r="AQ47" s="2">
        <v>34</v>
      </c>
      <c r="AR47" s="2">
        <v>40</v>
      </c>
      <c r="AS47" s="2" t="s">
        <v>53</v>
      </c>
      <c r="AT47" s="2">
        <v>87</v>
      </c>
      <c r="AU47" s="2">
        <v>55</v>
      </c>
      <c r="AV47" s="2">
        <v>22.4</v>
      </c>
      <c r="AW47" s="2">
        <v>15.98</v>
      </c>
      <c r="AX47" s="2">
        <v>34.700000000000003</v>
      </c>
      <c r="AY47" s="2">
        <v>20.399999999999999</v>
      </c>
      <c r="AZ47" s="2">
        <v>0</v>
      </c>
      <c r="BA47" s="2">
        <v>1.9</v>
      </c>
      <c r="BB47" s="2">
        <v>2.6</v>
      </c>
      <c r="BC47" s="2" t="s">
        <v>1117</v>
      </c>
      <c r="BD47" s="2">
        <v>7</v>
      </c>
      <c r="BE47" s="2">
        <v>1.2</v>
      </c>
      <c r="BF47" s="2" t="s">
        <v>1117</v>
      </c>
      <c r="BG47" s="2">
        <v>45</v>
      </c>
      <c r="BH47" s="2">
        <v>608</v>
      </c>
      <c r="BI47" s="2">
        <v>189</v>
      </c>
      <c r="BJ47" s="2">
        <v>98</v>
      </c>
      <c r="BK47" s="2">
        <v>6.8</v>
      </c>
      <c r="BL47" s="2">
        <v>0.37</v>
      </c>
      <c r="BM47" s="2">
        <v>2.7</v>
      </c>
      <c r="BN47" s="2">
        <v>0.15</v>
      </c>
      <c r="BO47" s="2">
        <v>143</v>
      </c>
      <c r="BP47" s="2">
        <v>62</v>
      </c>
      <c r="BQ47" s="2">
        <v>4153.9645407535081</v>
      </c>
      <c r="BR47" s="2">
        <v>1.7898228789958479</v>
      </c>
      <c r="BS47" s="2" t="s">
        <v>893</v>
      </c>
      <c r="BT47" s="2">
        <v>1563.7773947303619</v>
      </c>
      <c r="BU47" s="2" t="s">
        <v>894</v>
      </c>
      <c r="BV47" s="2">
        <v>340.03324304358529</v>
      </c>
      <c r="BW47" s="2" t="s">
        <v>895</v>
      </c>
      <c r="BX47" s="2">
        <v>911.78281211524245</v>
      </c>
      <c r="BY47" s="2" t="s">
        <v>532</v>
      </c>
      <c r="BZ47" s="2">
        <v>0</v>
      </c>
      <c r="CA47" s="2" t="s">
        <v>896</v>
      </c>
      <c r="CB47" s="2">
        <v>450.8741689239103</v>
      </c>
      <c r="CC47" s="2" t="s">
        <v>674</v>
      </c>
      <c r="CD47" s="2">
        <v>81.630140359517355</v>
      </c>
      <c r="CE47" s="2" t="s">
        <v>576</v>
      </c>
      <c r="CF47" s="2">
        <v>369.24402856439298</v>
      </c>
      <c r="CG47" s="2" t="s">
        <v>545</v>
      </c>
      <c r="CH47" s="2">
        <v>61.622753016498393</v>
      </c>
      <c r="CI47" s="2">
        <v>651.99458261511927</v>
      </c>
      <c r="CJ47" s="2" t="s">
        <v>897</v>
      </c>
      <c r="CK47" s="2" t="s">
        <v>898</v>
      </c>
      <c r="CL47" s="2">
        <v>1737.656981039152</v>
      </c>
      <c r="CM47" s="2">
        <v>0.28832375403511529</v>
      </c>
      <c r="CN47" s="2">
        <v>3.9406345957011257E-2</v>
      </c>
      <c r="CO47" s="2">
        <v>0.71507663223279982</v>
      </c>
      <c r="CP47" s="2">
        <v>2.0098462138383169</v>
      </c>
      <c r="CQ47" s="2">
        <v>4.539489671931956</v>
      </c>
      <c r="CR47" s="2">
        <v>2.3627684964200482</v>
      </c>
      <c r="CS47" s="2">
        <v>0.71577903938001242</v>
      </c>
      <c r="CT47" s="2">
        <v>2.09</v>
      </c>
      <c r="CU47" s="2">
        <v>3.17</v>
      </c>
      <c r="CV47" s="2">
        <v>10</v>
      </c>
      <c r="CW47" s="2">
        <v>48</v>
      </c>
      <c r="CX47" s="2">
        <v>42</v>
      </c>
      <c r="CY47" s="2" t="s">
        <v>330</v>
      </c>
      <c r="CZ47" s="2">
        <v>4.7699999999999996</v>
      </c>
    </row>
    <row r="48" spans="1:104" x14ac:dyDescent="0.25">
      <c r="A48" s="2">
        <v>54223</v>
      </c>
      <c r="M48" s="2" t="s">
        <v>90</v>
      </c>
      <c r="N48" s="2" t="s">
        <v>328</v>
      </c>
      <c r="O48" s="1">
        <v>45394</v>
      </c>
      <c r="P48" s="2">
        <v>0</v>
      </c>
      <c r="Q48" s="2">
        <v>8</v>
      </c>
      <c r="R48" s="2">
        <v>5.9</v>
      </c>
      <c r="S48" s="2">
        <v>6.4</v>
      </c>
      <c r="T48" s="2">
        <v>0.11</v>
      </c>
      <c r="U48" s="2" t="s">
        <v>41</v>
      </c>
      <c r="V48" s="2">
        <v>4.0999999999999996</v>
      </c>
      <c r="W48" s="2">
        <v>152</v>
      </c>
      <c r="X48" s="2">
        <v>7.2</v>
      </c>
      <c r="Y48" s="2">
        <v>0.8</v>
      </c>
      <c r="Z48" s="2">
        <v>87.8</v>
      </c>
      <c r="AA48" s="2">
        <v>12.8</v>
      </c>
      <c r="AB48" s="2">
        <v>1.3</v>
      </c>
      <c r="AC48" s="2">
        <v>3022</v>
      </c>
      <c r="AD48" s="2">
        <v>496</v>
      </c>
      <c r="AE48" s="2">
        <v>18</v>
      </c>
      <c r="AF48" s="2">
        <v>25.6</v>
      </c>
      <c r="AG48" s="2">
        <v>23</v>
      </c>
      <c r="AH48" s="2">
        <v>2</v>
      </c>
      <c r="AI48" s="2">
        <v>59</v>
      </c>
      <c r="AJ48" s="2">
        <v>16</v>
      </c>
      <c r="AK48" s="2">
        <v>0</v>
      </c>
      <c r="AL48" s="2">
        <v>13</v>
      </c>
      <c r="AM48" s="2">
        <v>1.53</v>
      </c>
      <c r="AN48" s="2">
        <v>232</v>
      </c>
      <c r="AO48" s="2">
        <v>19.2</v>
      </c>
      <c r="AP48" s="2">
        <v>12.1</v>
      </c>
      <c r="AQ48" s="2">
        <v>59</v>
      </c>
      <c r="AR48" s="2">
        <v>60</v>
      </c>
      <c r="AS48" s="2">
        <v>0.4</v>
      </c>
      <c r="AT48" s="2">
        <v>168</v>
      </c>
      <c r="AU48" s="2">
        <v>66</v>
      </c>
      <c r="AV48" s="2">
        <v>21.1</v>
      </c>
      <c r="AW48" s="2">
        <v>21.35</v>
      </c>
      <c r="AX48" s="2">
        <v>72.400000000000006</v>
      </c>
      <c r="AY48" s="2">
        <v>19.2</v>
      </c>
      <c r="AZ48" s="2">
        <v>0</v>
      </c>
      <c r="BA48" s="2">
        <v>1.9</v>
      </c>
      <c r="BB48" s="2">
        <v>2.9</v>
      </c>
      <c r="BC48" s="2" t="s">
        <v>1117</v>
      </c>
      <c r="BD48" s="2">
        <v>10</v>
      </c>
      <c r="BE48" s="2">
        <v>1.5</v>
      </c>
      <c r="BF48" s="2" t="s">
        <v>1117</v>
      </c>
      <c r="BG48" s="2">
        <v>59</v>
      </c>
      <c r="BH48" s="2">
        <v>606</v>
      </c>
      <c r="BI48" s="2">
        <v>185</v>
      </c>
      <c r="BJ48" s="2">
        <v>118</v>
      </c>
      <c r="BK48" s="2">
        <v>6.7</v>
      </c>
      <c r="BL48" s="2">
        <v>0.42</v>
      </c>
      <c r="BM48" s="2">
        <v>3.2</v>
      </c>
      <c r="BN48" s="2">
        <v>0.12</v>
      </c>
      <c r="BO48" s="2">
        <v>130</v>
      </c>
      <c r="BP48" s="2">
        <v>22</v>
      </c>
      <c r="BQ48" s="2">
        <v>4298.0585532090663</v>
      </c>
      <c r="BR48" s="2">
        <v>1.825743223927428</v>
      </c>
      <c r="BS48" s="2" t="s">
        <v>899</v>
      </c>
      <c r="BT48" s="2">
        <v>1773.1708576444471</v>
      </c>
      <c r="BU48" s="2" t="s">
        <v>900</v>
      </c>
      <c r="BV48" s="2">
        <v>392.70408426705222</v>
      </c>
      <c r="BW48" s="2" t="s">
        <v>901</v>
      </c>
      <c r="BX48" s="2">
        <v>1073.036608664223</v>
      </c>
      <c r="BY48" s="2" t="s">
        <v>532</v>
      </c>
      <c r="BZ48" s="2">
        <v>0</v>
      </c>
      <c r="CA48" s="2" t="s">
        <v>902</v>
      </c>
      <c r="CB48" s="2">
        <v>450.14715753601479</v>
      </c>
      <c r="CC48" s="2" t="s">
        <v>903</v>
      </c>
      <c r="CD48" s="2">
        <v>97.020705323488386</v>
      </c>
      <c r="CE48" s="2" t="s">
        <v>623</v>
      </c>
      <c r="CF48" s="2">
        <v>353.12645221252637</v>
      </c>
      <c r="CG48" s="2" t="s">
        <v>904</v>
      </c>
      <c r="CH48" s="2">
        <v>72.649351990499298</v>
      </c>
      <c r="CI48" s="2">
        <v>700.13424898022402</v>
      </c>
      <c r="CJ48" s="2" t="s">
        <v>905</v>
      </c>
      <c r="CK48" s="2" t="s">
        <v>906</v>
      </c>
      <c r="CL48" s="2">
        <v>1609.3871017710539</v>
      </c>
      <c r="CM48" s="2">
        <v>0.25386564165283482</v>
      </c>
      <c r="CN48" s="2">
        <v>4.0971433563379053E-2</v>
      </c>
      <c r="CO48" s="2">
        <v>0.65247936866924905</v>
      </c>
      <c r="CP48" s="2">
        <v>1.9634027232510489</v>
      </c>
      <c r="CQ48" s="2">
        <v>14.344401998236849</v>
      </c>
      <c r="CR48" s="2">
        <v>2.2960638904734738</v>
      </c>
      <c r="CS48" s="2">
        <v>0.70111317254174377</v>
      </c>
      <c r="CT48" s="2">
        <v>2.0299999999999998</v>
      </c>
      <c r="CU48" s="2">
        <v>3.46</v>
      </c>
      <c r="CV48" s="2">
        <v>2</v>
      </c>
      <c r="CW48" s="2">
        <v>52</v>
      </c>
      <c r="CX48" s="2">
        <v>46</v>
      </c>
      <c r="CY48" s="2" t="s">
        <v>330</v>
      </c>
      <c r="CZ48" s="2">
        <v>3.03</v>
      </c>
    </row>
    <row r="49" spans="1:104" x14ac:dyDescent="0.25">
      <c r="A49" s="2">
        <v>54224</v>
      </c>
      <c r="M49" s="2" t="s">
        <v>91</v>
      </c>
      <c r="N49" s="2" t="s">
        <v>328</v>
      </c>
      <c r="O49" s="1">
        <v>45394</v>
      </c>
      <c r="P49" s="2">
        <v>0</v>
      </c>
      <c r="Q49" s="2">
        <v>8</v>
      </c>
      <c r="R49" s="2">
        <v>6.2</v>
      </c>
      <c r="S49" s="2">
        <v>6.7</v>
      </c>
      <c r="T49" s="2">
        <v>0.13</v>
      </c>
      <c r="U49" s="2" t="s">
        <v>41</v>
      </c>
      <c r="V49" s="2">
        <v>3.9</v>
      </c>
      <c r="W49" s="2">
        <v>163</v>
      </c>
      <c r="X49" s="2">
        <v>7.1</v>
      </c>
      <c r="Y49" s="2">
        <v>0.97</v>
      </c>
      <c r="Z49" s="2">
        <v>59.4</v>
      </c>
      <c r="AA49" s="2">
        <v>9.8000000000000007</v>
      </c>
      <c r="AB49" s="2">
        <v>1.07</v>
      </c>
      <c r="AC49" s="2">
        <v>3248</v>
      </c>
      <c r="AD49" s="2">
        <v>467</v>
      </c>
      <c r="AE49" s="2">
        <v>14</v>
      </c>
      <c r="AF49" s="2">
        <v>23.8</v>
      </c>
      <c r="AG49" s="2">
        <v>13</v>
      </c>
      <c r="AH49" s="2">
        <v>2</v>
      </c>
      <c r="AI49" s="2">
        <v>68</v>
      </c>
      <c r="AJ49" s="2">
        <v>16</v>
      </c>
      <c r="AK49" s="2">
        <v>0</v>
      </c>
      <c r="AL49" s="2">
        <v>14</v>
      </c>
      <c r="AM49" s="2">
        <v>1.32</v>
      </c>
      <c r="AN49" s="2">
        <v>244</v>
      </c>
      <c r="AO49" s="2">
        <v>22.6</v>
      </c>
      <c r="AP49" s="2">
        <v>10.8</v>
      </c>
      <c r="AQ49" s="2">
        <v>54</v>
      </c>
      <c r="AR49" s="2">
        <v>55</v>
      </c>
      <c r="AS49" s="2">
        <v>0.3</v>
      </c>
      <c r="AT49" s="2">
        <v>223</v>
      </c>
      <c r="AU49" s="2">
        <v>61</v>
      </c>
      <c r="AV49" s="2">
        <v>24.2</v>
      </c>
      <c r="AW49" s="2">
        <v>25.04</v>
      </c>
      <c r="AX49" s="2">
        <v>91.4</v>
      </c>
      <c r="AY49" s="2">
        <v>22.6</v>
      </c>
      <c r="AZ49" s="2">
        <v>0</v>
      </c>
      <c r="BA49" s="2">
        <v>1.9</v>
      </c>
      <c r="BB49" s="2">
        <v>3.1</v>
      </c>
      <c r="BC49" s="2" t="s">
        <v>1117</v>
      </c>
      <c r="BD49" s="2">
        <v>12</v>
      </c>
      <c r="BE49" s="2">
        <v>2.7</v>
      </c>
      <c r="BF49" s="2" t="s">
        <v>1117</v>
      </c>
      <c r="BG49" s="2">
        <v>62</v>
      </c>
      <c r="BH49" s="2">
        <v>750</v>
      </c>
      <c r="BI49" s="2">
        <v>171</v>
      </c>
      <c r="BJ49" s="2">
        <v>92</v>
      </c>
      <c r="BK49" s="2">
        <v>8.1</v>
      </c>
      <c r="BL49" s="2">
        <v>0.51</v>
      </c>
      <c r="BM49" s="2">
        <v>3.1</v>
      </c>
      <c r="BN49" s="2">
        <v>0.13</v>
      </c>
      <c r="BO49" s="2">
        <v>139</v>
      </c>
      <c r="BP49" s="2">
        <v>18</v>
      </c>
      <c r="BQ49" s="2">
        <v>5297.3434876469182</v>
      </c>
      <c r="BR49" s="2">
        <v>1.9238137739178689</v>
      </c>
      <c r="BS49" s="2" t="s">
        <v>907</v>
      </c>
      <c r="BT49" s="2">
        <v>2005.6068601583111</v>
      </c>
      <c r="BU49" s="2" t="s">
        <v>908</v>
      </c>
      <c r="BV49" s="2">
        <v>475.98344926840969</v>
      </c>
      <c r="BW49" s="2" t="s">
        <v>909</v>
      </c>
      <c r="BX49" s="2">
        <v>1238.3365315423359</v>
      </c>
      <c r="BY49" s="2" t="s">
        <v>532</v>
      </c>
      <c r="BZ49" s="2">
        <v>0</v>
      </c>
      <c r="CA49" s="2" t="s">
        <v>537</v>
      </c>
      <c r="CB49" s="2">
        <v>811.67546174142478</v>
      </c>
      <c r="CC49" s="2" t="s">
        <v>910</v>
      </c>
      <c r="CD49" s="2">
        <v>127.0388582393859</v>
      </c>
      <c r="CE49" s="2" t="s">
        <v>911</v>
      </c>
      <c r="CF49" s="2">
        <v>684.63660350203884</v>
      </c>
      <c r="CG49" s="2" t="s">
        <v>723</v>
      </c>
      <c r="CH49" s="2">
        <v>104.7313504437515</v>
      </c>
      <c r="CI49" s="2">
        <v>767.27032861597513</v>
      </c>
      <c r="CJ49" s="2" t="s">
        <v>912</v>
      </c>
      <c r="CK49" s="2" t="s">
        <v>913</v>
      </c>
      <c r="CL49" s="2">
        <v>1899.3463660350201</v>
      </c>
      <c r="CM49" s="2">
        <v>0.40470317382009541</v>
      </c>
      <c r="CN49" s="2">
        <v>5.2219282115680728E-2</v>
      </c>
      <c r="CO49" s="2">
        <v>0.61959758843611545</v>
      </c>
      <c r="CP49" s="2">
        <v>1.565300537952051</v>
      </c>
      <c r="CQ49" s="2">
        <v>2.923503934606233</v>
      </c>
      <c r="CR49" s="2">
        <v>2.8169014084507049</v>
      </c>
      <c r="CS49" s="2">
        <v>0.96232596232596235</v>
      </c>
      <c r="CT49" s="2">
        <v>2.2200000000000002</v>
      </c>
      <c r="CU49" s="2">
        <v>3.63</v>
      </c>
      <c r="CV49" s="2">
        <v>2</v>
      </c>
      <c r="CW49" s="2">
        <v>54</v>
      </c>
      <c r="CX49" s="2">
        <v>44</v>
      </c>
      <c r="CY49" s="2" t="s">
        <v>330</v>
      </c>
      <c r="CZ49" s="2">
        <v>4.6500000000000004</v>
      </c>
    </row>
    <row r="50" spans="1:104" x14ac:dyDescent="0.25">
      <c r="A50" s="2">
        <v>54225</v>
      </c>
      <c r="M50" s="2" t="s">
        <v>92</v>
      </c>
      <c r="N50" s="2" t="s">
        <v>328</v>
      </c>
      <c r="O50" s="1">
        <v>45394</v>
      </c>
      <c r="P50" s="2">
        <v>0</v>
      </c>
      <c r="Q50" s="2">
        <v>8</v>
      </c>
      <c r="R50" s="2">
        <v>7</v>
      </c>
      <c r="S50" s="2">
        <v>7.2</v>
      </c>
      <c r="T50" s="2">
        <v>0.19</v>
      </c>
      <c r="U50" s="2" t="s">
        <v>77</v>
      </c>
      <c r="V50" s="2">
        <v>4.8</v>
      </c>
      <c r="W50" s="2">
        <v>232</v>
      </c>
      <c r="X50" s="2">
        <v>9</v>
      </c>
      <c r="Y50" s="2">
        <v>1.93</v>
      </c>
      <c r="Z50" s="2">
        <v>48.4</v>
      </c>
      <c r="AA50" s="2">
        <v>5.7</v>
      </c>
      <c r="AB50" s="2">
        <v>1.1200000000000001</v>
      </c>
      <c r="AC50" s="2">
        <v>4498</v>
      </c>
      <c r="AD50" s="2">
        <v>697</v>
      </c>
      <c r="AE50" s="2">
        <v>21</v>
      </c>
      <c r="AF50" s="2">
        <v>29</v>
      </c>
      <c r="AG50" s="2">
        <v>0</v>
      </c>
      <c r="AH50" s="2">
        <v>2</v>
      </c>
      <c r="AI50" s="2">
        <v>78</v>
      </c>
      <c r="AJ50" s="2">
        <v>20</v>
      </c>
      <c r="AK50" s="2">
        <v>0</v>
      </c>
      <c r="AL50" s="2">
        <v>31</v>
      </c>
      <c r="AM50" s="2">
        <v>2.02</v>
      </c>
      <c r="AN50" s="2">
        <v>272</v>
      </c>
      <c r="AO50" s="2">
        <v>26</v>
      </c>
      <c r="AP50" s="2">
        <v>10.5</v>
      </c>
      <c r="AQ50" s="2">
        <v>63</v>
      </c>
      <c r="AR50" s="2">
        <v>64</v>
      </c>
      <c r="AS50" s="2">
        <v>0.6</v>
      </c>
      <c r="AT50" s="2">
        <v>168</v>
      </c>
      <c r="AU50" s="2">
        <v>72</v>
      </c>
      <c r="AV50" s="2">
        <v>28.6</v>
      </c>
      <c r="AW50" s="2">
        <v>22.82</v>
      </c>
      <c r="AX50" s="2">
        <v>61.8</v>
      </c>
      <c r="AY50" s="2">
        <v>26</v>
      </c>
      <c r="AZ50" s="2">
        <v>0</v>
      </c>
      <c r="BA50" s="2">
        <v>3.2</v>
      </c>
      <c r="BB50" s="2">
        <v>4</v>
      </c>
      <c r="BC50" s="2" t="s">
        <v>1117</v>
      </c>
      <c r="BD50" s="2">
        <v>29</v>
      </c>
      <c r="BE50" s="2">
        <v>13.1</v>
      </c>
      <c r="BF50" s="2" t="s">
        <v>1117</v>
      </c>
      <c r="BG50" s="2">
        <v>74</v>
      </c>
      <c r="BH50" s="2">
        <v>1077</v>
      </c>
      <c r="BI50" s="2">
        <v>161</v>
      </c>
      <c r="BJ50" s="2">
        <v>86</v>
      </c>
      <c r="BK50" s="2">
        <v>11.9</v>
      </c>
      <c r="BL50" s="2">
        <v>0.89</v>
      </c>
      <c r="BM50" s="2">
        <v>3.5</v>
      </c>
      <c r="BN50" s="2">
        <v>0.2</v>
      </c>
      <c r="BO50" s="2">
        <v>201</v>
      </c>
      <c r="BP50" s="2">
        <v>25</v>
      </c>
      <c r="BQ50" s="2">
        <v>6690.1422362702478</v>
      </c>
      <c r="BR50" s="2">
        <v>1.9050683840289</v>
      </c>
      <c r="BS50" s="2" t="s">
        <v>914</v>
      </c>
      <c r="BT50" s="2">
        <v>2493.0528118003422</v>
      </c>
      <c r="BU50" s="2" t="s">
        <v>915</v>
      </c>
      <c r="BV50" s="2">
        <v>536.41511918872652</v>
      </c>
      <c r="BW50" s="2" t="s">
        <v>916</v>
      </c>
      <c r="BX50" s="2">
        <v>1488.4762281048329</v>
      </c>
      <c r="BY50" s="2" t="s">
        <v>532</v>
      </c>
      <c r="BZ50" s="2">
        <v>0</v>
      </c>
      <c r="CA50" s="2" t="s">
        <v>917</v>
      </c>
      <c r="CB50" s="2">
        <v>891.01804293428154</v>
      </c>
      <c r="CC50" s="2" t="s">
        <v>918</v>
      </c>
      <c r="CD50" s="2">
        <v>150.00658501251161</v>
      </c>
      <c r="CE50" s="2" t="s">
        <v>919</v>
      </c>
      <c r="CF50" s="2">
        <v>741.01145792176999</v>
      </c>
      <c r="CG50" s="2" t="s">
        <v>920</v>
      </c>
      <c r="CH50" s="2">
        <v>234.98617147372579</v>
      </c>
      <c r="CI50" s="2">
        <v>1004.576583695509</v>
      </c>
      <c r="CJ50" s="2" t="s">
        <v>921</v>
      </c>
      <c r="CK50" s="2" t="s">
        <v>922</v>
      </c>
      <c r="CL50" s="2">
        <v>2534.6700908731732</v>
      </c>
      <c r="CM50" s="2">
        <v>0.35740038827771098</v>
      </c>
      <c r="CN50" s="2">
        <v>9.425639535651556E-2</v>
      </c>
      <c r="CO50" s="2">
        <v>0.6749026720934348</v>
      </c>
      <c r="CP50" s="2">
        <v>1.5804431669868459</v>
      </c>
      <c r="CQ50" s="2">
        <v>3.5591361904125161</v>
      </c>
      <c r="CR50" s="2">
        <v>2.911209766925638</v>
      </c>
      <c r="CS50" s="2">
        <v>1.0857754484387689</v>
      </c>
      <c r="CT50" s="2">
        <v>3.09</v>
      </c>
      <c r="CU50" s="2">
        <v>4.71</v>
      </c>
      <c r="CV50" s="2">
        <v>2</v>
      </c>
      <c r="CW50" s="2">
        <v>48</v>
      </c>
      <c r="CX50" s="2">
        <v>50</v>
      </c>
      <c r="CY50" s="2" t="s">
        <v>330</v>
      </c>
      <c r="CZ50" s="2">
        <v>3.56</v>
      </c>
    </row>
    <row r="51" spans="1:104" x14ac:dyDescent="0.25">
      <c r="A51" s="2">
        <v>54226</v>
      </c>
      <c r="M51" s="2" t="s">
        <v>93</v>
      </c>
      <c r="N51" s="2" t="s">
        <v>328</v>
      </c>
      <c r="O51" s="1">
        <v>45394</v>
      </c>
      <c r="P51" s="2">
        <v>0</v>
      </c>
      <c r="Q51" s="2">
        <v>8</v>
      </c>
      <c r="R51" s="2">
        <v>7.1</v>
      </c>
      <c r="S51" s="2">
        <v>7.2</v>
      </c>
      <c r="T51" s="2">
        <v>0.19</v>
      </c>
      <c r="U51" s="2" t="s">
        <v>77</v>
      </c>
      <c r="V51" s="2">
        <v>4.4000000000000004</v>
      </c>
      <c r="W51" s="2">
        <v>214</v>
      </c>
      <c r="X51" s="2">
        <v>6.6</v>
      </c>
      <c r="Y51" s="2">
        <v>1.32</v>
      </c>
      <c r="Z51" s="2">
        <v>33.799999999999997</v>
      </c>
      <c r="AA51" s="2">
        <v>4.7</v>
      </c>
      <c r="AB51" s="2">
        <v>0.93</v>
      </c>
      <c r="AC51" s="2">
        <v>4353</v>
      </c>
      <c r="AD51" s="2">
        <v>604</v>
      </c>
      <c r="AE51" s="2">
        <v>25</v>
      </c>
      <c r="AF51" s="2">
        <v>27.5</v>
      </c>
      <c r="AG51" s="2">
        <v>0</v>
      </c>
      <c r="AH51" s="2">
        <v>2</v>
      </c>
      <c r="AI51" s="2">
        <v>79</v>
      </c>
      <c r="AJ51" s="2">
        <v>18</v>
      </c>
      <c r="AK51" s="2">
        <v>0</v>
      </c>
      <c r="AL51" s="2">
        <v>39</v>
      </c>
      <c r="AM51" s="2">
        <v>1.76</v>
      </c>
      <c r="AN51" s="2">
        <v>299</v>
      </c>
      <c r="AO51" s="2">
        <v>31.3</v>
      </c>
      <c r="AP51" s="2">
        <v>9.6</v>
      </c>
      <c r="AQ51" s="2">
        <v>55</v>
      </c>
      <c r="AR51" s="2">
        <v>56</v>
      </c>
      <c r="AS51" s="2">
        <v>0.2</v>
      </c>
      <c r="AT51" s="2">
        <v>248</v>
      </c>
      <c r="AU51" s="2">
        <v>63</v>
      </c>
      <c r="AV51" s="2">
        <v>33.200000000000003</v>
      </c>
      <c r="AW51" s="2">
        <v>28.24</v>
      </c>
      <c r="AX51" s="2">
        <v>82.9</v>
      </c>
      <c r="AY51" s="2">
        <v>31.3</v>
      </c>
      <c r="AZ51" s="2">
        <v>0</v>
      </c>
      <c r="BA51" s="2">
        <v>2.7</v>
      </c>
      <c r="BB51" s="2">
        <v>3.2</v>
      </c>
      <c r="BC51" s="2" t="s">
        <v>1117</v>
      </c>
      <c r="BD51" s="2">
        <v>30</v>
      </c>
      <c r="BE51" s="2">
        <v>16.2</v>
      </c>
      <c r="BF51" s="2" t="s">
        <v>1117</v>
      </c>
      <c r="BG51" s="2">
        <v>67</v>
      </c>
      <c r="BH51" s="2">
        <v>1073</v>
      </c>
      <c r="BI51" s="2">
        <v>152</v>
      </c>
      <c r="BJ51" s="2">
        <v>76</v>
      </c>
      <c r="BK51" s="2">
        <v>11.3</v>
      </c>
      <c r="BL51" s="2">
        <v>0.7</v>
      </c>
      <c r="BM51" s="2">
        <v>3.2</v>
      </c>
      <c r="BN51" s="2">
        <v>0.2</v>
      </c>
      <c r="BO51" s="2">
        <v>181</v>
      </c>
      <c r="BP51" s="2">
        <v>28</v>
      </c>
      <c r="BQ51" s="2">
        <v>4987.1043749601986</v>
      </c>
      <c r="BR51" s="2">
        <v>1.8562577463186609</v>
      </c>
      <c r="BS51" s="2" t="s">
        <v>923</v>
      </c>
      <c r="BT51" s="2">
        <v>1980.768006113482</v>
      </c>
      <c r="BU51" s="2" t="s">
        <v>924</v>
      </c>
      <c r="BV51" s="2">
        <v>502.41991976055522</v>
      </c>
      <c r="BW51" s="2" t="s">
        <v>901</v>
      </c>
      <c r="BX51" s="2">
        <v>1245.080557855187</v>
      </c>
      <c r="BY51" s="2" t="s">
        <v>532</v>
      </c>
      <c r="BZ51" s="2">
        <v>0</v>
      </c>
      <c r="CA51" s="2" t="s">
        <v>925</v>
      </c>
      <c r="CB51" s="2">
        <v>565.65624402980325</v>
      </c>
      <c r="CC51" s="2" t="s">
        <v>926</v>
      </c>
      <c r="CD51" s="2">
        <v>135.9931223333121</v>
      </c>
      <c r="CE51" s="2" t="s">
        <v>927</v>
      </c>
      <c r="CF51" s="2">
        <v>429.66312169649109</v>
      </c>
      <c r="CG51" s="2" t="s">
        <v>928</v>
      </c>
      <c r="CH51" s="2">
        <v>87.626568171686941</v>
      </c>
      <c r="CI51" s="2">
        <v>735.68744825829447</v>
      </c>
      <c r="CJ51" s="2" t="s">
        <v>929</v>
      </c>
      <c r="CK51" s="2" t="s">
        <v>781</v>
      </c>
      <c r="CL51" s="2">
        <v>1850.6336368846719</v>
      </c>
      <c r="CM51" s="2">
        <v>0.28557420267489708</v>
      </c>
      <c r="CN51" s="2">
        <v>4.4238683127572023E-2</v>
      </c>
      <c r="CO51" s="2">
        <v>0.59087538040559551</v>
      </c>
      <c r="CP51" s="2">
        <v>1.8140519842190761</v>
      </c>
      <c r="CQ51" s="2">
        <v>5.8054751250329044</v>
      </c>
      <c r="CR51" s="2">
        <v>2.9220038046924541</v>
      </c>
      <c r="CS51" s="2">
        <v>1.0856773080241591</v>
      </c>
      <c r="CT51" s="2">
        <v>2.25</v>
      </c>
      <c r="CU51" s="2">
        <v>3.16</v>
      </c>
      <c r="CV51" s="2">
        <v>2</v>
      </c>
      <c r="CW51" s="2">
        <v>50</v>
      </c>
      <c r="CX51" s="2">
        <v>48</v>
      </c>
      <c r="CY51" s="2" t="s">
        <v>330</v>
      </c>
      <c r="CZ51" s="2">
        <v>5.61</v>
      </c>
    </row>
    <row r="52" spans="1:104" x14ac:dyDescent="0.25">
      <c r="A52" s="2">
        <v>54227</v>
      </c>
      <c r="M52" s="2" t="s">
        <v>94</v>
      </c>
      <c r="N52" s="2" t="s">
        <v>328</v>
      </c>
      <c r="O52" s="1">
        <v>45394</v>
      </c>
      <c r="P52" s="2">
        <v>0</v>
      </c>
      <c r="Q52" s="2">
        <v>8</v>
      </c>
      <c r="R52" s="2">
        <v>7</v>
      </c>
      <c r="S52" s="2">
        <v>7.2</v>
      </c>
      <c r="T52" s="2">
        <v>0.21</v>
      </c>
      <c r="U52" s="2" t="s">
        <v>77</v>
      </c>
      <c r="V52" s="2">
        <v>5.2</v>
      </c>
      <c r="W52" s="2">
        <v>248</v>
      </c>
      <c r="X52" s="2">
        <v>8.3000000000000007</v>
      </c>
      <c r="Y52" s="2">
        <v>1.78</v>
      </c>
      <c r="Z52" s="2">
        <v>42.1</v>
      </c>
      <c r="AA52" s="2">
        <v>4.7</v>
      </c>
      <c r="AB52" s="2">
        <v>1.05</v>
      </c>
      <c r="AC52" s="2">
        <v>4329</v>
      </c>
      <c r="AD52" s="2">
        <v>648</v>
      </c>
      <c r="AE52" s="2">
        <v>24</v>
      </c>
      <c r="AF52" s="2">
        <v>27.8</v>
      </c>
      <c r="AG52" s="2">
        <v>0</v>
      </c>
      <c r="AH52" s="2">
        <v>2</v>
      </c>
      <c r="AI52" s="2">
        <v>78</v>
      </c>
      <c r="AJ52" s="2">
        <v>19</v>
      </c>
      <c r="AK52" s="2">
        <v>0</v>
      </c>
      <c r="AL52" s="2">
        <v>41</v>
      </c>
      <c r="AM52" s="2">
        <v>2.0699999999999998</v>
      </c>
      <c r="AN52" s="2">
        <v>307</v>
      </c>
      <c r="AO52" s="2">
        <v>30.8</v>
      </c>
      <c r="AP52" s="2">
        <v>10</v>
      </c>
      <c r="AQ52" s="2">
        <v>66</v>
      </c>
      <c r="AR52" s="2">
        <v>67</v>
      </c>
      <c r="AS52" s="2">
        <v>1</v>
      </c>
      <c r="AT52" s="2">
        <v>363</v>
      </c>
      <c r="AU52" s="2">
        <v>75</v>
      </c>
      <c r="AV52" s="2">
        <v>33.9</v>
      </c>
      <c r="AW52" s="2">
        <v>33.01</v>
      </c>
      <c r="AX52" s="2">
        <v>118.2</v>
      </c>
      <c r="AY52" s="2">
        <v>30.8</v>
      </c>
      <c r="AZ52" s="2">
        <v>0</v>
      </c>
      <c r="BA52" s="2">
        <v>3.6</v>
      </c>
      <c r="BB52" s="2">
        <v>5</v>
      </c>
      <c r="BC52" s="2" t="s">
        <v>1117</v>
      </c>
      <c r="BD52" s="2">
        <v>34</v>
      </c>
      <c r="BE52" s="2">
        <v>18.7</v>
      </c>
      <c r="BF52" s="2" t="s">
        <v>1117</v>
      </c>
      <c r="BG52" s="2">
        <v>85</v>
      </c>
      <c r="BH52" s="2">
        <v>1085</v>
      </c>
      <c r="BI52" s="2">
        <v>158</v>
      </c>
      <c r="BJ52" s="2">
        <v>83</v>
      </c>
      <c r="BK52" s="2">
        <v>12.1</v>
      </c>
      <c r="BL52" s="2">
        <v>0.83</v>
      </c>
      <c r="BM52" s="2">
        <v>3.3</v>
      </c>
      <c r="BN52" s="2">
        <v>0.22</v>
      </c>
      <c r="BO52" s="2">
        <v>200</v>
      </c>
      <c r="BP52" s="2">
        <v>28</v>
      </c>
      <c r="BQ52" s="2">
        <v>4873.7606640534923</v>
      </c>
      <c r="BR52" s="2">
        <v>1.8758041934785941</v>
      </c>
      <c r="BS52" s="2" t="s">
        <v>930</v>
      </c>
      <c r="BT52" s="2">
        <v>2211.3211897625079</v>
      </c>
      <c r="BU52" s="2" t="s">
        <v>931</v>
      </c>
      <c r="BV52" s="2">
        <v>510.02997463684568</v>
      </c>
      <c r="BW52" s="2" t="s">
        <v>932</v>
      </c>
      <c r="BX52" s="2">
        <v>1471.062946737376</v>
      </c>
      <c r="BY52" s="2" t="s">
        <v>532</v>
      </c>
      <c r="BZ52" s="2">
        <v>0</v>
      </c>
      <c r="CA52" s="2" t="s">
        <v>933</v>
      </c>
      <c r="CB52" s="2">
        <v>549.71754669126119</v>
      </c>
      <c r="CC52" s="2" t="s">
        <v>934</v>
      </c>
      <c r="CD52" s="2">
        <v>143.96472215817391</v>
      </c>
      <c r="CE52" s="2" t="s">
        <v>935</v>
      </c>
      <c r="CF52" s="2">
        <v>405.75282453308739</v>
      </c>
      <c r="CG52" s="2" t="s">
        <v>761</v>
      </c>
      <c r="CH52" s="2">
        <v>84.563062024440853</v>
      </c>
      <c r="CI52" s="2">
        <v>740.25824302513251</v>
      </c>
      <c r="CJ52" s="2" t="s">
        <v>701</v>
      </c>
      <c r="CK52" s="2" t="s">
        <v>936</v>
      </c>
      <c r="CL52" s="2">
        <v>1518.1288909384371</v>
      </c>
      <c r="CM52" s="2">
        <v>0.24859235701996771</v>
      </c>
      <c r="CN52" s="2">
        <v>3.8240967624211461E-2</v>
      </c>
      <c r="CO52" s="2">
        <v>0.50321316614420064</v>
      </c>
      <c r="CP52" s="2">
        <v>1.6635773713202251</v>
      </c>
      <c r="CQ52" s="2">
        <v>19.851738241308791</v>
      </c>
      <c r="CR52" s="2">
        <v>2.7531972789115642</v>
      </c>
      <c r="CS52" s="2">
        <v>1.1704978409956821</v>
      </c>
      <c r="CT52" s="2">
        <v>3.36</v>
      </c>
      <c r="CU52" s="2">
        <v>3.15</v>
      </c>
      <c r="CV52" s="2">
        <v>4</v>
      </c>
      <c r="CW52" s="2">
        <v>48</v>
      </c>
      <c r="CX52" s="2">
        <v>48</v>
      </c>
      <c r="CY52" s="2" t="s">
        <v>330</v>
      </c>
      <c r="CZ52" s="2">
        <v>3.63</v>
      </c>
    </row>
    <row r="53" spans="1:104" x14ac:dyDescent="0.25">
      <c r="A53" s="2">
        <v>54228</v>
      </c>
      <c r="M53" s="2" t="s">
        <v>95</v>
      </c>
      <c r="N53" s="2" t="s">
        <v>328</v>
      </c>
      <c r="O53" s="1">
        <v>45394</v>
      </c>
      <c r="P53" s="2">
        <v>0</v>
      </c>
      <c r="Q53" s="2">
        <v>8</v>
      </c>
      <c r="R53" s="2">
        <v>6.7</v>
      </c>
      <c r="S53" s="2">
        <v>7.2</v>
      </c>
      <c r="T53" s="2">
        <v>0.16</v>
      </c>
      <c r="U53" s="2" t="s">
        <v>41</v>
      </c>
      <c r="V53" s="2">
        <v>4.8</v>
      </c>
      <c r="W53" s="2">
        <v>198</v>
      </c>
      <c r="X53" s="2">
        <v>7.7</v>
      </c>
      <c r="Y53" s="2">
        <v>1.38</v>
      </c>
      <c r="Z53" s="2">
        <v>50.7</v>
      </c>
      <c r="AA53" s="2">
        <v>7.5</v>
      </c>
      <c r="AB53" s="2">
        <v>1.0900000000000001</v>
      </c>
      <c r="AC53" s="2">
        <v>4235</v>
      </c>
      <c r="AD53" s="2">
        <v>617</v>
      </c>
      <c r="AE53" s="2">
        <v>28</v>
      </c>
      <c r="AF53" s="2">
        <v>26.9</v>
      </c>
      <c r="AG53" s="2">
        <v>0</v>
      </c>
      <c r="AH53" s="2">
        <v>2</v>
      </c>
      <c r="AI53" s="2">
        <v>79</v>
      </c>
      <c r="AJ53" s="2">
        <v>19</v>
      </c>
      <c r="AK53" s="2">
        <v>0</v>
      </c>
      <c r="AL53" s="2">
        <v>29</v>
      </c>
      <c r="AM53" s="2">
        <v>2.65</v>
      </c>
      <c r="AN53" s="2">
        <v>290</v>
      </c>
      <c r="AO53" s="2">
        <v>27.5</v>
      </c>
      <c r="AP53" s="2">
        <v>10.5</v>
      </c>
      <c r="AQ53" s="2">
        <v>60</v>
      </c>
      <c r="AR53" s="2">
        <v>60</v>
      </c>
      <c r="AS53" s="2">
        <v>0.7</v>
      </c>
      <c r="AT53" s="2">
        <v>231</v>
      </c>
      <c r="AU53" s="2">
        <v>68</v>
      </c>
      <c r="AV53" s="2">
        <v>30.9</v>
      </c>
      <c r="AW53" s="2">
        <v>26.85</v>
      </c>
      <c r="AX53" s="2">
        <v>79.7</v>
      </c>
      <c r="AY53" s="2">
        <v>27.5</v>
      </c>
      <c r="AZ53" s="2">
        <v>0</v>
      </c>
      <c r="BA53" s="2">
        <v>3.3</v>
      </c>
      <c r="BB53" s="2">
        <v>3.6</v>
      </c>
      <c r="BC53" s="2" t="s">
        <v>1117</v>
      </c>
      <c r="BD53" s="2">
        <v>27</v>
      </c>
      <c r="BE53" s="2">
        <v>13.5</v>
      </c>
      <c r="BF53" s="2" t="s">
        <v>1117</v>
      </c>
      <c r="BG53" s="2">
        <v>66</v>
      </c>
      <c r="BH53" s="2">
        <v>915</v>
      </c>
      <c r="BI53" s="2">
        <v>148</v>
      </c>
      <c r="BJ53" s="2">
        <v>78</v>
      </c>
      <c r="BK53" s="2">
        <v>10.7</v>
      </c>
      <c r="BL53" s="2">
        <v>0.67</v>
      </c>
      <c r="BM53" s="2">
        <v>3.3</v>
      </c>
      <c r="BN53" s="2">
        <v>0.17</v>
      </c>
      <c r="BO53" s="2">
        <v>170</v>
      </c>
      <c r="BP53" s="2">
        <v>29</v>
      </c>
      <c r="BQ53" s="2">
        <v>6360.8634742740696</v>
      </c>
      <c r="BR53" s="2">
        <v>1.8949830113714441</v>
      </c>
      <c r="BS53" s="2" t="s">
        <v>937</v>
      </c>
      <c r="BT53" s="2">
        <v>2759.0422822210899</v>
      </c>
      <c r="BU53" s="2" t="s">
        <v>938</v>
      </c>
      <c r="BV53" s="2">
        <v>698.35710646968914</v>
      </c>
      <c r="BW53" s="2" t="s">
        <v>939</v>
      </c>
      <c r="BX53" s="2">
        <v>1780.151553744269</v>
      </c>
      <c r="BY53" s="2" t="s">
        <v>532</v>
      </c>
      <c r="BZ53" s="2">
        <v>0</v>
      </c>
      <c r="CA53" s="2" t="s">
        <v>940</v>
      </c>
      <c r="CB53" s="2">
        <v>755.28527763627096</v>
      </c>
      <c r="CC53" s="2" t="s">
        <v>941</v>
      </c>
      <c r="CD53" s="2">
        <v>186.41747325522161</v>
      </c>
      <c r="CE53" s="2" t="s">
        <v>785</v>
      </c>
      <c r="CF53" s="2">
        <v>568.86780438104938</v>
      </c>
      <c r="CG53" s="2" t="s">
        <v>928</v>
      </c>
      <c r="CH53" s="2">
        <v>112.2325522159959</v>
      </c>
      <c r="CI53" s="2">
        <v>978.8907284768211</v>
      </c>
      <c r="CJ53" s="2" t="s">
        <v>942</v>
      </c>
      <c r="CK53" s="2" t="s">
        <v>943</v>
      </c>
      <c r="CL53" s="2">
        <v>2035.9462557310239</v>
      </c>
      <c r="CM53" s="2">
        <v>0.27374907680945348</v>
      </c>
      <c r="CN53" s="2">
        <v>4.0678083456425408E-2</v>
      </c>
      <c r="CO53" s="2">
        <v>0.54989179231278285</v>
      </c>
      <c r="CP53" s="2">
        <v>1.688788481934012</v>
      </c>
      <c r="CQ53" s="2">
        <v>15.58978067004097</v>
      </c>
      <c r="CR53" s="2">
        <v>2.0320636970088222</v>
      </c>
      <c r="CS53" s="2">
        <v>0.91901144752326935</v>
      </c>
      <c r="CT53" s="2">
        <v>4.26</v>
      </c>
      <c r="CU53" s="2">
        <v>4.05</v>
      </c>
      <c r="CV53" s="2">
        <v>0</v>
      </c>
      <c r="CW53" s="2">
        <v>52</v>
      </c>
      <c r="CX53" s="2">
        <v>48</v>
      </c>
      <c r="CY53" s="2" t="s">
        <v>330</v>
      </c>
      <c r="CZ53" s="2">
        <v>3.99</v>
      </c>
    </row>
    <row r="54" spans="1:104" x14ac:dyDescent="0.25">
      <c r="A54" s="2">
        <v>54229</v>
      </c>
      <c r="M54" s="2" t="s">
        <v>96</v>
      </c>
      <c r="N54" s="2" t="s">
        <v>328</v>
      </c>
      <c r="O54" s="1">
        <v>45394</v>
      </c>
      <c r="P54" s="2">
        <v>0</v>
      </c>
      <c r="Q54" s="2">
        <v>8</v>
      </c>
      <c r="R54" s="2">
        <v>7</v>
      </c>
      <c r="S54" s="2">
        <v>7.2</v>
      </c>
      <c r="T54" s="2">
        <v>0.1</v>
      </c>
      <c r="U54" s="2" t="s">
        <v>77</v>
      </c>
      <c r="V54" s="2">
        <v>3.9</v>
      </c>
      <c r="W54" s="2">
        <v>322</v>
      </c>
      <c r="X54" s="2">
        <v>6.8</v>
      </c>
      <c r="Y54" s="2">
        <v>1.1599999999999999</v>
      </c>
      <c r="Z54" s="2">
        <v>39.5</v>
      </c>
      <c r="AA54" s="2">
        <v>6</v>
      </c>
      <c r="AB54" s="2">
        <v>0.98</v>
      </c>
      <c r="AC54" s="2">
        <v>3731</v>
      </c>
      <c r="AD54" s="2">
        <v>519</v>
      </c>
      <c r="AE54" s="2">
        <v>22</v>
      </c>
      <c r="AF54" s="2">
        <v>23.9</v>
      </c>
      <c r="AG54" s="2">
        <v>0</v>
      </c>
      <c r="AH54" s="2">
        <v>3</v>
      </c>
      <c r="AI54" s="2">
        <v>78</v>
      </c>
      <c r="AJ54" s="2">
        <v>18</v>
      </c>
      <c r="AK54" s="2">
        <v>0</v>
      </c>
      <c r="AL54" s="2">
        <v>30</v>
      </c>
      <c r="AM54" s="2">
        <v>1.66</v>
      </c>
      <c r="AN54" s="2">
        <v>297</v>
      </c>
      <c r="AO54" s="2">
        <v>28.9</v>
      </c>
      <c r="AP54" s="2">
        <v>10.3</v>
      </c>
      <c r="AQ54" s="2">
        <v>55</v>
      </c>
      <c r="AR54" s="2">
        <v>56</v>
      </c>
      <c r="AS54" s="2">
        <v>0.6</v>
      </c>
      <c r="AT54" s="2">
        <v>280</v>
      </c>
      <c r="AU54" s="2">
        <v>63</v>
      </c>
      <c r="AV54" s="2">
        <v>31.2</v>
      </c>
      <c r="AW54" s="2">
        <v>29.41</v>
      </c>
      <c r="AX54" s="2">
        <v>94.3</v>
      </c>
      <c r="AY54" s="2">
        <v>28.9</v>
      </c>
      <c r="AZ54" s="2">
        <v>0</v>
      </c>
      <c r="BA54" s="2">
        <v>2.2000000000000002</v>
      </c>
      <c r="BB54" s="2">
        <v>2.8</v>
      </c>
      <c r="BC54" s="2" t="s">
        <v>1117</v>
      </c>
      <c r="BD54" s="2">
        <v>26</v>
      </c>
      <c r="BE54" s="2">
        <v>13.7</v>
      </c>
      <c r="BF54" s="2" t="s">
        <v>1117</v>
      </c>
      <c r="BG54" s="2">
        <v>129</v>
      </c>
      <c r="BH54" s="2">
        <v>940</v>
      </c>
      <c r="BI54" s="2">
        <v>157</v>
      </c>
      <c r="BJ54" s="2">
        <v>80</v>
      </c>
      <c r="BK54" s="2">
        <v>10</v>
      </c>
      <c r="BL54" s="2">
        <v>0.61</v>
      </c>
      <c r="BM54" s="2">
        <v>2.9</v>
      </c>
      <c r="BN54" s="2">
        <v>0.18</v>
      </c>
      <c r="BO54" s="2">
        <v>162</v>
      </c>
      <c r="BP54" s="2">
        <v>26</v>
      </c>
      <c r="BQ54" s="2">
        <v>5056.9952672284426</v>
      </c>
      <c r="BR54" s="2">
        <v>1.890772403703445</v>
      </c>
      <c r="BS54" s="2" t="s">
        <v>944</v>
      </c>
      <c r="BT54" s="2">
        <v>1934.635807457001</v>
      </c>
      <c r="BU54" s="2" t="s">
        <v>945</v>
      </c>
      <c r="BV54" s="2">
        <v>445.77513563430682</v>
      </c>
      <c r="BW54" s="2" t="s">
        <v>946</v>
      </c>
      <c r="BX54" s="2">
        <v>1197.650929239293</v>
      </c>
      <c r="BY54" s="2" t="s">
        <v>532</v>
      </c>
      <c r="BZ54" s="2">
        <v>0</v>
      </c>
      <c r="CA54" s="2" t="s">
        <v>947</v>
      </c>
      <c r="CB54" s="2">
        <v>705.15410365924038</v>
      </c>
      <c r="CC54" s="2" t="s">
        <v>860</v>
      </c>
      <c r="CD54" s="2">
        <v>116.9052291354034</v>
      </c>
      <c r="CE54" s="2" t="s">
        <v>948</v>
      </c>
      <c r="CF54" s="2">
        <v>588.24887452383689</v>
      </c>
      <c r="CG54" s="2" t="s">
        <v>744</v>
      </c>
      <c r="CH54" s="2">
        <v>94.107122244026314</v>
      </c>
      <c r="CI54" s="2">
        <v>736.98487821770755</v>
      </c>
      <c r="CJ54" s="2" t="s">
        <v>949</v>
      </c>
      <c r="CK54" s="2" t="s">
        <v>950</v>
      </c>
      <c r="CL54" s="2">
        <v>1877.323098233868</v>
      </c>
      <c r="CM54" s="2">
        <v>0.36448932710810128</v>
      </c>
      <c r="CN54" s="2">
        <v>4.8643327018601121E-2</v>
      </c>
      <c r="CO54" s="2">
        <v>0.61535866605623968</v>
      </c>
      <c r="CP54" s="2">
        <v>1.5743791180942719</v>
      </c>
      <c r="CQ54" s="2">
        <v>3.392680720795938</v>
      </c>
      <c r="CR54" s="2">
        <v>2.9457510191282541</v>
      </c>
      <c r="CS54" s="2">
        <v>1.1876249167221851</v>
      </c>
      <c r="CT54" s="2">
        <v>2.23</v>
      </c>
      <c r="CU54" s="2">
        <v>2.97</v>
      </c>
      <c r="CV54" s="2">
        <v>8</v>
      </c>
      <c r="CW54" s="2">
        <v>50</v>
      </c>
      <c r="CX54" s="2">
        <v>42</v>
      </c>
      <c r="CY54" s="2" t="s">
        <v>330</v>
      </c>
      <c r="CZ54" s="2">
        <v>4.24</v>
      </c>
    </row>
    <row r="55" spans="1:104" x14ac:dyDescent="0.25">
      <c r="A55" s="2">
        <v>54230</v>
      </c>
      <c r="M55" s="2" t="s">
        <v>98</v>
      </c>
      <c r="N55" s="2" t="s">
        <v>328</v>
      </c>
      <c r="O55" s="1">
        <v>45394</v>
      </c>
      <c r="P55" s="2">
        <v>0</v>
      </c>
      <c r="Q55" s="2">
        <v>8</v>
      </c>
      <c r="R55" s="2">
        <v>6.1</v>
      </c>
      <c r="S55" s="2">
        <v>6.6</v>
      </c>
      <c r="T55" s="2">
        <v>0.09</v>
      </c>
      <c r="U55" s="2" t="s">
        <v>41</v>
      </c>
      <c r="V55" s="2">
        <v>3.7</v>
      </c>
      <c r="W55" s="2">
        <v>88</v>
      </c>
      <c r="X55" s="2">
        <v>7.3</v>
      </c>
      <c r="Y55" s="2">
        <v>0.85</v>
      </c>
      <c r="Z55" s="2">
        <v>71.2</v>
      </c>
      <c r="AA55" s="2">
        <v>6.9</v>
      </c>
      <c r="AB55" s="2">
        <v>0.65</v>
      </c>
      <c r="AC55" s="2">
        <v>2406</v>
      </c>
      <c r="AD55" s="2">
        <v>351</v>
      </c>
      <c r="AE55" s="2">
        <v>30</v>
      </c>
      <c r="AF55" s="2">
        <v>19</v>
      </c>
      <c r="AG55" s="2">
        <v>19</v>
      </c>
      <c r="AH55" s="2">
        <v>1</v>
      </c>
      <c r="AI55" s="2">
        <v>63</v>
      </c>
      <c r="AJ55" s="2">
        <v>15</v>
      </c>
      <c r="AK55" s="2">
        <v>1</v>
      </c>
      <c r="AL55" s="2">
        <v>9</v>
      </c>
      <c r="AM55" s="2">
        <v>1.18</v>
      </c>
      <c r="AN55" s="2">
        <v>256</v>
      </c>
      <c r="AO55" s="2">
        <v>22.8</v>
      </c>
      <c r="AP55" s="2">
        <v>11.3</v>
      </c>
      <c r="AQ55" s="2">
        <v>38</v>
      </c>
      <c r="AR55" s="2">
        <v>45</v>
      </c>
      <c r="AS55" s="2">
        <v>0.7</v>
      </c>
      <c r="AT55" s="2">
        <v>103</v>
      </c>
      <c r="AU55" s="2">
        <v>62</v>
      </c>
      <c r="AV55" s="2">
        <v>24.6</v>
      </c>
      <c r="AW55" s="2">
        <v>17.64</v>
      </c>
      <c r="AX55" s="2">
        <v>40.200000000000003</v>
      </c>
      <c r="AY55" s="2">
        <v>22.8</v>
      </c>
      <c r="AZ55" s="2">
        <v>0</v>
      </c>
      <c r="BA55" s="2">
        <v>2</v>
      </c>
      <c r="BB55" s="2">
        <v>2.5</v>
      </c>
      <c r="BC55" s="2" t="s">
        <v>1117</v>
      </c>
      <c r="BD55" s="2">
        <v>7</v>
      </c>
      <c r="BE55" s="2">
        <v>1</v>
      </c>
      <c r="BF55" s="2" t="s">
        <v>1117</v>
      </c>
      <c r="BG55" s="2">
        <v>42</v>
      </c>
      <c r="BH55" s="2">
        <v>650</v>
      </c>
      <c r="BI55" s="2">
        <v>139</v>
      </c>
      <c r="BJ55" s="2">
        <v>86</v>
      </c>
      <c r="BK55" s="2">
        <v>7.3</v>
      </c>
      <c r="BL55" s="2">
        <v>0.5</v>
      </c>
      <c r="BM55" s="2">
        <v>2.7</v>
      </c>
      <c r="BN55" s="2">
        <v>0.09</v>
      </c>
      <c r="BO55" s="2">
        <v>123</v>
      </c>
      <c r="BP55" s="2">
        <v>33</v>
      </c>
      <c r="BQ55" s="2">
        <v>5805.2800466744438</v>
      </c>
      <c r="BR55" s="2">
        <v>1.879199452380043</v>
      </c>
      <c r="BS55" s="2" t="s">
        <v>951</v>
      </c>
      <c r="BT55" s="2">
        <v>2455.1050175029168</v>
      </c>
      <c r="BU55" s="2" t="s">
        <v>952</v>
      </c>
      <c r="BV55" s="2">
        <v>514.11901983663938</v>
      </c>
      <c r="BW55" s="2" t="s">
        <v>953</v>
      </c>
      <c r="BX55" s="2">
        <v>1457.847141190198</v>
      </c>
      <c r="BY55" s="2" t="s">
        <v>532</v>
      </c>
      <c r="BZ55" s="2">
        <v>0</v>
      </c>
      <c r="CA55" s="2" t="s">
        <v>954</v>
      </c>
      <c r="CB55" s="2">
        <v>721.61610268378047</v>
      </c>
      <c r="CC55" s="2" t="s">
        <v>955</v>
      </c>
      <c r="CD55" s="2">
        <v>145.30338389731619</v>
      </c>
      <c r="CE55" s="2" t="s">
        <v>956</v>
      </c>
      <c r="CF55" s="2">
        <v>576.3127187864643</v>
      </c>
      <c r="CG55" s="2" t="s">
        <v>667</v>
      </c>
      <c r="CH55" s="2">
        <v>92.357059509918315</v>
      </c>
      <c r="CI55" s="2">
        <v>997.25787631271874</v>
      </c>
      <c r="CJ55" s="2" t="s">
        <v>957</v>
      </c>
      <c r="CK55" s="2" t="s">
        <v>958</v>
      </c>
      <c r="CL55" s="2">
        <v>2022.0828471411901</v>
      </c>
      <c r="CM55" s="2">
        <v>0.29392473948741099</v>
      </c>
      <c r="CN55" s="2">
        <v>3.7618374306388952E-2</v>
      </c>
      <c r="CO55" s="2">
        <v>0.68406203101550778</v>
      </c>
      <c r="CP55" s="2">
        <v>1.8381957979711161</v>
      </c>
      <c r="CQ55" s="2">
        <v>4.8302612741589117</v>
      </c>
      <c r="CR55" s="2">
        <v>2.6525862068965518</v>
      </c>
      <c r="CS55" s="2">
        <v>0.68065384232034287</v>
      </c>
      <c r="CT55" s="2">
        <v>1.88</v>
      </c>
      <c r="CU55" s="2">
        <v>1.1599999999999999</v>
      </c>
      <c r="CV55" s="2">
        <v>20</v>
      </c>
      <c r="CW55" s="2">
        <v>44</v>
      </c>
      <c r="CX55" s="2">
        <v>36</v>
      </c>
      <c r="CY55" s="2" t="s">
        <v>333</v>
      </c>
      <c r="CZ55" s="2">
        <v>3.42</v>
      </c>
    </row>
    <row r="56" spans="1:104" x14ac:dyDescent="0.25">
      <c r="A56" s="2">
        <v>54231</v>
      </c>
      <c r="M56" s="2" t="s">
        <v>335</v>
      </c>
      <c r="N56" s="2" t="s">
        <v>328</v>
      </c>
      <c r="O56" s="1">
        <v>45394</v>
      </c>
      <c r="P56" s="2">
        <v>0</v>
      </c>
      <c r="Q56" s="2">
        <v>8</v>
      </c>
      <c r="R56" s="2">
        <v>6.5</v>
      </c>
      <c r="S56" s="2">
        <v>6.7</v>
      </c>
      <c r="T56" s="2">
        <v>0.09</v>
      </c>
      <c r="U56" s="2" t="s">
        <v>41</v>
      </c>
      <c r="V56" s="2">
        <v>4.0999999999999996</v>
      </c>
      <c r="W56" s="2">
        <v>91</v>
      </c>
      <c r="X56" s="2">
        <v>8.3000000000000007</v>
      </c>
      <c r="Y56" s="2">
        <v>0.96</v>
      </c>
      <c r="Z56" s="2">
        <v>89.6</v>
      </c>
      <c r="AA56" s="2">
        <v>6.5</v>
      </c>
      <c r="AB56" s="2">
        <v>0.65</v>
      </c>
      <c r="AC56" s="2">
        <v>2472</v>
      </c>
      <c r="AD56" s="2">
        <v>365</v>
      </c>
      <c r="AE56" s="2">
        <v>29</v>
      </c>
      <c r="AF56" s="2">
        <v>19.2</v>
      </c>
      <c r="AG56" s="2">
        <v>18</v>
      </c>
      <c r="AH56" s="2">
        <v>1</v>
      </c>
      <c r="AI56" s="2">
        <v>64</v>
      </c>
      <c r="AJ56" s="2">
        <v>16</v>
      </c>
      <c r="AK56" s="2">
        <v>1</v>
      </c>
      <c r="AL56" s="2">
        <v>10</v>
      </c>
      <c r="AM56" s="2">
        <v>1.45</v>
      </c>
      <c r="AN56" s="2">
        <v>288</v>
      </c>
      <c r="AO56" s="2">
        <v>23.6</v>
      </c>
      <c r="AP56" s="2">
        <v>12.2</v>
      </c>
      <c r="AQ56" s="2">
        <v>46</v>
      </c>
      <c r="AR56" s="2">
        <v>53</v>
      </c>
      <c r="AS56" s="2">
        <v>0.3</v>
      </c>
      <c r="AT56" s="2">
        <v>89</v>
      </c>
      <c r="AU56" s="2">
        <v>69</v>
      </c>
      <c r="AV56" s="2">
        <v>25.3</v>
      </c>
      <c r="AW56" s="2">
        <v>17.22</v>
      </c>
      <c r="AX56" s="2">
        <v>30.9</v>
      </c>
      <c r="AY56" s="2">
        <v>23.6</v>
      </c>
      <c r="AZ56" s="2">
        <v>0</v>
      </c>
      <c r="BA56" s="2">
        <v>2.1</v>
      </c>
      <c r="BB56" s="2">
        <v>2.2999999999999998</v>
      </c>
      <c r="BC56" s="2" t="s">
        <v>1117</v>
      </c>
      <c r="BD56" s="2">
        <v>7</v>
      </c>
      <c r="BE56" s="2">
        <v>1</v>
      </c>
      <c r="BF56" s="2" t="s">
        <v>1117</v>
      </c>
      <c r="BG56" s="2">
        <v>39</v>
      </c>
      <c r="BH56" s="2">
        <v>640</v>
      </c>
      <c r="BI56" s="2">
        <v>134</v>
      </c>
      <c r="BJ56" s="2">
        <v>95</v>
      </c>
      <c r="BK56" s="2">
        <v>7.4</v>
      </c>
      <c r="BL56" s="2">
        <v>0.46</v>
      </c>
      <c r="BM56" s="2">
        <v>2.5</v>
      </c>
      <c r="BN56" s="2">
        <v>0.09</v>
      </c>
      <c r="BO56" s="2">
        <v>119</v>
      </c>
      <c r="BP56" s="2">
        <v>33</v>
      </c>
      <c r="BQ56" s="2">
        <v>5519.1908174924683</v>
      </c>
      <c r="BR56" s="2">
        <v>1.850091159868269</v>
      </c>
      <c r="BS56" s="2" t="s">
        <v>959</v>
      </c>
      <c r="BT56" s="2">
        <v>2360.184896644852</v>
      </c>
      <c r="BU56" s="2" t="s">
        <v>960</v>
      </c>
      <c r="BV56" s="2">
        <v>512.46494234964155</v>
      </c>
      <c r="BW56" s="2" t="s">
        <v>961</v>
      </c>
      <c r="BX56" s="2">
        <v>1370.7800976420481</v>
      </c>
      <c r="BY56" s="2" t="s">
        <v>962</v>
      </c>
      <c r="BZ56" s="2">
        <v>8.8293341643294898</v>
      </c>
      <c r="CA56" s="2" t="s">
        <v>963</v>
      </c>
      <c r="CB56" s="2">
        <v>576.89311311935171</v>
      </c>
      <c r="CC56" s="2" t="s">
        <v>534</v>
      </c>
      <c r="CD56" s="2">
        <v>116.9107717876805</v>
      </c>
      <c r="CE56" s="2" t="s">
        <v>935</v>
      </c>
      <c r="CF56" s="2">
        <v>459.98234133167131</v>
      </c>
      <c r="CG56" s="2" t="s">
        <v>826</v>
      </c>
      <c r="CH56" s="2">
        <v>99.979225096083937</v>
      </c>
      <c r="CI56" s="2">
        <v>989.40479900280457</v>
      </c>
      <c r="CJ56" s="2" t="s">
        <v>964</v>
      </c>
      <c r="CK56" s="2" t="s">
        <v>965</v>
      </c>
      <c r="CL56" s="2">
        <v>1947.179806793393</v>
      </c>
      <c r="CM56" s="2">
        <v>0.2444270844794578</v>
      </c>
      <c r="CN56" s="2">
        <v>4.2360759632946783E-2</v>
      </c>
      <c r="CO56" s="2">
        <v>0.72178229075891354</v>
      </c>
      <c r="CP56" s="2">
        <v>2.1627933304222671</v>
      </c>
      <c r="CQ56" s="2">
        <v>11.84441213128375</v>
      </c>
      <c r="CR56" s="2">
        <v>2.4277539341917032</v>
      </c>
      <c r="CS56" s="2">
        <v>0.4557523877462053</v>
      </c>
      <c r="CT56" s="2">
        <v>2.15</v>
      </c>
      <c r="CU56" s="2">
        <v>1.72</v>
      </c>
      <c r="CV56" s="2">
        <v>20</v>
      </c>
      <c r="CW56" s="2">
        <v>44</v>
      </c>
      <c r="CX56" s="2">
        <v>36</v>
      </c>
      <c r="CY56" s="2" t="s">
        <v>333</v>
      </c>
      <c r="CZ56" s="2">
        <v>4.6900000000000004</v>
      </c>
    </row>
    <row r="57" spans="1:104" x14ac:dyDescent="0.25">
      <c r="A57" s="2">
        <v>54232</v>
      </c>
      <c r="M57" s="2" t="s">
        <v>99</v>
      </c>
      <c r="N57" s="2" t="s">
        <v>328</v>
      </c>
      <c r="O57" s="1">
        <v>45394</v>
      </c>
      <c r="P57" s="2">
        <v>0</v>
      </c>
      <c r="Q57" s="2">
        <v>8</v>
      </c>
      <c r="R57" s="2">
        <v>6.9</v>
      </c>
      <c r="S57" s="2">
        <v>7.2</v>
      </c>
      <c r="T57" s="2">
        <v>0.1</v>
      </c>
      <c r="U57" s="2" t="s">
        <v>77</v>
      </c>
      <c r="V57" s="2">
        <v>4.2</v>
      </c>
      <c r="W57" s="2">
        <v>95</v>
      </c>
      <c r="X57" s="2">
        <v>8.1</v>
      </c>
      <c r="Y57" s="2">
        <v>1.02</v>
      </c>
      <c r="Z57" s="2">
        <v>45.9</v>
      </c>
      <c r="AA57" s="2">
        <v>3.7</v>
      </c>
      <c r="AB57" s="2">
        <v>0.55000000000000004</v>
      </c>
      <c r="AC57" s="2">
        <v>2972</v>
      </c>
      <c r="AD57" s="2">
        <v>401</v>
      </c>
      <c r="AE57" s="2">
        <v>46</v>
      </c>
      <c r="AF57" s="2">
        <v>18.600000000000001</v>
      </c>
      <c r="AG57" s="2">
        <v>0</v>
      </c>
      <c r="AH57" s="2">
        <v>1</v>
      </c>
      <c r="AI57" s="2">
        <v>80</v>
      </c>
      <c r="AJ57" s="2">
        <v>18</v>
      </c>
      <c r="AK57" s="2">
        <v>1</v>
      </c>
      <c r="AL57" s="2">
        <v>10</v>
      </c>
      <c r="AM57" s="2">
        <v>2.12</v>
      </c>
      <c r="AN57" s="2">
        <v>265</v>
      </c>
      <c r="AO57" s="2">
        <v>26</v>
      </c>
      <c r="AP57" s="2">
        <v>10.199999999999999</v>
      </c>
      <c r="AQ57" s="2">
        <v>37</v>
      </c>
      <c r="AR57" s="2">
        <v>44</v>
      </c>
      <c r="AS57" s="2">
        <v>0.9</v>
      </c>
      <c r="AT57" s="2">
        <v>85</v>
      </c>
      <c r="AU57" s="2">
        <v>60</v>
      </c>
      <c r="AV57" s="2">
        <v>29</v>
      </c>
      <c r="AW57" s="2">
        <v>16.670000000000002</v>
      </c>
      <c r="AX57" s="2">
        <v>32.1</v>
      </c>
      <c r="AY57" s="2">
        <v>26</v>
      </c>
      <c r="AZ57" s="2">
        <v>0</v>
      </c>
      <c r="BA57" s="2">
        <v>2.5</v>
      </c>
      <c r="BB57" s="2">
        <v>2.6</v>
      </c>
      <c r="BC57" s="2" t="s">
        <v>1117</v>
      </c>
      <c r="BD57" s="2">
        <v>9</v>
      </c>
      <c r="BE57" s="2">
        <v>1.7</v>
      </c>
      <c r="BF57" s="2" t="s">
        <v>1117</v>
      </c>
      <c r="BG57" s="2">
        <v>42</v>
      </c>
      <c r="BH57" s="2">
        <v>908</v>
      </c>
      <c r="BI57" s="2">
        <v>136</v>
      </c>
      <c r="BJ57" s="2">
        <v>75</v>
      </c>
      <c r="BK57" s="2">
        <v>9.6999999999999993</v>
      </c>
      <c r="BL57" s="2">
        <v>0.46</v>
      </c>
      <c r="BM57" s="2">
        <v>2.2999999999999998</v>
      </c>
      <c r="BN57" s="2">
        <v>0.14000000000000001</v>
      </c>
      <c r="BO57" s="2">
        <v>159</v>
      </c>
      <c r="BP57" s="2">
        <v>51</v>
      </c>
      <c r="BQ57" s="2">
        <v>7565.3182590511042</v>
      </c>
      <c r="BR57" s="2">
        <v>1.9174578182667621</v>
      </c>
      <c r="BS57" s="2" t="s">
        <v>966</v>
      </c>
      <c r="BT57" s="2">
        <v>3223.8269507253949</v>
      </c>
      <c r="BU57" s="2" t="s">
        <v>967</v>
      </c>
      <c r="BV57" s="2">
        <v>811.59325578355765</v>
      </c>
      <c r="BW57" s="2" t="s">
        <v>968</v>
      </c>
      <c r="BX57" s="2">
        <v>2024.6046268461639</v>
      </c>
      <c r="BY57" s="2" t="s">
        <v>532</v>
      </c>
      <c r="BZ57" s="2">
        <v>0</v>
      </c>
      <c r="CA57" s="2" t="s">
        <v>969</v>
      </c>
      <c r="CB57" s="2">
        <v>1006.731146255391</v>
      </c>
      <c r="CC57" s="2" t="s">
        <v>970</v>
      </c>
      <c r="CD57" s="2">
        <v>228.6629198797543</v>
      </c>
      <c r="CE57" s="2" t="s">
        <v>971</v>
      </c>
      <c r="CF57" s="2">
        <v>778.06822637563687</v>
      </c>
      <c r="CG57" s="2" t="s">
        <v>641</v>
      </c>
      <c r="CH57" s="2">
        <v>108.3845248987061</v>
      </c>
      <c r="CI57" s="2">
        <v>1199.222323879231</v>
      </c>
      <c r="CJ57" s="2" t="s">
        <v>972</v>
      </c>
      <c r="CK57" s="2" t="s">
        <v>973</v>
      </c>
      <c r="CL57" s="2">
        <v>2414.7823813880541</v>
      </c>
      <c r="CM57" s="2">
        <v>0.31227828343232439</v>
      </c>
      <c r="CN57" s="2">
        <v>3.361983337049726E-2</v>
      </c>
      <c r="CO57" s="2">
        <v>0.59232420393473317</v>
      </c>
      <c r="CP57" s="2">
        <v>1.644428276949194</v>
      </c>
      <c r="CQ57" s="2">
        <v>4.6086779107725784</v>
      </c>
      <c r="CR57" s="2">
        <v>3.0894039735099339</v>
      </c>
      <c r="CS57" s="2">
        <v>0.95408645475799647</v>
      </c>
      <c r="CT57" s="2">
        <v>3.08</v>
      </c>
      <c r="CU57" s="2">
        <v>1.9</v>
      </c>
      <c r="CV57" s="2">
        <v>24</v>
      </c>
      <c r="CW57" s="2">
        <v>42</v>
      </c>
      <c r="CX57" s="2">
        <v>34</v>
      </c>
      <c r="CY57" s="2" t="s">
        <v>329</v>
      </c>
      <c r="CZ57" s="2">
        <v>4.62</v>
      </c>
    </row>
    <row r="58" spans="1:104" x14ac:dyDescent="0.25">
      <c r="A58" s="2">
        <v>54233</v>
      </c>
      <c r="M58" s="2" t="s">
        <v>100</v>
      </c>
      <c r="N58" s="2" t="s">
        <v>328</v>
      </c>
      <c r="O58" s="1">
        <v>45394</v>
      </c>
      <c r="P58" s="2">
        <v>0</v>
      </c>
      <c r="Q58" s="2">
        <v>8</v>
      </c>
      <c r="R58" s="2">
        <v>6.6</v>
      </c>
      <c r="S58" s="2">
        <v>7.2</v>
      </c>
      <c r="T58" s="2">
        <v>0.09</v>
      </c>
      <c r="U58" s="2" t="s">
        <v>41</v>
      </c>
      <c r="V58" s="2">
        <v>4.5</v>
      </c>
      <c r="W58" s="2">
        <v>183</v>
      </c>
      <c r="X58" s="2">
        <v>7.9</v>
      </c>
      <c r="Y58" s="2">
        <v>0.94</v>
      </c>
      <c r="Z58" s="2">
        <v>78.099999999999994</v>
      </c>
      <c r="AA58" s="2">
        <v>7.6</v>
      </c>
      <c r="AB58" s="2">
        <v>1.1399999999999999</v>
      </c>
      <c r="AC58" s="2">
        <v>3364</v>
      </c>
      <c r="AD58" s="2">
        <v>587</v>
      </c>
      <c r="AE58" s="2">
        <v>42</v>
      </c>
      <c r="AF58" s="2">
        <v>22.4</v>
      </c>
      <c r="AG58" s="2">
        <v>0</v>
      </c>
      <c r="AH58" s="2">
        <v>2</v>
      </c>
      <c r="AI58" s="2">
        <v>75</v>
      </c>
      <c r="AJ58" s="2">
        <v>22</v>
      </c>
      <c r="AK58" s="2">
        <v>1</v>
      </c>
      <c r="AL58" s="2">
        <v>15</v>
      </c>
      <c r="AM58" s="2">
        <v>1.21</v>
      </c>
      <c r="AN58" s="2">
        <v>291</v>
      </c>
      <c r="AO58" s="2">
        <v>24.2</v>
      </c>
      <c r="AP58" s="2">
        <v>12</v>
      </c>
      <c r="AQ58" s="2">
        <v>61</v>
      </c>
      <c r="AR58" s="2">
        <v>62</v>
      </c>
      <c r="AS58" s="2">
        <v>0.5</v>
      </c>
      <c r="AT58" s="2">
        <v>124</v>
      </c>
      <c r="AU58" s="2">
        <v>70</v>
      </c>
      <c r="AV58" s="2">
        <v>25.9</v>
      </c>
      <c r="AW58" s="2">
        <v>20.079999999999998</v>
      </c>
      <c r="AX58" s="2">
        <v>42.6</v>
      </c>
      <c r="AY58" s="2">
        <v>24.2</v>
      </c>
      <c r="AZ58" s="2">
        <v>0</v>
      </c>
      <c r="BA58" s="2">
        <v>2.2999999999999998</v>
      </c>
      <c r="BB58" s="2">
        <v>3.4</v>
      </c>
      <c r="BC58" s="2" t="s">
        <v>1117</v>
      </c>
      <c r="BD58" s="2">
        <v>11</v>
      </c>
      <c r="BE58" s="2">
        <v>2.2999999999999998</v>
      </c>
      <c r="BF58" s="2" t="s">
        <v>1117</v>
      </c>
      <c r="BG58" s="2">
        <v>63</v>
      </c>
      <c r="BH58" s="2">
        <v>687</v>
      </c>
      <c r="BI58" s="2">
        <v>169</v>
      </c>
      <c r="BJ58" s="2">
        <v>100</v>
      </c>
      <c r="BK58" s="2">
        <v>8.1999999999999993</v>
      </c>
      <c r="BL58" s="2">
        <v>0.56000000000000005</v>
      </c>
      <c r="BM58" s="2">
        <v>2.9</v>
      </c>
      <c r="BN58" s="2">
        <v>0.15</v>
      </c>
      <c r="BO58" s="2">
        <v>148</v>
      </c>
      <c r="BP58" s="2">
        <v>39</v>
      </c>
      <c r="BQ58" s="2">
        <v>4227.8501111463956</v>
      </c>
      <c r="BR58" s="2">
        <v>1.885385900769075</v>
      </c>
      <c r="BS58" s="2" t="s">
        <v>974</v>
      </c>
      <c r="BT58" s="2">
        <v>1767.942203874245</v>
      </c>
      <c r="BU58" s="2" t="s">
        <v>975</v>
      </c>
      <c r="BV58" s="2">
        <v>389.88567799301359</v>
      </c>
      <c r="BW58" s="2" t="s">
        <v>976</v>
      </c>
      <c r="BX58" s="2">
        <v>1043.9822165766909</v>
      </c>
      <c r="BY58" s="2" t="s">
        <v>532</v>
      </c>
      <c r="BZ58" s="2">
        <v>0</v>
      </c>
      <c r="CA58" s="2" t="s">
        <v>977</v>
      </c>
      <c r="CB58" s="2">
        <v>498.22695035460993</v>
      </c>
      <c r="CC58" s="2" t="s">
        <v>978</v>
      </c>
      <c r="CD58" s="2">
        <v>103.5778554038319</v>
      </c>
      <c r="CE58" s="2" t="s">
        <v>979</v>
      </c>
      <c r="CF58" s="2">
        <v>394.64909495077802</v>
      </c>
      <c r="CG58" s="2" t="s">
        <v>903</v>
      </c>
      <c r="CH58" s="2">
        <v>95.50651000317562</v>
      </c>
      <c r="CI58" s="2">
        <v>723.95998729755479</v>
      </c>
      <c r="CJ58" s="2" t="s">
        <v>980</v>
      </c>
      <c r="CK58" s="2" t="s">
        <v>981</v>
      </c>
      <c r="CL58" s="2">
        <v>1476.288768921351</v>
      </c>
      <c r="CM58" s="2">
        <v>0.28181178619007002</v>
      </c>
      <c r="CN58" s="2">
        <v>5.4021285194665238E-2</v>
      </c>
      <c r="CO58" s="2">
        <v>0.69346007604562743</v>
      </c>
      <c r="CP58" s="2">
        <v>1.9489583130322929</v>
      </c>
      <c r="CQ58" s="2">
        <v>13.21751177611527</v>
      </c>
      <c r="CR58" s="2">
        <v>2.3032479700187389</v>
      </c>
      <c r="CS58" s="2">
        <v>0.61117256637168138</v>
      </c>
      <c r="CT58" s="2">
        <v>1.88</v>
      </c>
      <c r="CU58" s="2">
        <v>3.11</v>
      </c>
      <c r="CV58" s="2">
        <v>4</v>
      </c>
      <c r="CW58" s="2">
        <v>50</v>
      </c>
      <c r="CX58" s="2">
        <v>46</v>
      </c>
      <c r="CY58" s="2" t="s">
        <v>330</v>
      </c>
      <c r="CZ58" s="2">
        <v>3.71</v>
      </c>
    </row>
    <row r="59" spans="1:104" x14ac:dyDescent="0.25">
      <c r="A59" s="2">
        <v>54234</v>
      </c>
      <c r="M59" s="2" t="s">
        <v>101</v>
      </c>
      <c r="N59" s="2" t="s">
        <v>328</v>
      </c>
      <c r="O59" s="1">
        <v>45394</v>
      </c>
      <c r="P59" s="2">
        <v>0</v>
      </c>
      <c r="Q59" s="2">
        <v>8</v>
      </c>
      <c r="R59" s="2">
        <v>6.1</v>
      </c>
      <c r="S59" s="2">
        <v>6.6</v>
      </c>
      <c r="T59" s="2">
        <v>0.08</v>
      </c>
      <c r="U59" s="2" t="s">
        <v>41</v>
      </c>
      <c r="V59" s="2">
        <v>3.6</v>
      </c>
      <c r="W59" s="2">
        <v>92</v>
      </c>
      <c r="X59" s="2">
        <v>8.1999999999999993</v>
      </c>
      <c r="Y59" s="2">
        <v>0.78</v>
      </c>
      <c r="Z59" s="2">
        <v>76</v>
      </c>
      <c r="AA59" s="2">
        <v>6.7</v>
      </c>
      <c r="AB59" s="2">
        <v>0.71</v>
      </c>
      <c r="AC59" s="2">
        <v>2504</v>
      </c>
      <c r="AD59" s="2">
        <v>413</v>
      </c>
      <c r="AE59" s="2">
        <v>37</v>
      </c>
      <c r="AF59" s="2">
        <v>20.399999999999999</v>
      </c>
      <c r="AG59" s="2">
        <v>20</v>
      </c>
      <c r="AH59" s="2">
        <v>1</v>
      </c>
      <c r="AI59" s="2">
        <v>61</v>
      </c>
      <c r="AJ59" s="2">
        <v>17</v>
      </c>
      <c r="AK59" s="2">
        <v>1</v>
      </c>
      <c r="AL59" s="2">
        <v>9</v>
      </c>
      <c r="AM59" s="2">
        <v>0.79</v>
      </c>
      <c r="AN59" s="2">
        <v>211</v>
      </c>
      <c r="AO59" s="2">
        <v>19.100000000000001</v>
      </c>
      <c r="AP59" s="2">
        <v>11.1</v>
      </c>
      <c r="AQ59" s="2">
        <v>37</v>
      </c>
      <c r="AR59" s="2">
        <v>44</v>
      </c>
      <c r="AS59" s="2">
        <v>0.3</v>
      </c>
      <c r="AT59" s="2">
        <v>88</v>
      </c>
      <c r="AU59" s="2">
        <v>61</v>
      </c>
      <c r="AV59" s="2">
        <v>20.2</v>
      </c>
      <c r="AW59" s="2">
        <v>15.15</v>
      </c>
      <c r="AX59" s="2">
        <v>41.6</v>
      </c>
      <c r="AY59" s="2">
        <v>19.100000000000001</v>
      </c>
      <c r="AZ59" s="2">
        <v>0</v>
      </c>
      <c r="BA59" s="2">
        <v>1.3</v>
      </c>
      <c r="BB59" s="2">
        <v>2.2000000000000002</v>
      </c>
      <c r="BC59" s="2" t="s">
        <v>1117</v>
      </c>
      <c r="BD59" s="2">
        <v>7</v>
      </c>
      <c r="BE59" s="2">
        <v>0.9</v>
      </c>
      <c r="BF59" s="2" t="s">
        <v>1117</v>
      </c>
      <c r="BG59" s="2">
        <v>39</v>
      </c>
      <c r="BH59" s="2">
        <v>594</v>
      </c>
      <c r="BI59" s="2">
        <v>139</v>
      </c>
      <c r="BJ59" s="2">
        <v>90</v>
      </c>
      <c r="BK59" s="2">
        <v>6.8</v>
      </c>
      <c r="BL59" s="2">
        <v>0.38</v>
      </c>
      <c r="BM59" s="2">
        <v>2.4</v>
      </c>
      <c r="BN59" s="2">
        <v>0.12</v>
      </c>
      <c r="BO59" s="2">
        <v>124</v>
      </c>
      <c r="BP59" s="2">
        <v>38</v>
      </c>
      <c r="BQ59" s="2">
        <v>5406.7951755330614</v>
      </c>
      <c r="BR59" s="2">
        <v>1.952583830832235</v>
      </c>
      <c r="BS59" s="2" t="s">
        <v>982</v>
      </c>
      <c r="BT59" s="2">
        <v>1880.034460478139</v>
      </c>
      <c r="BU59" s="2" t="s">
        <v>983</v>
      </c>
      <c r="BV59" s="2">
        <v>410.9681240577213</v>
      </c>
      <c r="BW59" s="2" t="s">
        <v>984</v>
      </c>
      <c r="BX59" s="2">
        <v>1129.092181779022</v>
      </c>
      <c r="BY59" s="2" t="s">
        <v>532</v>
      </c>
      <c r="BZ59" s="2">
        <v>0</v>
      </c>
      <c r="CA59" s="2" t="s">
        <v>697</v>
      </c>
      <c r="CB59" s="2">
        <v>1164.9795390911049</v>
      </c>
      <c r="CC59" s="2" t="s">
        <v>985</v>
      </c>
      <c r="CD59" s="2">
        <v>116.0618134826621</v>
      </c>
      <c r="CE59" s="2" t="s">
        <v>986</v>
      </c>
      <c r="CF59" s="2">
        <v>1048.9177256084431</v>
      </c>
      <c r="CG59" s="2" t="s">
        <v>987</v>
      </c>
      <c r="CH59" s="2">
        <v>69.378634503553741</v>
      </c>
      <c r="CI59" s="2">
        <v>750.94227869911697</v>
      </c>
      <c r="CJ59" s="2" t="s">
        <v>988</v>
      </c>
      <c r="CK59" s="2" t="s">
        <v>989</v>
      </c>
      <c r="CL59" s="2">
        <v>1881.4344174025409</v>
      </c>
      <c r="CM59" s="2">
        <v>0.61965860923358929</v>
      </c>
      <c r="CN59" s="2">
        <v>3.690285256043075E-2</v>
      </c>
      <c r="CO59" s="2">
        <v>0.66508500441116858</v>
      </c>
      <c r="CP59" s="2">
        <v>1.3738357696803629</v>
      </c>
      <c r="CQ59" s="2">
        <v>0.88345446367273484</v>
      </c>
      <c r="CR59" s="2">
        <v>2.6156923076923069</v>
      </c>
      <c r="CS59" s="2">
        <v>0.69704741648942814</v>
      </c>
      <c r="CT59" s="2">
        <v>1.55</v>
      </c>
      <c r="CU59" s="2">
        <v>1.73</v>
      </c>
      <c r="CV59" s="2">
        <v>16</v>
      </c>
      <c r="CW59" s="2">
        <v>46</v>
      </c>
      <c r="CX59" s="2">
        <v>38</v>
      </c>
      <c r="CY59" s="2" t="s">
        <v>333</v>
      </c>
      <c r="CZ59" s="2">
        <v>7.41</v>
      </c>
    </row>
    <row r="60" spans="1:104" x14ac:dyDescent="0.25">
      <c r="A60" s="2">
        <v>54235</v>
      </c>
      <c r="M60" s="2" t="s">
        <v>102</v>
      </c>
      <c r="N60" s="2" t="s">
        <v>328</v>
      </c>
      <c r="O60" s="1">
        <v>45394</v>
      </c>
      <c r="P60" s="2">
        <v>0</v>
      </c>
      <c r="Q60" s="2">
        <v>8</v>
      </c>
      <c r="R60" s="2">
        <v>6.6</v>
      </c>
      <c r="S60" s="2">
        <v>7.2</v>
      </c>
      <c r="T60" s="2">
        <v>0.09</v>
      </c>
      <c r="U60" s="2" t="s">
        <v>41</v>
      </c>
      <c r="V60" s="2">
        <v>5.5</v>
      </c>
      <c r="W60" s="2">
        <v>172</v>
      </c>
      <c r="X60" s="2">
        <v>8.1</v>
      </c>
      <c r="Y60" s="2">
        <v>2.4700000000000002</v>
      </c>
      <c r="Z60" s="2">
        <v>81.2</v>
      </c>
      <c r="AA60" s="2">
        <v>6.4</v>
      </c>
      <c r="AB60" s="2">
        <v>0.71</v>
      </c>
      <c r="AC60" s="2">
        <v>2627</v>
      </c>
      <c r="AD60" s="2">
        <v>361</v>
      </c>
      <c r="AE60" s="2">
        <v>14</v>
      </c>
      <c r="AF60" s="2">
        <v>16.600000000000001</v>
      </c>
      <c r="AG60" s="2">
        <v>0</v>
      </c>
      <c r="AH60" s="2">
        <v>3</v>
      </c>
      <c r="AI60" s="2">
        <v>79</v>
      </c>
      <c r="AJ60" s="2">
        <v>18</v>
      </c>
      <c r="AK60" s="2">
        <v>0</v>
      </c>
      <c r="AL60" s="2">
        <v>34</v>
      </c>
      <c r="AM60" s="2">
        <v>4.47</v>
      </c>
      <c r="AN60" s="2">
        <v>211</v>
      </c>
      <c r="AO60" s="2">
        <v>24.9</v>
      </c>
      <c r="AP60" s="2">
        <v>8.5</v>
      </c>
      <c r="AQ60" s="2">
        <v>45</v>
      </c>
      <c r="AR60" s="2">
        <v>55</v>
      </c>
      <c r="AS60" s="2">
        <v>0.6</v>
      </c>
      <c r="AT60" s="2">
        <v>383</v>
      </c>
      <c r="AU60" s="2">
        <v>77</v>
      </c>
      <c r="AV60" s="2">
        <v>29.9</v>
      </c>
      <c r="AW60" s="2">
        <v>31.16</v>
      </c>
      <c r="AX60" s="2">
        <v>181.7</v>
      </c>
      <c r="AY60" s="2">
        <v>24.9</v>
      </c>
      <c r="AZ60" s="2">
        <v>0</v>
      </c>
      <c r="BA60" s="2">
        <v>5.9</v>
      </c>
      <c r="BB60" s="2">
        <v>3</v>
      </c>
      <c r="BC60" s="2" t="s">
        <v>1117</v>
      </c>
      <c r="BD60" s="2">
        <v>27</v>
      </c>
      <c r="BE60" s="2">
        <v>13.2</v>
      </c>
      <c r="BF60" s="2" t="s">
        <v>1117</v>
      </c>
      <c r="BG60" s="2">
        <v>82</v>
      </c>
      <c r="BH60" s="2">
        <v>822</v>
      </c>
      <c r="BI60" s="2">
        <v>105</v>
      </c>
      <c r="BJ60" s="2">
        <v>90</v>
      </c>
      <c r="BK60" s="2">
        <v>9.6</v>
      </c>
      <c r="BL60" s="2">
        <v>1.01</v>
      </c>
      <c r="BM60" s="2">
        <v>3.1</v>
      </c>
      <c r="BN60" s="2">
        <v>0.13</v>
      </c>
      <c r="BO60" s="2">
        <v>149</v>
      </c>
      <c r="BP60" s="2">
        <v>20</v>
      </c>
      <c r="BQ60" s="2">
        <v>7886.7966895489826</v>
      </c>
      <c r="BR60" s="2">
        <v>1.9251420761476481</v>
      </c>
      <c r="BS60" s="2" t="s">
        <v>990</v>
      </c>
      <c r="BT60" s="2">
        <v>3277.250272663116</v>
      </c>
      <c r="BU60" s="2" t="s">
        <v>533</v>
      </c>
      <c r="BV60" s="2">
        <v>728.84454994546752</v>
      </c>
      <c r="BW60" s="2" t="s">
        <v>991</v>
      </c>
      <c r="BX60" s="2">
        <v>1928.690575479566</v>
      </c>
      <c r="BY60" s="2" t="s">
        <v>532</v>
      </c>
      <c r="BZ60" s="2">
        <v>0</v>
      </c>
      <c r="CA60" s="2" t="s">
        <v>992</v>
      </c>
      <c r="CB60" s="2">
        <v>1138.4487072560471</v>
      </c>
      <c r="CC60" s="2" t="s">
        <v>993</v>
      </c>
      <c r="CD60" s="2">
        <v>190.35093347019949</v>
      </c>
      <c r="CE60" s="2" t="s">
        <v>994</v>
      </c>
      <c r="CF60" s="2">
        <v>948.09777378584704</v>
      </c>
      <c r="CG60" s="2" t="s">
        <v>904</v>
      </c>
      <c r="CH60" s="2">
        <v>133.02752293577981</v>
      </c>
      <c r="CI60" s="2">
        <v>1348.55969718355</v>
      </c>
      <c r="CJ60" s="2" t="s">
        <v>995</v>
      </c>
      <c r="CK60" s="2" t="s">
        <v>996</v>
      </c>
      <c r="CL60" s="2">
        <v>2609.225636748572</v>
      </c>
      <c r="CM60" s="2">
        <v>0.34737923946557042</v>
      </c>
      <c r="CN60" s="2">
        <v>4.0591200508980567E-2</v>
      </c>
      <c r="CO60" s="2">
        <v>0.69920997920997929</v>
      </c>
      <c r="CP60" s="2">
        <v>1.6334227172717271</v>
      </c>
      <c r="CQ60" s="2">
        <v>3.9999427032601851</v>
      </c>
      <c r="CR60" s="2">
        <v>2.7671507260891328</v>
      </c>
      <c r="CS60" s="2">
        <v>0.67016953327039119</v>
      </c>
      <c r="CT60" s="2">
        <v>6.43</v>
      </c>
      <c r="CU60" s="2">
        <v>1.99</v>
      </c>
      <c r="CV60" s="2">
        <v>24</v>
      </c>
      <c r="CW60" s="2">
        <v>40</v>
      </c>
      <c r="CX60" s="2">
        <v>36</v>
      </c>
      <c r="CY60" s="2" t="s">
        <v>329</v>
      </c>
      <c r="CZ60" s="2">
        <v>4.3499999999999996</v>
      </c>
    </row>
    <row r="61" spans="1:104" x14ac:dyDescent="0.25">
      <c r="A61" s="2">
        <v>54236</v>
      </c>
      <c r="M61" s="2" t="s">
        <v>103</v>
      </c>
      <c r="N61" s="2" t="s">
        <v>328</v>
      </c>
      <c r="O61" s="1">
        <v>45394</v>
      </c>
      <c r="P61" s="2">
        <v>0</v>
      </c>
      <c r="Q61" s="2">
        <v>8</v>
      </c>
      <c r="R61" s="2">
        <v>6.7</v>
      </c>
      <c r="S61" s="2">
        <v>7.2</v>
      </c>
      <c r="T61" s="2">
        <v>0.1</v>
      </c>
      <c r="U61" s="2" t="s">
        <v>41</v>
      </c>
      <c r="V61" s="2">
        <v>5.7</v>
      </c>
      <c r="W61" s="2">
        <v>346</v>
      </c>
      <c r="X61" s="2">
        <v>7.4</v>
      </c>
      <c r="Y61" s="2">
        <v>2.57</v>
      </c>
      <c r="Z61" s="2">
        <v>75</v>
      </c>
      <c r="AA61" s="2">
        <v>4.9000000000000004</v>
      </c>
      <c r="AB61" s="2">
        <v>0.63</v>
      </c>
      <c r="AC61" s="2">
        <v>2946</v>
      </c>
      <c r="AD61" s="2">
        <v>405</v>
      </c>
      <c r="AE61" s="2">
        <v>8</v>
      </c>
      <c r="AF61" s="2">
        <v>19</v>
      </c>
      <c r="AG61" s="2">
        <v>0</v>
      </c>
      <c r="AH61" s="2">
        <v>5</v>
      </c>
      <c r="AI61" s="2">
        <v>77</v>
      </c>
      <c r="AJ61" s="2">
        <v>18</v>
      </c>
      <c r="AK61" s="2">
        <v>0</v>
      </c>
      <c r="AL61" s="2">
        <v>44</v>
      </c>
      <c r="AM61" s="2">
        <v>1.74</v>
      </c>
      <c r="AN61" s="2">
        <v>253</v>
      </c>
      <c r="AO61" s="2">
        <v>31.5</v>
      </c>
      <c r="AP61" s="2">
        <v>8</v>
      </c>
      <c r="AQ61" s="2">
        <v>36</v>
      </c>
      <c r="AR61" s="2">
        <v>46</v>
      </c>
      <c r="AS61" s="2">
        <v>0.4</v>
      </c>
      <c r="AT61" s="2">
        <v>353</v>
      </c>
      <c r="AU61" s="2">
        <v>65</v>
      </c>
      <c r="AV61" s="2">
        <v>33.700000000000003</v>
      </c>
      <c r="AW61" s="2">
        <v>31.65</v>
      </c>
      <c r="AX61" s="2">
        <v>139.4</v>
      </c>
      <c r="AY61" s="2">
        <v>31.5</v>
      </c>
      <c r="AZ61" s="2">
        <v>0</v>
      </c>
      <c r="BA61" s="2">
        <v>3.2</v>
      </c>
      <c r="BB61" s="2">
        <v>2.8</v>
      </c>
      <c r="BC61" s="2" t="s">
        <v>1117</v>
      </c>
      <c r="BD61" s="2">
        <v>36</v>
      </c>
      <c r="BE61" s="2">
        <v>22.4</v>
      </c>
      <c r="BF61" s="2" t="s">
        <v>1117</v>
      </c>
      <c r="BG61" s="2">
        <v>154</v>
      </c>
      <c r="BH61" s="2">
        <v>942</v>
      </c>
      <c r="BI61" s="2">
        <v>85</v>
      </c>
      <c r="BJ61" s="2">
        <v>96</v>
      </c>
      <c r="BK61" s="2">
        <v>10.5</v>
      </c>
      <c r="BL61" s="2">
        <v>0.93</v>
      </c>
      <c r="BM61" s="2">
        <v>2.8</v>
      </c>
      <c r="BN61" s="2">
        <v>0.12</v>
      </c>
      <c r="BO61" s="2">
        <v>172</v>
      </c>
      <c r="BP61" s="2">
        <v>14</v>
      </c>
      <c r="BQ61" s="2">
        <v>7263.1957342280257</v>
      </c>
      <c r="BR61" s="2">
        <v>1.8440927622915719</v>
      </c>
      <c r="BS61" s="2" t="s">
        <v>997</v>
      </c>
      <c r="BT61" s="2">
        <v>3236.684440716554</v>
      </c>
      <c r="BU61" s="2" t="s">
        <v>998</v>
      </c>
      <c r="BV61" s="2">
        <v>684.89006051165302</v>
      </c>
      <c r="BW61" s="2" t="s">
        <v>999</v>
      </c>
      <c r="BX61" s="2">
        <v>1996.3453358097181</v>
      </c>
      <c r="BY61" s="2" t="s">
        <v>1000</v>
      </c>
      <c r="BZ61" s="2">
        <v>12.46180576358517</v>
      </c>
      <c r="CA61" s="2" t="s">
        <v>1001</v>
      </c>
      <c r="CB61" s="2">
        <v>780.60032352764961</v>
      </c>
      <c r="CC61" s="2" t="s">
        <v>1002</v>
      </c>
      <c r="CD61" s="2">
        <v>183.51207237433351</v>
      </c>
      <c r="CE61" s="2" t="s">
        <v>623</v>
      </c>
      <c r="CF61" s="2">
        <v>597.08825115331604</v>
      </c>
      <c r="CG61" s="2" t="s">
        <v>1003</v>
      </c>
      <c r="CH61" s="2">
        <v>78.185848660955003</v>
      </c>
      <c r="CI61" s="2">
        <v>1240.3391049068359</v>
      </c>
      <c r="CJ61" s="2" t="s">
        <v>1004</v>
      </c>
      <c r="CK61" s="2" t="s">
        <v>1005</v>
      </c>
      <c r="CL61" s="2">
        <v>2458.540530824996</v>
      </c>
      <c r="CM61" s="2">
        <v>0.2411728229381658</v>
      </c>
      <c r="CN61" s="2">
        <v>2.4156154266198972E-2</v>
      </c>
      <c r="CO61" s="2">
        <v>0.62130488280663843</v>
      </c>
      <c r="CP61" s="2">
        <v>1.8588866308234511</v>
      </c>
      <c r="CQ61" s="2">
        <v>6.5886774036115163</v>
      </c>
      <c r="CR61" s="2">
        <v>2.763330898466033</v>
      </c>
      <c r="CS61" s="2">
        <v>0.59114868565169765</v>
      </c>
      <c r="CT61" s="2">
        <v>2.54</v>
      </c>
      <c r="CU61" s="2">
        <v>1.03</v>
      </c>
      <c r="CV61" s="2">
        <v>10</v>
      </c>
      <c r="CW61" s="2">
        <v>52</v>
      </c>
      <c r="CX61" s="2">
        <v>38</v>
      </c>
      <c r="CY61" s="2" t="s">
        <v>333</v>
      </c>
      <c r="CZ61" s="2">
        <v>6.19</v>
      </c>
    </row>
    <row r="62" spans="1:104" x14ac:dyDescent="0.25">
      <c r="A62" s="2">
        <v>54237</v>
      </c>
      <c r="M62" s="2" t="s">
        <v>105</v>
      </c>
      <c r="N62" s="2" t="s">
        <v>328</v>
      </c>
      <c r="O62" s="1">
        <v>45394</v>
      </c>
      <c r="P62" s="2">
        <v>0</v>
      </c>
      <c r="Q62" s="2">
        <v>8</v>
      </c>
      <c r="R62" s="2">
        <v>6.6</v>
      </c>
      <c r="S62" s="2">
        <v>7.2</v>
      </c>
      <c r="T62" s="2">
        <v>0.09</v>
      </c>
      <c r="U62" s="2" t="s">
        <v>41</v>
      </c>
      <c r="V62" s="2">
        <v>4.9000000000000004</v>
      </c>
      <c r="W62" s="2">
        <v>147</v>
      </c>
      <c r="X62" s="2">
        <v>8.6999999999999993</v>
      </c>
      <c r="Y62" s="2">
        <v>1.58</v>
      </c>
      <c r="Z62" s="2">
        <v>66.099999999999994</v>
      </c>
      <c r="AA62" s="2">
        <v>5.6</v>
      </c>
      <c r="AB62" s="2">
        <v>0.62</v>
      </c>
      <c r="AC62" s="2">
        <v>2378</v>
      </c>
      <c r="AD62" s="2">
        <v>335</v>
      </c>
      <c r="AE62" s="2">
        <v>10</v>
      </c>
      <c r="AF62" s="2">
        <v>15.1</v>
      </c>
      <c r="AG62" s="2">
        <v>0</v>
      </c>
      <c r="AH62" s="2">
        <v>2</v>
      </c>
      <c r="AI62" s="2">
        <v>79</v>
      </c>
      <c r="AJ62" s="2">
        <v>18</v>
      </c>
      <c r="AK62" s="2">
        <v>0</v>
      </c>
      <c r="AL62" s="2">
        <v>15</v>
      </c>
      <c r="AM62" s="2">
        <v>1.83</v>
      </c>
      <c r="AN62" s="2">
        <v>210</v>
      </c>
      <c r="AO62" s="2">
        <v>21.1</v>
      </c>
      <c r="AP62" s="2">
        <v>9.9</v>
      </c>
      <c r="AQ62" s="2">
        <v>36</v>
      </c>
      <c r="AR62" s="2">
        <v>45</v>
      </c>
      <c r="AS62" s="2">
        <v>0.4</v>
      </c>
      <c r="AT62" s="2">
        <v>308</v>
      </c>
      <c r="AU62" s="2">
        <v>63</v>
      </c>
      <c r="AV62" s="2">
        <v>23.4</v>
      </c>
      <c r="AW62" s="2">
        <v>28.06</v>
      </c>
      <c r="AX62" s="2">
        <v>146.80000000000001</v>
      </c>
      <c r="AY62" s="2">
        <v>21.1</v>
      </c>
      <c r="AZ62" s="2">
        <v>0</v>
      </c>
      <c r="BA62" s="2">
        <v>2.7</v>
      </c>
      <c r="BB62" s="2">
        <v>2.7</v>
      </c>
      <c r="BC62" s="2" t="s">
        <v>1117</v>
      </c>
      <c r="BD62" s="2">
        <v>11</v>
      </c>
      <c r="BE62" s="2">
        <v>3.4</v>
      </c>
      <c r="BF62" s="2" t="s">
        <v>1117</v>
      </c>
      <c r="BG62" s="2">
        <v>76</v>
      </c>
      <c r="BH62" s="2">
        <v>829</v>
      </c>
      <c r="BI62" s="2">
        <v>94</v>
      </c>
      <c r="BJ62" s="2">
        <v>84</v>
      </c>
      <c r="BK62" s="2">
        <v>9.6999999999999993</v>
      </c>
      <c r="BL62" s="2">
        <v>0.6</v>
      </c>
      <c r="BM62" s="2">
        <v>3.2</v>
      </c>
      <c r="BN62" s="2">
        <v>0.13</v>
      </c>
      <c r="BO62" s="2">
        <v>156</v>
      </c>
      <c r="BP62" s="2">
        <v>21</v>
      </c>
      <c r="BQ62" s="2">
        <v>8264.6135054964234</v>
      </c>
      <c r="BR62" s="2">
        <v>1.8837055541029859</v>
      </c>
      <c r="BS62" s="2" t="s">
        <v>1006</v>
      </c>
      <c r="BT62" s="2">
        <v>3717.9956959227588</v>
      </c>
      <c r="BU62" s="2" t="s">
        <v>1007</v>
      </c>
      <c r="BV62" s="2">
        <v>731.78037573431038</v>
      </c>
      <c r="BW62" s="2" t="s">
        <v>1008</v>
      </c>
      <c r="BX62" s="2">
        <v>2400.453673006456</v>
      </c>
      <c r="BY62" s="2" t="s">
        <v>532</v>
      </c>
      <c r="BZ62" s="2">
        <v>0</v>
      </c>
      <c r="CA62" s="2" t="s">
        <v>1009</v>
      </c>
      <c r="CB62" s="2">
        <v>1029.5178270226249</v>
      </c>
      <c r="CC62" s="2" t="s">
        <v>1010</v>
      </c>
      <c r="CD62" s="2">
        <v>251.46862095038671</v>
      </c>
      <c r="CE62" s="2" t="s">
        <v>770</v>
      </c>
      <c r="CF62" s="2">
        <v>778.04920607223846</v>
      </c>
      <c r="CG62" s="2" t="s">
        <v>1011</v>
      </c>
      <c r="CH62" s="2">
        <v>128.10446111789679</v>
      </c>
      <c r="CI62" s="2">
        <v>1317.542022916303</v>
      </c>
      <c r="CJ62" s="2" t="s">
        <v>1012</v>
      </c>
      <c r="CK62" s="2" t="s">
        <v>1013</v>
      </c>
      <c r="CL62" s="2">
        <v>2646.3967893910308</v>
      </c>
      <c r="CM62" s="2">
        <v>0.27690129608047109</v>
      </c>
      <c r="CN62" s="2">
        <v>3.4455247287773667E-2</v>
      </c>
      <c r="CO62" s="2">
        <v>0.54887208936056797</v>
      </c>
      <c r="CP62" s="2">
        <v>1.592248351130654</v>
      </c>
      <c r="CQ62" s="2">
        <v>6.2657776510019252</v>
      </c>
      <c r="CR62" s="2">
        <v>3.0932531989143071</v>
      </c>
      <c r="CS62" s="2">
        <v>0.72730080296479283</v>
      </c>
      <c r="CT62" s="2">
        <v>2.27</v>
      </c>
      <c r="CU62" s="2">
        <v>3.24</v>
      </c>
      <c r="CV62" s="2">
        <v>4</v>
      </c>
      <c r="CW62" s="2">
        <v>56</v>
      </c>
      <c r="CX62" s="2">
        <v>40</v>
      </c>
      <c r="CY62" s="2" t="s">
        <v>330</v>
      </c>
      <c r="CZ62" s="2">
        <v>9.34</v>
      </c>
    </row>
    <row r="63" spans="1:104" x14ac:dyDescent="0.25">
      <c r="A63" s="2">
        <v>54238</v>
      </c>
      <c r="M63" s="2" t="s">
        <v>106</v>
      </c>
      <c r="N63" s="2" t="s">
        <v>328</v>
      </c>
      <c r="O63" s="1">
        <v>45394</v>
      </c>
      <c r="P63" s="2">
        <v>0</v>
      </c>
      <c r="Q63" s="2">
        <v>8</v>
      </c>
      <c r="R63" s="2">
        <v>6.3</v>
      </c>
      <c r="S63" s="2">
        <v>6.7</v>
      </c>
      <c r="T63" s="2">
        <v>0.09</v>
      </c>
      <c r="U63" s="2" t="s">
        <v>41</v>
      </c>
      <c r="V63" s="2">
        <v>5</v>
      </c>
      <c r="W63" s="2">
        <v>127</v>
      </c>
      <c r="X63" s="2">
        <v>9.5</v>
      </c>
      <c r="Y63" s="2">
        <v>1.45</v>
      </c>
      <c r="Z63" s="2">
        <v>92.9</v>
      </c>
      <c r="AA63" s="2">
        <v>5.6</v>
      </c>
      <c r="AB63" s="2">
        <v>0.66</v>
      </c>
      <c r="AC63" s="2">
        <v>2318</v>
      </c>
      <c r="AD63" s="2">
        <v>351</v>
      </c>
      <c r="AE63" s="2">
        <v>20</v>
      </c>
      <c r="AF63" s="2">
        <v>18.100000000000001</v>
      </c>
      <c r="AG63" s="2">
        <v>18</v>
      </c>
      <c r="AH63" s="2">
        <v>2</v>
      </c>
      <c r="AI63" s="2">
        <v>64</v>
      </c>
      <c r="AJ63" s="2">
        <v>16</v>
      </c>
      <c r="AK63" s="2">
        <v>0</v>
      </c>
      <c r="AL63" s="2">
        <v>12</v>
      </c>
      <c r="AM63" s="2">
        <v>1.46</v>
      </c>
      <c r="AN63" s="2">
        <v>250</v>
      </c>
      <c r="AO63" s="2">
        <v>23.8</v>
      </c>
      <c r="AP63" s="2">
        <v>10.5</v>
      </c>
      <c r="AQ63" s="2">
        <v>36</v>
      </c>
      <c r="AR63" s="2">
        <v>46</v>
      </c>
      <c r="AS63" s="2">
        <v>1.1000000000000001</v>
      </c>
      <c r="AT63" s="2">
        <v>312</v>
      </c>
      <c r="AU63" s="2">
        <v>66</v>
      </c>
      <c r="AV63" s="2">
        <v>26.3</v>
      </c>
      <c r="AW63" s="2">
        <v>29.28</v>
      </c>
      <c r="AX63" s="2">
        <v>125.1</v>
      </c>
      <c r="AY63" s="2">
        <v>23.8</v>
      </c>
      <c r="AZ63" s="2">
        <v>0</v>
      </c>
      <c r="BA63" s="2">
        <v>2.4</v>
      </c>
      <c r="BB63" s="2">
        <v>3.2</v>
      </c>
      <c r="BC63" s="2" t="s">
        <v>1117</v>
      </c>
      <c r="BD63" s="2">
        <v>7</v>
      </c>
      <c r="BE63" s="2">
        <v>1.6</v>
      </c>
      <c r="BF63" s="2" t="s">
        <v>1117</v>
      </c>
      <c r="BG63" s="2">
        <v>63</v>
      </c>
      <c r="BH63" s="2">
        <v>712</v>
      </c>
      <c r="BI63" s="2">
        <v>126</v>
      </c>
      <c r="BJ63" s="2">
        <v>104</v>
      </c>
      <c r="BK63" s="2">
        <v>8.5</v>
      </c>
      <c r="BL63" s="2">
        <v>0.51</v>
      </c>
      <c r="BM63" s="2">
        <v>2.7</v>
      </c>
      <c r="BN63" s="2">
        <v>0.12</v>
      </c>
      <c r="BO63" s="2">
        <v>145</v>
      </c>
      <c r="BP63" s="2">
        <v>36</v>
      </c>
      <c r="BQ63" s="2">
        <v>5116.5204236006048</v>
      </c>
      <c r="BR63" s="2">
        <v>1.8417128430024321</v>
      </c>
      <c r="BS63" s="2" t="s">
        <v>1014</v>
      </c>
      <c r="BT63" s="2">
        <v>2257.276853252647</v>
      </c>
      <c r="BU63" s="2" t="s">
        <v>673</v>
      </c>
      <c r="BV63" s="2">
        <v>426.65658093797259</v>
      </c>
      <c r="BW63" s="2" t="s">
        <v>1015</v>
      </c>
      <c r="BX63" s="2">
        <v>1390.136157337367</v>
      </c>
      <c r="BY63" s="2" t="s">
        <v>532</v>
      </c>
      <c r="BZ63" s="2">
        <v>0</v>
      </c>
      <c r="CA63" s="2" t="s">
        <v>1016</v>
      </c>
      <c r="CB63" s="2">
        <v>583.02571860816943</v>
      </c>
      <c r="CC63" s="2" t="s">
        <v>1017</v>
      </c>
      <c r="CD63" s="2">
        <v>131.1951588502269</v>
      </c>
      <c r="CE63" s="2" t="s">
        <v>1018</v>
      </c>
      <c r="CF63" s="2">
        <v>451.83055975794252</v>
      </c>
      <c r="CG63" s="2" t="s">
        <v>987</v>
      </c>
      <c r="CH63" s="2">
        <v>65.446293494704989</v>
      </c>
      <c r="CI63" s="2">
        <v>867.14069591527982</v>
      </c>
      <c r="CJ63" s="2" t="s">
        <v>1019</v>
      </c>
      <c r="CK63" s="2" t="s">
        <v>1020</v>
      </c>
      <c r="CL63" s="2">
        <v>1784.1149773071099</v>
      </c>
      <c r="CM63" s="2">
        <v>0.25828720024663893</v>
      </c>
      <c r="CN63" s="2">
        <v>2.8993472112381541E-2</v>
      </c>
      <c r="CO63" s="2">
        <v>0.6237811248476407</v>
      </c>
      <c r="CP63" s="2">
        <v>1.9328688322290359</v>
      </c>
      <c r="CQ63" s="2">
        <v>11.989642416769421</v>
      </c>
      <c r="CR63" s="2">
        <v>2.5777630708140311</v>
      </c>
      <c r="CS63" s="2">
        <v>0.52115823507036896</v>
      </c>
      <c r="CT63" s="2">
        <v>2.38</v>
      </c>
      <c r="CU63" s="2">
        <v>2.62</v>
      </c>
      <c r="CV63" s="2">
        <v>16</v>
      </c>
      <c r="CW63" s="2">
        <v>46</v>
      </c>
      <c r="CX63" s="2">
        <v>38</v>
      </c>
      <c r="CY63" s="2" t="s">
        <v>333</v>
      </c>
      <c r="CZ63" s="2">
        <v>6.65</v>
      </c>
    </row>
    <row r="64" spans="1:104" x14ac:dyDescent="0.25">
      <c r="A64" s="2">
        <v>54239</v>
      </c>
      <c r="M64" s="2" t="s">
        <v>107</v>
      </c>
      <c r="N64" s="2" t="s">
        <v>328</v>
      </c>
      <c r="O64" s="1">
        <v>45394</v>
      </c>
      <c r="P64" s="2">
        <v>0</v>
      </c>
      <c r="Q64" s="2">
        <v>8</v>
      </c>
      <c r="R64" s="2">
        <v>6.6</v>
      </c>
      <c r="S64" s="2">
        <v>7.2</v>
      </c>
      <c r="T64" s="2">
        <v>0.1</v>
      </c>
      <c r="U64" s="2" t="s">
        <v>41</v>
      </c>
      <c r="V64" s="2">
        <v>5</v>
      </c>
      <c r="W64" s="2">
        <v>168</v>
      </c>
      <c r="X64" s="2">
        <v>7.8</v>
      </c>
      <c r="Y64" s="2">
        <v>1.76</v>
      </c>
      <c r="Z64" s="2">
        <v>71.900000000000006</v>
      </c>
      <c r="AA64" s="2">
        <v>7.4</v>
      </c>
      <c r="AB64" s="2">
        <v>0.7</v>
      </c>
      <c r="AC64" s="2">
        <v>2545</v>
      </c>
      <c r="AD64" s="2">
        <v>350</v>
      </c>
      <c r="AE64" s="2">
        <v>23</v>
      </c>
      <c r="AF64" s="2">
        <v>16.2</v>
      </c>
      <c r="AG64" s="2">
        <v>0</v>
      </c>
      <c r="AH64" s="2">
        <v>3</v>
      </c>
      <c r="AI64" s="2">
        <v>78</v>
      </c>
      <c r="AJ64" s="2">
        <v>18</v>
      </c>
      <c r="AK64" s="2">
        <v>1</v>
      </c>
      <c r="AL64" s="2">
        <v>16</v>
      </c>
      <c r="AM64" s="2">
        <v>1.81</v>
      </c>
      <c r="AN64" s="2">
        <v>216</v>
      </c>
      <c r="AO64" s="2">
        <v>21.3</v>
      </c>
      <c r="AP64" s="2">
        <v>10.1</v>
      </c>
      <c r="AQ64" s="2">
        <v>37</v>
      </c>
      <c r="AR64" s="2">
        <v>45</v>
      </c>
      <c r="AS64" s="2">
        <v>0.2</v>
      </c>
      <c r="AT64" s="2">
        <v>198</v>
      </c>
      <c r="AU64" s="2">
        <v>64</v>
      </c>
      <c r="AV64" s="2">
        <v>23.3</v>
      </c>
      <c r="AW64" s="2">
        <v>23</v>
      </c>
      <c r="AX64" s="2">
        <v>91.9</v>
      </c>
      <c r="AY64" s="2">
        <v>21.3</v>
      </c>
      <c r="AZ64" s="2">
        <v>0</v>
      </c>
      <c r="BA64" s="2">
        <v>2.5</v>
      </c>
      <c r="BB64" s="2">
        <v>2.9</v>
      </c>
      <c r="BC64" s="2" t="s">
        <v>1117</v>
      </c>
      <c r="BD64" s="2">
        <v>11</v>
      </c>
      <c r="BE64" s="2">
        <v>3.7</v>
      </c>
      <c r="BF64" s="2" t="s">
        <v>1117</v>
      </c>
      <c r="BG64" s="2">
        <v>80</v>
      </c>
      <c r="BH64" s="2">
        <v>783</v>
      </c>
      <c r="BI64" s="2">
        <v>105</v>
      </c>
      <c r="BJ64" s="2">
        <v>89</v>
      </c>
      <c r="BK64" s="2">
        <v>8.8000000000000007</v>
      </c>
      <c r="BL64" s="2">
        <v>0.62</v>
      </c>
      <c r="BM64" s="2">
        <v>3.7</v>
      </c>
      <c r="BN64" s="2">
        <v>0.11</v>
      </c>
      <c r="BO64" s="2">
        <v>145</v>
      </c>
      <c r="BP64" s="2">
        <v>32</v>
      </c>
      <c r="BQ64" s="2">
        <v>5712.3925305295434</v>
      </c>
      <c r="BR64" s="2">
        <v>1.9348947639944629</v>
      </c>
      <c r="BS64" s="2" t="s">
        <v>1021</v>
      </c>
      <c r="BT64" s="2">
        <v>2595.011226110289</v>
      </c>
      <c r="BU64" s="2" t="s">
        <v>1022</v>
      </c>
      <c r="BV64" s="2">
        <v>518.09868024752211</v>
      </c>
      <c r="BW64" s="2" t="s">
        <v>1023</v>
      </c>
      <c r="BX64" s="2">
        <v>1622.966978807294</v>
      </c>
      <c r="BY64" s="2" t="s">
        <v>962</v>
      </c>
      <c r="BZ64" s="2">
        <v>9.0630305021630786</v>
      </c>
      <c r="CA64" s="2" t="s">
        <v>947</v>
      </c>
      <c r="CB64" s="2">
        <v>796.1776463501451</v>
      </c>
      <c r="CC64" s="2" t="s">
        <v>1024</v>
      </c>
      <c r="CD64" s="2">
        <v>163.0524067685231</v>
      </c>
      <c r="CE64" s="2" t="s">
        <v>919</v>
      </c>
      <c r="CF64" s="2">
        <v>633.12523958162194</v>
      </c>
      <c r="CG64" s="2" t="s">
        <v>1025</v>
      </c>
      <c r="CH64" s="2">
        <v>92.163627402661419</v>
      </c>
      <c r="CI64" s="2">
        <v>972.04424730299536</v>
      </c>
      <c r="CJ64" s="2" t="s">
        <v>1026</v>
      </c>
      <c r="CK64" s="2" t="s">
        <v>1027</v>
      </c>
      <c r="CL64" s="2">
        <v>1701.8783199167619</v>
      </c>
      <c r="CM64" s="2">
        <v>0.30681086784489581</v>
      </c>
      <c r="CN64" s="2">
        <v>3.5515695067264583E-2</v>
      </c>
      <c r="CO64" s="2">
        <v>0.5989303910652225</v>
      </c>
      <c r="CP64" s="2">
        <v>1.6989640545978579</v>
      </c>
      <c r="CQ64" s="2">
        <v>5.3525347612056304</v>
      </c>
      <c r="CR64" s="2">
        <v>2.953945520921089</v>
      </c>
      <c r="CS64" s="2">
        <v>0.64916228052553326</v>
      </c>
      <c r="CT64" s="2">
        <v>2.58</v>
      </c>
      <c r="CU64" s="2">
        <v>1.26</v>
      </c>
      <c r="CV64" s="2">
        <v>8</v>
      </c>
      <c r="CW64" s="2">
        <v>54</v>
      </c>
      <c r="CX64" s="2">
        <v>38</v>
      </c>
      <c r="CY64" s="2" t="s">
        <v>333</v>
      </c>
      <c r="CZ64" s="2">
        <v>6.95</v>
      </c>
    </row>
    <row r="65" spans="1:104" x14ac:dyDescent="0.25">
      <c r="A65" s="2">
        <v>54240</v>
      </c>
      <c r="M65" s="2" t="s">
        <v>108</v>
      </c>
      <c r="N65" s="2" t="s">
        <v>328</v>
      </c>
      <c r="O65" s="1">
        <v>45394</v>
      </c>
      <c r="P65" s="2">
        <v>0</v>
      </c>
      <c r="Q65" s="2">
        <v>8</v>
      </c>
      <c r="R65" s="2">
        <v>6.4</v>
      </c>
      <c r="S65" s="2">
        <v>6.7</v>
      </c>
      <c r="T65" s="2">
        <v>0.13</v>
      </c>
      <c r="U65" s="2" t="s">
        <v>41</v>
      </c>
      <c r="V65" s="2">
        <v>5</v>
      </c>
      <c r="W65" s="2">
        <v>124</v>
      </c>
      <c r="X65" s="2">
        <v>8.6</v>
      </c>
      <c r="Y65" s="2">
        <v>1.39</v>
      </c>
      <c r="Z65" s="2">
        <v>91.6</v>
      </c>
      <c r="AA65" s="2">
        <v>7.9</v>
      </c>
      <c r="AB65" s="2">
        <v>0.74</v>
      </c>
      <c r="AC65" s="2">
        <v>2421</v>
      </c>
      <c r="AD65" s="2">
        <v>338</v>
      </c>
      <c r="AE65" s="2">
        <v>16</v>
      </c>
      <c r="AF65" s="2">
        <v>18.3</v>
      </c>
      <c r="AG65" s="2">
        <v>16</v>
      </c>
      <c r="AH65" s="2">
        <v>2</v>
      </c>
      <c r="AI65" s="2">
        <v>66</v>
      </c>
      <c r="AJ65" s="2">
        <v>15</v>
      </c>
      <c r="AK65" s="2">
        <v>0</v>
      </c>
      <c r="AL65" s="2">
        <v>11</v>
      </c>
      <c r="AM65" s="2">
        <v>2.34</v>
      </c>
      <c r="AN65" s="2">
        <v>184</v>
      </c>
      <c r="AO65" s="2">
        <v>17.5</v>
      </c>
      <c r="AP65" s="2">
        <v>10.5</v>
      </c>
      <c r="AQ65" s="2">
        <v>42</v>
      </c>
      <c r="AR65" s="2">
        <v>50</v>
      </c>
      <c r="AS65" s="2">
        <v>0.9</v>
      </c>
      <c r="AT65" s="2">
        <v>259</v>
      </c>
      <c r="AU65" s="2">
        <v>69</v>
      </c>
      <c r="AV65" s="2">
        <v>20.7</v>
      </c>
      <c r="AW65" s="2">
        <v>25.08</v>
      </c>
      <c r="AX65" s="2">
        <v>140.80000000000001</v>
      </c>
      <c r="AY65" s="2">
        <v>17.5</v>
      </c>
      <c r="AZ65" s="2">
        <v>0</v>
      </c>
      <c r="BA65" s="2">
        <v>5.0999999999999996</v>
      </c>
      <c r="BB65" s="2">
        <v>2.9</v>
      </c>
      <c r="BC65" s="2" t="s">
        <v>1117</v>
      </c>
      <c r="BD65" s="2">
        <v>45</v>
      </c>
      <c r="BE65" s="2">
        <v>31.2</v>
      </c>
      <c r="BF65" s="2" t="s">
        <v>1117</v>
      </c>
      <c r="BG65" s="2">
        <v>97</v>
      </c>
      <c r="BH65" s="2">
        <v>977</v>
      </c>
      <c r="BI65" s="2">
        <v>118</v>
      </c>
      <c r="BJ65" s="2">
        <v>121</v>
      </c>
      <c r="BK65" s="2">
        <v>11.5</v>
      </c>
      <c r="BL65" s="2">
        <v>1.57</v>
      </c>
      <c r="BM65" s="2">
        <v>4.0999999999999996</v>
      </c>
      <c r="BN65" s="2">
        <v>0.17</v>
      </c>
      <c r="BO65" s="2">
        <v>163</v>
      </c>
      <c r="BP65" s="2">
        <v>81</v>
      </c>
      <c r="BQ65" s="2">
        <v>6946.907312240729</v>
      </c>
      <c r="BR65" s="2">
        <v>1.933990929916674</v>
      </c>
      <c r="BS65" s="2" t="s">
        <v>1028</v>
      </c>
      <c r="BT65" s="2">
        <v>2834.8399479908362</v>
      </c>
      <c r="BU65" s="2" t="s">
        <v>1029</v>
      </c>
      <c r="BV65" s="2">
        <v>511.70206179183953</v>
      </c>
      <c r="BW65" s="2" t="s">
        <v>1030</v>
      </c>
      <c r="BX65" s="2">
        <v>1831.0011763977459</v>
      </c>
      <c r="BY65" s="2" t="s">
        <v>1031</v>
      </c>
      <c r="BZ65" s="2">
        <v>12.25930282954616</v>
      </c>
      <c r="CA65" s="2" t="s">
        <v>1032</v>
      </c>
      <c r="CB65" s="2">
        <v>1033.5273357686831</v>
      </c>
      <c r="CC65" s="2" t="s">
        <v>552</v>
      </c>
      <c r="CD65" s="2">
        <v>147.7927063339732</v>
      </c>
      <c r="CE65" s="2" t="s">
        <v>1033</v>
      </c>
      <c r="CF65" s="2">
        <v>885.73462943470986</v>
      </c>
      <c r="CG65" s="2" t="s">
        <v>934</v>
      </c>
      <c r="CH65" s="2">
        <v>205.1885332177574</v>
      </c>
      <c r="CI65" s="2">
        <v>1003.83877159309</v>
      </c>
      <c r="CJ65" s="2" t="s">
        <v>1034</v>
      </c>
      <c r="CK65" s="2" t="s">
        <v>1035</v>
      </c>
      <c r="CL65" s="2">
        <v>2337.2546591542318</v>
      </c>
      <c r="CM65" s="2">
        <v>0.36458048945626897</v>
      </c>
      <c r="CN65" s="2">
        <v>7.238099398281117E-2</v>
      </c>
      <c r="CO65" s="2">
        <v>0.54824583650350833</v>
      </c>
      <c r="CP65" s="2">
        <v>1.492947178871548</v>
      </c>
      <c r="CQ65" s="2">
        <v>3.969117007394519</v>
      </c>
      <c r="CR65" s="2">
        <v>2.8243041005686922</v>
      </c>
      <c r="CS65" s="2">
        <v>0.68742118537200492</v>
      </c>
      <c r="CT65" s="2">
        <v>3.26</v>
      </c>
      <c r="CU65" s="2">
        <v>1.25</v>
      </c>
      <c r="CV65" s="2">
        <v>14</v>
      </c>
      <c r="CW65" s="2">
        <v>50</v>
      </c>
      <c r="CX65" s="2">
        <v>36</v>
      </c>
      <c r="CY65" s="2" t="s">
        <v>333</v>
      </c>
      <c r="CZ65" s="2">
        <v>7.2</v>
      </c>
    </row>
    <row r="66" spans="1:104" x14ac:dyDescent="0.25">
      <c r="A66" s="2">
        <v>54241</v>
      </c>
      <c r="M66" s="2" t="s">
        <v>109</v>
      </c>
      <c r="N66" s="2" t="s">
        <v>328</v>
      </c>
      <c r="O66" s="1">
        <v>45394</v>
      </c>
      <c r="P66" s="2">
        <v>0</v>
      </c>
      <c r="Q66" s="2">
        <v>8</v>
      </c>
      <c r="R66" s="2">
        <v>7</v>
      </c>
      <c r="S66" s="2">
        <v>7.2</v>
      </c>
      <c r="T66" s="2">
        <v>0.16</v>
      </c>
      <c r="U66" s="2" t="s">
        <v>77</v>
      </c>
      <c r="V66" s="2">
        <v>3.7</v>
      </c>
      <c r="W66" s="2">
        <v>173</v>
      </c>
      <c r="X66" s="2">
        <v>9.1</v>
      </c>
      <c r="Y66" s="2">
        <v>1.94</v>
      </c>
      <c r="Z66" s="2">
        <v>34.5</v>
      </c>
      <c r="AA66" s="2">
        <v>4.5999999999999996</v>
      </c>
      <c r="AB66" s="2">
        <v>0.93</v>
      </c>
      <c r="AC66" s="2">
        <v>3179</v>
      </c>
      <c r="AD66" s="2">
        <v>361</v>
      </c>
      <c r="AE66" s="2">
        <v>9</v>
      </c>
      <c r="AF66" s="2">
        <v>19.399999999999999</v>
      </c>
      <c r="AG66" s="2">
        <v>0</v>
      </c>
      <c r="AH66" s="2">
        <v>2</v>
      </c>
      <c r="AI66" s="2">
        <v>82</v>
      </c>
      <c r="AJ66" s="2">
        <v>16</v>
      </c>
      <c r="AK66" s="2">
        <v>0</v>
      </c>
      <c r="AL66" s="2">
        <v>14</v>
      </c>
      <c r="AM66" s="2">
        <v>7.63</v>
      </c>
      <c r="AN66" s="2">
        <v>258</v>
      </c>
      <c r="AO66" s="2">
        <v>27</v>
      </c>
      <c r="AP66" s="2">
        <v>9.5</v>
      </c>
      <c r="AQ66" s="2">
        <v>49</v>
      </c>
      <c r="AR66" s="2">
        <v>52</v>
      </c>
      <c r="AS66" s="2">
        <v>0.7</v>
      </c>
      <c r="AT66" s="2">
        <v>204</v>
      </c>
      <c r="AU66" s="2">
        <v>63</v>
      </c>
      <c r="AV66" s="2">
        <v>35.4</v>
      </c>
      <c r="AW66" s="2">
        <v>24.75</v>
      </c>
      <c r="AX66" s="2">
        <v>79.099999999999994</v>
      </c>
      <c r="AY66" s="2">
        <v>27</v>
      </c>
      <c r="AZ66" s="2">
        <v>0</v>
      </c>
      <c r="BA66" s="2">
        <v>3.4</v>
      </c>
      <c r="BB66" s="2">
        <v>3.1</v>
      </c>
      <c r="BC66" s="2" t="s">
        <v>1117</v>
      </c>
      <c r="BD66" s="2">
        <v>7</v>
      </c>
      <c r="BE66" s="2">
        <v>1.7</v>
      </c>
      <c r="BF66" s="2" t="s">
        <v>1117</v>
      </c>
      <c r="BG66" s="2">
        <v>63</v>
      </c>
      <c r="BH66" s="2">
        <v>755</v>
      </c>
      <c r="BI66" s="2">
        <v>112</v>
      </c>
      <c r="BJ66" s="2">
        <v>96</v>
      </c>
      <c r="BK66" s="2">
        <v>8.5</v>
      </c>
      <c r="BL66" s="2">
        <v>0.52</v>
      </c>
      <c r="BM66" s="2">
        <v>3.8</v>
      </c>
      <c r="BN66" s="2">
        <v>0.09</v>
      </c>
      <c r="BO66" s="2">
        <v>141</v>
      </c>
      <c r="BP66" s="2">
        <v>26</v>
      </c>
      <c r="BQ66" s="2">
        <v>4629.6285463585846</v>
      </c>
      <c r="BR66" s="2">
        <v>1.9213332676946451</v>
      </c>
      <c r="BS66" s="2" t="s">
        <v>1036</v>
      </c>
      <c r="BT66" s="2">
        <v>1900.4094764551039</v>
      </c>
      <c r="BU66" s="2" t="s">
        <v>1037</v>
      </c>
      <c r="BV66" s="2">
        <v>470.10821877742029</v>
      </c>
      <c r="BW66" s="2" t="s">
        <v>1038</v>
      </c>
      <c r="BX66" s="2">
        <v>1265.077508043287</v>
      </c>
      <c r="BY66" s="2" t="s">
        <v>532</v>
      </c>
      <c r="BZ66" s="2">
        <v>0</v>
      </c>
      <c r="CA66" s="2" t="s">
        <v>1039</v>
      </c>
      <c r="CB66" s="2">
        <v>618.77742029833269</v>
      </c>
      <c r="CC66" s="2" t="s">
        <v>1040</v>
      </c>
      <c r="CD66" s="2">
        <v>159.57882421760749</v>
      </c>
      <c r="CE66" s="2" t="s">
        <v>1041</v>
      </c>
      <c r="CF66" s="2">
        <v>459.19859608072528</v>
      </c>
      <c r="CG66" s="2" t="s">
        <v>853</v>
      </c>
      <c r="CH66" s="2">
        <v>96.168470312956998</v>
      </c>
      <c r="CI66" s="2">
        <v>635.33196841181632</v>
      </c>
      <c r="CJ66" s="2" t="s">
        <v>1042</v>
      </c>
      <c r="CK66" s="2" t="s">
        <v>1043</v>
      </c>
      <c r="CL66" s="2">
        <v>1544.16496051477</v>
      </c>
      <c r="CM66" s="2">
        <v>0.32560215467487491</v>
      </c>
      <c r="CN66" s="2">
        <v>5.0604078491727593E-2</v>
      </c>
      <c r="CO66" s="2">
        <v>0.5022079393336879</v>
      </c>
      <c r="CP66" s="2">
        <v>1.4602968240836109</v>
      </c>
      <c r="CQ66" s="2">
        <v>5.6138470128419868</v>
      </c>
      <c r="CR66" s="2">
        <v>3.509277667329358</v>
      </c>
      <c r="CS66" s="2">
        <v>1.189642477296899</v>
      </c>
      <c r="CT66" s="2">
        <v>10.75</v>
      </c>
      <c r="CU66" s="2">
        <v>3.85</v>
      </c>
      <c r="CV66" s="2">
        <v>12</v>
      </c>
      <c r="CW66" s="2">
        <v>46</v>
      </c>
      <c r="CX66" s="2">
        <v>42</v>
      </c>
      <c r="CY66" s="2" t="s">
        <v>330</v>
      </c>
      <c r="CZ66" s="2">
        <v>7.3</v>
      </c>
    </row>
    <row r="67" spans="1:104" x14ac:dyDescent="0.25">
      <c r="A67" s="2">
        <v>54242</v>
      </c>
      <c r="M67" s="2" t="s">
        <v>110</v>
      </c>
      <c r="N67" s="2" t="s">
        <v>328</v>
      </c>
      <c r="O67" s="1">
        <v>45394</v>
      </c>
      <c r="P67" s="2">
        <v>0</v>
      </c>
      <c r="Q67" s="2">
        <v>8</v>
      </c>
      <c r="R67" s="2">
        <v>6.9</v>
      </c>
      <c r="S67" s="2">
        <v>7.2</v>
      </c>
      <c r="T67" s="2">
        <v>0.11</v>
      </c>
      <c r="U67" s="2" t="s">
        <v>77</v>
      </c>
      <c r="V67" s="2">
        <v>4.3</v>
      </c>
      <c r="W67" s="2">
        <v>258</v>
      </c>
      <c r="X67" s="2">
        <v>9</v>
      </c>
      <c r="Y67" s="2">
        <v>7.94</v>
      </c>
      <c r="Z67" s="2">
        <v>73.2</v>
      </c>
      <c r="AA67" s="2">
        <v>6.3</v>
      </c>
      <c r="AB67" s="2">
        <v>1.29</v>
      </c>
      <c r="AC67" s="2">
        <v>3211</v>
      </c>
      <c r="AD67" s="2">
        <v>420</v>
      </c>
      <c r="AE67" s="2">
        <v>71</v>
      </c>
      <c r="AF67" s="2">
        <v>20.5</v>
      </c>
      <c r="AG67" s="2">
        <v>0</v>
      </c>
      <c r="AH67" s="2">
        <v>3</v>
      </c>
      <c r="AI67" s="2">
        <v>78</v>
      </c>
      <c r="AJ67" s="2">
        <v>17</v>
      </c>
      <c r="AK67" s="2">
        <v>2</v>
      </c>
      <c r="AL67" s="2">
        <v>55</v>
      </c>
      <c r="AM67" s="2">
        <v>4.8</v>
      </c>
      <c r="AN67" s="2">
        <v>305</v>
      </c>
      <c r="AO67" s="2">
        <v>28</v>
      </c>
      <c r="AP67" s="2">
        <v>10.9</v>
      </c>
      <c r="AQ67" s="2">
        <v>37</v>
      </c>
      <c r="AR67" s="2">
        <v>41</v>
      </c>
      <c r="AS67" s="2">
        <v>0.9</v>
      </c>
      <c r="AT67" s="2">
        <v>292</v>
      </c>
      <c r="AU67" s="2">
        <v>52</v>
      </c>
      <c r="AV67" s="2">
        <v>33.700000000000003</v>
      </c>
      <c r="AW67" s="2">
        <v>30</v>
      </c>
      <c r="AX67" s="2">
        <v>95.7</v>
      </c>
      <c r="AY67" s="2">
        <v>28</v>
      </c>
      <c r="AZ67" s="2">
        <v>0</v>
      </c>
      <c r="BA67" s="2">
        <v>9.1999999999999993</v>
      </c>
      <c r="BB67" s="2">
        <v>3.3</v>
      </c>
      <c r="BC67" s="2" t="s">
        <v>1117</v>
      </c>
      <c r="BD67" s="2">
        <v>11</v>
      </c>
      <c r="BE67" s="2">
        <v>3.6</v>
      </c>
      <c r="BF67" s="2" t="s">
        <v>1117</v>
      </c>
      <c r="BG67" s="2">
        <v>68</v>
      </c>
      <c r="BH67" s="2">
        <v>1051</v>
      </c>
      <c r="BI67" s="2">
        <v>158</v>
      </c>
      <c r="BJ67" s="2">
        <v>75</v>
      </c>
      <c r="BK67" s="2">
        <v>11.1</v>
      </c>
      <c r="BL67" s="2">
        <v>0.85</v>
      </c>
      <c r="BM67" s="2">
        <v>3.8</v>
      </c>
      <c r="BN67" s="2">
        <v>0.18</v>
      </c>
      <c r="BO67" s="2">
        <v>158</v>
      </c>
      <c r="BP67" s="2">
        <v>19</v>
      </c>
      <c r="BQ67" s="2">
        <v>5748.3759906457053</v>
      </c>
      <c r="BR67" s="2">
        <v>1.9020465113392739</v>
      </c>
      <c r="BS67" s="2" t="s">
        <v>1044</v>
      </c>
      <c r="BT67" s="2">
        <v>2213.362348967129</v>
      </c>
      <c r="BU67" s="2" t="s">
        <v>1045</v>
      </c>
      <c r="BV67" s="2">
        <v>645.18643627387291</v>
      </c>
      <c r="BW67" s="2" t="s">
        <v>1046</v>
      </c>
      <c r="BX67" s="2">
        <v>1375.1461608418861</v>
      </c>
      <c r="BY67" s="2" t="s">
        <v>532</v>
      </c>
      <c r="BZ67" s="2">
        <v>0</v>
      </c>
      <c r="CA67" s="2" t="s">
        <v>1047</v>
      </c>
      <c r="CB67" s="2">
        <v>750.55216318045984</v>
      </c>
      <c r="CC67" s="2" t="s">
        <v>802</v>
      </c>
      <c r="CD67" s="2">
        <v>147.58997011822791</v>
      </c>
      <c r="CE67" s="2" t="s">
        <v>1048</v>
      </c>
      <c r="CF67" s="2">
        <v>602.9621930622319</v>
      </c>
      <c r="CG67" s="2" t="s">
        <v>1049</v>
      </c>
      <c r="CH67" s="2">
        <v>96.368715083798875</v>
      </c>
      <c r="CI67" s="2">
        <v>838.21618812524343</v>
      </c>
      <c r="CJ67" s="2" t="s">
        <v>1050</v>
      </c>
      <c r="CK67" s="2" t="s">
        <v>1051</v>
      </c>
      <c r="CL67" s="2">
        <v>2042.9063271404441</v>
      </c>
      <c r="CM67" s="2">
        <v>0.33910044757502389</v>
      </c>
      <c r="CN67" s="2">
        <v>4.3539511336121522E-2</v>
      </c>
      <c r="CO67" s="2">
        <v>0.60954697907317301</v>
      </c>
      <c r="CP67" s="2">
        <v>1.77039510483584</v>
      </c>
      <c r="CQ67" s="2">
        <v>3.478970543577284</v>
      </c>
      <c r="CR67" s="2">
        <v>2.974524248004911</v>
      </c>
      <c r="CS67" s="2">
        <v>0.92977386027021158</v>
      </c>
      <c r="CT67" s="2">
        <v>6.59</v>
      </c>
      <c r="CU67" s="2">
        <v>2.85</v>
      </c>
      <c r="CV67" s="2">
        <v>6</v>
      </c>
      <c r="CW67" s="2">
        <v>56</v>
      </c>
      <c r="CX67" s="2">
        <v>38</v>
      </c>
      <c r="CY67" s="2" t="s">
        <v>333</v>
      </c>
      <c r="CZ67" s="2">
        <v>4.4400000000000004</v>
      </c>
    </row>
    <row r="68" spans="1:104" x14ac:dyDescent="0.25">
      <c r="A68" s="2">
        <v>54243</v>
      </c>
      <c r="M68" s="2" t="s">
        <v>111</v>
      </c>
      <c r="N68" s="2" t="s">
        <v>328</v>
      </c>
      <c r="O68" s="1">
        <v>45394</v>
      </c>
      <c r="P68" s="2">
        <v>0</v>
      </c>
      <c r="Q68" s="2">
        <v>8</v>
      </c>
      <c r="R68" s="2">
        <v>7.1</v>
      </c>
      <c r="S68" s="2">
        <v>7.2</v>
      </c>
      <c r="T68" s="2">
        <v>0.1</v>
      </c>
      <c r="U68" s="2" t="s">
        <v>77</v>
      </c>
      <c r="V68" s="2">
        <v>4.4000000000000004</v>
      </c>
      <c r="W68" s="2">
        <v>398</v>
      </c>
      <c r="X68" s="2">
        <v>9.9</v>
      </c>
      <c r="Y68" s="2">
        <v>5.25</v>
      </c>
      <c r="Z68" s="2">
        <v>60.3</v>
      </c>
      <c r="AA68" s="2">
        <v>3.5</v>
      </c>
      <c r="AB68" s="2">
        <v>1.3</v>
      </c>
      <c r="AC68" s="2">
        <v>4198</v>
      </c>
      <c r="AD68" s="2">
        <v>376</v>
      </c>
      <c r="AE68" s="2">
        <v>12</v>
      </c>
      <c r="AF68" s="2">
        <v>25.2</v>
      </c>
      <c r="AG68" s="2">
        <v>0</v>
      </c>
      <c r="AH68" s="2">
        <v>4</v>
      </c>
      <c r="AI68" s="2">
        <v>83</v>
      </c>
      <c r="AJ68" s="2">
        <v>12</v>
      </c>
      <c r="AK68" s="2">
        <v>0</v>
      </c>
      <c r="AL68" s="2">
        <v>96</v>
      </c>
      <c r="AM68" s="2">
        <v>4.0199999999999996</v>
      </c>
      <c r="AN68" s="2">
        <v>292</v>
      </c>
      <c r="AO68" s="2">
        <v>27.5</v>
      </c>
      <c r="AP68" s="2">
        <v>10.6</v>
      </c>
      <c r="AQ68" s="2">
        <v>47</v>
      </c>
      <c r="AR68" s="2">
        <v>49</v>
      </c>
      <c r="AS68" s="2">
        <v>0.6</v>
      </c>
      <c r="AT68" s="2">
        <v>234</v>
      </c>
      <c r="AU68" s="2">
        <v>57</v>
      </c>
      <c r="AV68" s="2">
        <v>32.1</v>
      </c>
      <c r="AW68" s="2">
        <v>27.04</v>
      </c>
      <c r="AX68" s="2">
        <v>80.3</v>
      </c>
      <c r="AY68" s="2">
        <v>27.5</v>
      </c>
      <c r="AZ68" s="2">
        <v>0</v>
      </c>
      <c r="BA68" s="2">
        <v>4.3</v>
      </c>
      <c r="BB68" s="2">
        <v>3.2</v>
      </c>
      <c r="BC68" s="2" t="s">
        <v>1117</v>
      </c>
      <c r="BD68" s="2">
        <v>62</v>
      </c>
      <c r="BE68" s="2">
        <v>50.2</v>
      </c>
      <c r="BF68" s="2" t="s">
        <v>1117</v>
      </c>
      <c r="BG68" s="2">
        <v>138</v>
      </c>
      <c r="BH68" s="2">
        <v>1416</v>
      </c>
      <c r="BI68" s="2">
        <v>143</v>
      </c>
      <c r="BJ68" s="2">
        <v>101</v>
      </c>
      <c r="BK68" s="2">
        <v>14.4</v>
      </c>
      <c r="BL68" s="2">
        <v>1.73</v>
      </c>
      <c r="BM68" s="2">
        <v>3.5</v>
      </c>
      <c r="BN68" s="2">
        <v>0.26</v>
      </c>
      <c r="BO68" s="2">
        <v>155</v>
      </c>
      <c r="BP68" s="2">
        <v>21</v>
      </c>
      <c r="BQ68" s="2">
        <v>5155.2931132612412</v>
      </c>
      <c r="BR68" s="2">
        <v>1.892067851238489</v>
      </c>
      <c r="BS68" s="2" t="s">
        <v>1052</v>
      </c>
      <c r="BT68" s="2">
        <v>2114.342629482072</v>
      </c>
      <c r="BU68" s="2" t="s">
        <v>1053</v>
      </c>
      <c r="BV68" s="2">
        <v>600.14228799089358</v>
      </c>
      <c r="BW68" s="2" t="s">
        <v>1054</v>
      </c>
      <c r="BX68" s="2">
        <v>1339.954467842914</v>
      </c>
      <c r="BY68" s="2" t="s">
        <v>532</v>
      </c>
      <c r="BZ68" s="2">
        <v>0</v>
      </c>
      <c r="CA68" s="2" t="s">
        <v>1055</v>
      </c>
      <c r="CB68" s="2">
        <v>586.19806488332381</v>
      </c>
      <c r="CC68" s="2" t="s">
        <v>1056</v>
      </c>
      <c r="CD68" s="2">
        <v>178.28685258964151</v>
      </c>
      <c r="CE68" s="2" t="s">
        <v>1057</v>
      </c>
      <c r="CF68" s="2">
        <v>407.91121229368241</v>
      </c>
      <c r="CG68" s="2" t="s">
        <v>1058</v>
      </c>
      <c r="CH68" s="2">
        <v>97.097324985771195</v>
      </c>
      <c r="CI68" s="2">
        <v>774.38816163915749</v>
      </c>
      <c r="CJ68" s="2" t="s">
        <v>921</v>
      </c>
      <c r="CK68" s="2" t="s">
        <v>1059</v>
      </c>
      <c r="CL68" s="2">
        <v>1757.51280591918</v>
      </c>
      <c r="CM68" s="2">
        <v>0.27724837815284398</v>
      </c>
      <c r="CN68" s="2">
        <v>4.5923174244259603E-2</v>
      </c>
      <c r="CO68" s="2">
        <v>0.57792125047784892</v>
      </c>
      <c r="CP68" s="2">
        <v>1.669574873096447</v>
      </c>
      <c r="CQ68" s="2">
        <v>13.373005015959871</v>
      </c>
      <c r="CR68" s="2">
        <v>3.4411071849234389</v>
      </c>
      <c r="CS68" s="2">
        <v>1.254055756812096</v>
      </c>
      <c r="CT68" s="2">
        <v>6.03</v>
      </c>
      <c r="CU68" s="2">
        <v>2.58</v>
      </c>
      <c r="CV68" s="2">
        <v>4</v>
      </c>
      <c r="CW68" s="2">
        <v>50</v>
      </c>
      <c r="CX68" s="2">
        <v>46</v>
      </c>
      <c r="CY68" s="2" t="s">
        <v>330</v>
      </c>
      <c r="CZ68" s="2">
        <v>4.13</v>
      </c>
    </row>
    <row r="69" spans="1:104" x14ac:dyDescent="0.25">
      <c r="A69" s="2">
        <v>54244</v>
      </c>
      <c r="M69" s="2" t="s">
        <v>112</v>
      </c>
      <c r="N69" s="2" t="s">
        <v>328</v>
      </c>
      <c r="O69" s="1">
        <v>45394</v>
      </c>
      <c r="P69" s="2">
        <v>0</v>
      </c>
      <c r="Q69" s="2">
        <v>8</v>
      </c>
      <c r="R69" s="2">
        <v>6.8</v>
      </c>
      <c r="S69" s="2">
        <v>7.2</v>
      </c>
      <c r="T69" s="2">
        <v>0.1</v>
      </c>
      <c r="U69" s="2" t="s">
        <v>41</v>
      </c>
      <c r="V69" s="2">
        <v>4</v>
      </c>
      <c r="W69" s="2">
        <v>200</v>
      </c>
      <c r="X69" s="2">
        <v>9.1</v>
      </c>
      <c r="Y69" s="2">
        <v>2.6</v>
      </c>
      <c r="Z69" s="2">
        <v>51.4</v>
      </c>
      <c r="AA69" s="2">
        <v>7.3</v>
      </c>
      <c r="AB69" s="2">
        <v>1.29</v>
      </c>
      <c r="AC69" s="2">
        <v>3527</v>
      </c>
      <c r="AD69" s="2">
        <v>495</v>
      </c>
      <c r="AE69" s="2">
        <v>35</v>
      </c>
      <c r="AF69" s="2">
        <v>22.4</v>
      </c>
      <c r="AG69" s="2">
        <v>0</v>
      </c>
      <c r="AH69" s="2">
        <v>2</v>
      </c>
      <c r="AI69" s="2">
        <v>79</v>
      </c>
      <c r="AJ69" s="2">
        <v>18</v>
      </c>
      <c r="AK69" s="2">
        <v>1</v>
      </c>
      <c r="AL69" s="2">
        <v>21</v>
      </c>
      <c r="AM69" s="2">
        <v>1.29</v>
      </c>
      <c r="AN69" s="2">
        <v>304</v>
      </c>
      <c r="AO69" s="2">
        <v>27.1</v>
      </c>
      <c r="AP69" s="2">
        <v>11.2</v>
      </c>
      <c r="AQ69" s="2">
        <v>51</v>
      </c>
      <c r="AR69" s="2">
        <v>53</v>
      </c>
      <c r="AS69" s="2" t="s">
        <v>53</v>
      </c>
      <c r="AT69" s="2">
        <v>251</v>
      </c>
      <c r="AU69" s="2">
        <v>64</v>
      </c>
      <c r="AV69" s="2">
        <v>28.5</v>
      </c>
      <c r="AW69" s="2">
        <v>28.08</v>
      </c>
      <c r="AX69" s="2">
        <v>82.5</v>
      </c>
      <c r="AY69" s="2">
        <v>27.1</v>
      </c>
      <c r="AZ69" s="2">
        <v>0</v>
      </c>
      <c r="BA69" s="2">
        <v>2.2999999999999998</v>
      </c>
      <c r="BB69" s="2">
        <v>5.9</v>
      </c>
      <c r="BC69" s="2" t="s">
        <v>1117</v>
      </c>
      <c r="BD69" s="2">
        <v>20</v>
      </c>
      <c r="BE69" s="2">
        <v>9.3000000000000007</v>
      </c>
      <c r="BF69" s="2" t="s">
        <v>1117</v>
      </c>
      <c r="BG69" s="2">
        <v>78</v>
      </c>
      <c r="BH69" s="2">
        <v>922</v>
      </c>
      <c r="BI69" s="2">
        <v>156</v>
      </c>
      <c r="BJ69" s="2">
        <v>92</v>
      </c>
      <c r="BK69" s="2">
        <v>10.6</v>
      </c>
      <c r="BL69" s="2">
        <v>1.04</v>
      </c>
      <c r="BM69" s="2">
        <v>4.3</v>
      </c>
      <c r="BN69" s="2">
        <v>0.19</v>
      </c>
      <c r="BO69" s="2">
        <v>160</v>
      </c>
      <c r="BP69" s="2">
        <v>43</v>
      </c>
      <c r="BQ69" s="2">
        <v>5380.2597078286926</v>
      </c>
      <c r="BR69" s="2">
        <v>1.8838323378924411</v>
      </c>
      <c r="BS69" s="2" t="s">
        <v>1060</v>
      </c>
      <c r="BT69" s="2">
        <v>2060.0574353851921</v>
      </c>
      <c r="BU69" s="2" t="s">
        <v>778</v>
      </c>
      <c r="BV69" s="2">
        <v>531.87039580471969</v>
      </c>
      <c r="BW69" s="2" t="s">
        <v>1061</v>
      </c>
      <c r="BX69" s="2">
        <v>1295.2927956049441</v>
      </c>
      <c r="BY69" s="2" t="s">
        <v>532</v>
      </c>
      <c r="BZ69" s="2">
        <v>0</v>
      </c>
      <c r="CA69" s="2" t="s">
        <v>1062</v>
      </c>
      <c r="CB69" s="2">
        <v>675.27156948433026</v>
      </c>
      <c r="CC69" s="2" t="s">
        <v>1063</v>
      </c>
      <c r="CD69" s="2">
        <v>143.58846297914849</v>
      </c>
      <c r="CE69" s="2" t="s">
        <v>1064</v>
      </c>
      <c r="CF69" s="2">
        <v>531.68310650518174</v>
      </c>
      <c r="CG69" s="2" t="s">
        <v>1065</v>
      </c>
      <c r="CH69" s="2">
        <v>111.4371332251218</v>
      </c>
      <c r="CI69" s="2">
        <v>764.76463978024708</v>
      </c>
      <c r="CJ69" s="2" t="s">
        <v>1066</v>
      </c>
      <c r="CK69" s="2" t="s">
        <v>1067</v>
      </c>
      <c r="CL69" s="2">
        <v>2001.6231739293289</v>
      </c>
      <c r="CM69" s="2">
        <v>0.32779259349051459</v>
      </c>
      <c r="CN69" s="2">
        <v>5.409418752651677E-2</v>
      </c>
      <c r="CO69" s="2">
        <v>0.59041835357624828</v>
      </c>
      <c r="CP69" s="2">
        <v>1.696050120742354</v>
      </c>
      <c r="CQ69" s="2">
        <v>5.092910793291491</v>
      </c>
      <c r="CR69" s="2">
        <v>2.7645820805772701</v>
      </c>
      <c r="CS69" s="2">
        <v>0.89346438051510157</v>
      </c>
      <c r="CT69" s="2">
        <v>2.33</v>
      </c>
      <c r="CU69" s="2">
        <v>4.63</v>
      </c>
      <c r="CV69" s="2">
        <v>2</v>
      </c>
      <c r="CW69" s="2">
        <v>52</v>
      </c>
      <c r="CX69" s="2">
        <v>46</v>
      </c>
      <c r="CY69" s="2" t="s">
        <v>330</v>
      </c>
      <c r="CZ69" s="2">
        <v>3.96</v>
      </c>
    </row>
    <row r="70" spans="1:104" x14ac:dyDescent="0.25">
      <c r="A70" s="2">
        <v>54245</v>
      </c>
      <c r="M70" s="2" t="s">
        <v>113</v>
      </c>
      <c r="N70" s="2" t="s">
        <v>328</v>
      </c>
      <c r="O70" s="1">
        <v>45394</v>
      </c>
      <c r="P70" s="2">
        <v>0</v>
      </c>
      <c r="Q70" s="2">
        <v>8</v>
      </c>
      <c r="R70" s="2">
        <v>7.1</v>
      </c>
      <c r="S70" s="2">
        <v>7.2</v>
      </c>
      <c r="T70" s="2">
        <v>0.1</v>
      </c>
      <c r="U70" s="2" t="s">
        <v>77</v>
      </c>
      <c r="V70" s="2">
        <v>4.5</v>
      </c>
      <c r="W70" s="2">
        <v>194</v>
      </c>
      <c r="X70" s="2">
        <v>8.3000000000000007</v>
      </c>
      <c r="Y70" s="2">
        <v>3.65</v>
      </c>
      <c r="Z70" s="2">
        <v>45</v>
      </c>
      <c r="AA70" s="2">
        <v>6.2</v>
      </c>
      <c r="AB70" s="2">
        <v>1.1599999999999999</v>
      </c>
      <c r="AC70" s="2">
        <v>3930</v>
      </c>
      <c r="AD70" s="2">
        <v>444</v>
      </c>
      <c r="AE70" s="2">
        <v>21</v>
      </c>
      <c r="AF70" s="2">
        <v>23.9</v>
      </c>
      <c r="AG70" s="2">
        <v>0</v>
      </c>
      <c r="AH70" s="2">
        <v>2</v>
      </c>
      <c r="AI70" s="2">
        <v>82</v>
      </c>
      <c r="AJ70" s="2">
        <v>15</v>
      </c>
      <c r="AK70" s="2">
        <v>0</v>
      </c>
      <c r="AL70" s="2">
        <v>29</v>
      </c>
      <c r="AM70" s="2">
        <v>1.0900000000000001</v>
      </c>
      <c r="AN70" s="2">
        <v>291</v>
      </c>
      <c r="AO70" s="2">
        <v>25.8</v>
      </c>
      <c r="AP70" s="2">
        <v>11.3</v>
      </c>
      <c r="AQ70" s="2">
        <v>51</v>
      </c>
      <c r="AR70" s="2">
        <v>53</v>
      </c>
      <c r="AS70" s="2">
        <v>0.5</v>
      </c>
      <c r="AT70" s="2">
        <v>352</v>
      </c>
      <c r="AU70" s="2">
        <v>61</v>
      </c>
      <c r="AV70" s="2">
        <v>27.4</v>
      </c>
      <c r="AW70" s="2">
        <v>31.8</v>
      </c>
      <c r="AX70" s="2">
        <v>121</v>
      </c>
      <c r="AY70" s="2">
        <v>25.8</v>
      </c>
      <c r="AZ70" s="2">
        <v>0</v>
      </c>
      <c r="BA70" s="2">
        <v>1.6</v>
      </c>
      <c r="BB70" s="2">
        <v>3.4</v>
      </c>
      <c r="BC70" s="2" t="s">
        <v>1117</v>
      </c>
      <c r="BD70" s="2">
        <v>23</v>
      </c>
      <c r="BE70" s="2">
        <v>12.2</v>
      </c>
      <c r="BF70" s="2" t="s">
        <v>1117</v>
      </c>
      <c r="BG70" s="2">
        <v>66</v>
      </c>
      <c r="BH70" s="2">
        <v>1104</v>
      </c>
      <c r="BI70" s="2">
        <v>134</v>
      </c>
      <c r="BJ70" s="2">
        <v>80</v>
      </c>
      <c r="BK70" s="2">
        <v>11.3</v>
      </c>
      <c r="BL70" s="2">
        <v>1.07</v>
      </c>
      <c r="BM70" s="2">
        <v>3.8</v>
      </c>
      <c r="BN70" s="2">
        <v>0.18</v>
      </c>
      <c r="BO70" s="2">
        <v>158</v>
      </c>
      <c r="BP70" s="2">
        <v>30</v>
      </c>
      <c r="BQ70" s="2">
        <v>6009.3198992443322</v>
      </c>
      <c r="BR70" s="2">
        <v>1.9511944377731849</v>
      </c>
      <c r="BS70" s="2" t="s">
        <v>1068</v>
      </c>
      <c r="BT70" s="2">
        <v>2614.4836272040302</v>
      </c>
      <c r="BU70" s="2" t="s">
        <v>1069</v>
      </c>
      <c r="BV70" s="2">
        <v>557.90302267002505</v>
      </c>
      <c r="BW70" s="2" t="s">
        <v>1070</v>
      </c>
      <c r="BX70" s="2">
        <v>1694.1435768261961</v>
      </c>
      <c r="BY70" s="2" t="s">
        <v>532</v>
      </c>
      <c r="BZ70" s="2">
        <v>0</v>
      </c>
      <c r="CA70" s="2" t="s">
        <v>1071</v>
      </c>
      <c r="CB70" s="2">
        <v>870.65491183879078</v>
      </c>
      <c r="CC70" s="2" t="s">
        <v>1072</v>
      </c>
      <c r="CD70" s="2">
        <v>204.6914357682619</v>
      </c>
      <c r="CE70" s="2" t="s">
        <v>919</v>
      </c>
      <c r="CF70" s="2">
        <v>665.96347607052883</v>
      </c>
      <c r="CG70" s="2" t="s">
        <v>1073</v>
      </c>
      <c r="CH70" s="2">
        <v>132.7141057934509</v>
      </c>
      <c r="CI70" s="2">
        <v>920.34005037783356</v>
      </c>
      <c r="CJ70" s="2" t="s">
        <v>537</v>
      </c>
      <c r="CK70" s="2" t="s">
        <v>1074</v>
      </c>
      <c r="CL70" s="2">
        <v>1833.564231738035</v>
      </c>
      <c r="CM70" s="2">
        <v>0.33301218748494621</v>
      </c>
      <c r="CN70" s="2">
        <v>5.0761115660677293E-2</v>
      </c>
      <c r="CO70" s="2">
        <v>0.54324796491097638</v>
      </c>
      <c r="CP70" s="2">
        <v>1.3676881298343611</v>
      </c>
      <c r="CQ70" s="2">
        <v>5.080209719070349</v>
      </c>
      <c r="CR70" s="2">
        <v>3.4988253719655442</v>
      </c>
      <c r="CS70" s="2">
        <v>1.355035029368056</v>
      </c>
      <c r="CT70" s="2">
        <v>1.93</v>
      </c>
      <c r="CU70" s="2">
        <v>3.24</v>
      </c>
      <c r="CV70" s="2">
        <v>4</v>
      </c>
      <c r="CW70" s="2">
        <v>52</v>
      </c>
      <c r="CX70" s="2">
        <v>44</v>
      </c>
      <c r="CY70" s="2" t="s">
        <v>330</v>
      </c>
      <c r="CZ70" s="2">
        <v>4.59</v>
      </c>
    </row>
    <row r="71" spans="1:104" x14ac:dyDescent="0.25">
      <c r="A71" s="2">
        <v>54246</v>
      </c>
      <c r="M71" s="2" t="s">
        <v>114</v>
      </c>
      <c r="N71" s="2" t="s">
        <v>328</v>
      </c>
      <c r="O71" s="1">
        <v>45394</v>
      </c>
      <c r="P71" s="2">
        <v>0</v>
      </c>
      <c r="Q71" s="2">
        <v>8</v>
      </c>
      <c r="R71" s="2">
        <v>6.7</v>
      </c>
      <c r="S71" s="2">
        <v>7.2</v>
      </c>
      <c r="T71" s="2">
        <v>0.13</v>
      </c>
      <c r="U71" s="2" t="s">
        <v>41</v>
      </c>
      <c r="V71" s="2">
        <v>4</v>
      </c>
      <c r="W71" s="2">
        <v>204</v>
      </c>
      <c r="X71" s="2">
        <v>8.1999999999999993</v>
      </c>
      <c r="Y71" s="2">
        <v>1.42</v>
      </c>
      <c r="Z71" s="2">
        <v>42.1</v>
      </c>
      <c r="AA71" s="2">
        <v>6.6</v>
      </c>
      <c r="AB71" s="2">
        <v>1.1200000000000001</v>
      </c>
      <c r="AC71" s="2">
        <v>3735</v>
      </c>
      <c r="AD71" s="2">
        <v>505</v>
      </c>
      <c r="AE71" s="2">
        <v>17</v>
      </c>
      <c r="AF71" s="2">
        <v>23.5</v>
      </c>
      <c r="AG71" s="2">
        <v>0</v>
      </c>
      <c r="AH71" s="2">
        <v>2</v>
      </c>
      <c r="AI71" s="2">
        <v>80</v>
      </c>
      <c r="AJ71" s="2">
        <v>18</v>
      </c>
      <c r="AK71" s="2">
        <v>0</v>
      </c>
      <c r="AL71" s="2">
        <v>12</v>
      </c>
      <c r="AM71" s="2">
        <v>1.61</v>
      </c>
      <c r="AN71" s="2">
        <v>267</v>
      </c>
      <c r="AO71" s="2">
        <v>23.6</v>
      </c>
      <c r="AP71" s="2">
        <v>11.3</v>
      </c>
      <c r="AQ71" s="2">
        <v>62</v>
      </c>
      <c r="AR71" s="2">
        <v>63</v>
      </c>
      <c r="AS71" s="2">
        <v>0.4</v>
      </c>
      <c r="AT71" s="2">
        <v>284</v>
      </c>
      <c r="AU71" s="2">
        <v>71</v>
      </c>
      <c r="AV71" s="2">
        <v>25.5</v>
      </c>
      <c r="AW71" s="2">
        <v>28.46</v>
      </c>
      <c r="AX71" s="2">
        <v>106.2</v>
      </c>
      <c r="AY71" s="2">
        <v>23.6</v>
      </c>
      <c r="AZ71" s="2">
        <v>0</v>
      </c>
      <c r="BA71" s="2">
        <v>2.1</v>
      </c>
      <c r="BB71" s="2">
        <v>2.7</v>
      </c>
      <c r="BC71" s="2" t="s">
        <v>1117</v>
      </c>
      <c r="BD71" s="2">
        <v>9</v>
      </c>
      <c r="BE71" s="2">
        <v>2.9</v>
      </c>
      <c r="BF71" s="2" t="s">
        <v>1117</v>
      </c>
      <c r="BG71" s="2">
        <v>62</v>
      </c>
      <c r="BH71" s="2">
        <v>864</v>
      </c>
      <c r="BI71" s="2">
        <v>149</v>
      </c>
      <c r="BJ71" s="2">
        <v>70</v>
      </c>
      <c r="BK71" s="2">
        <v>9.5</v>
      </c>
      <c r="BL71" s="2">
        <v>0.5</v>
      </c>
      <c r="BM71" s="2">
        <v>2.7</v>
      </c>
      <c r="BN71" s="2">
        <v>0.15</v>
      </c>
      <c r="BO71" s="2">
        <v>149</v>
      </c>
      <c r="BP71" s="2">
        <v>26</v>
      </c>
      <c r="BQ71" s="2">
        <v>5731.4739884393057</v>
      </c>
      <c r="BR71" s="2">
        <v>1.909495506560549</v>
      </c>
      <c r="BS71" s="2" t="s">
        <v>852</v>
      </c>
      <c r="BT71" s="2">
        <v>2270.4335260115608</v>
      </c>
      <c r="BU71" s="2" t="s">
        <v>1075</v>
      </c>
      <c r="BV71" s="2">
        <v>523.49710982658951</v>
      </c>
      <c r="BW71" s="2" t="s">
        <v>1076</v>
      </c>
      <c r="BX71" s="2">
        <v>1391.849710982659</v>
      </c>
      <c r="BY71" s="2" t="s">
        <v>532</v>
      </c>
      <c r="BZ71" s="2">
        <v>0</v>
      </c>
      <c r="CA71" s="2" t="s">
        <v>1077</v>
      </c>
      <c r="CB71" s="2">
        <v>772.08092485549128</v>
      </c>
      <c r="CC71" s="2" t="s">
        <v>1078</v>
      </c>
      <c r="CD71" s="2">
        <v>157.16763005780339</v>
      </c>
      <c r="CE71" s="2" t="s">
        <v>967</v>
      </c>
      <c r="CF71" s="2">
        <v>614.91329479768785</v>
      </c>
      <c r="CG71" s="2" t="s">
        <v>1079</v>
      </c>
      <c r="CH71" s="2">
        <v>124.27745664739891</v>
      </c>
      <c r="CI71" s="2">
        <v>878.58381502890188</v>
      </c>
      <c r="CJ71" s="2" t="s">
        <v>1080</v>
      </c>
      <c r="CK71" s="2" t="s">
        <v>1081</v>
      </c>
      <c r="CL71" s="2">
        <v>2031.705202312138</v>
      </c>
      <c r="CM71" s="2">
        <v>0.34005881079980138</v>
      </c>
      <c r="CN71" s="2">
        <v>5.4737324490497348E-2</v>
      </c>
      <c r="CO71" s="2">
        <v>0.63123468582582354</v>
      </c>
      <c r="CP71" s="2">
        <v>1.5722358550094651</v>
      </c>
      <c r="CQ71" s="2">
        <v>10.137747930657509</v>
      </c>
      <c r="CR71" s="2">
        <v>2.8379414180125919</v>
      </c>
      <c r="CS71" s="2">
        <v>0.87816049835104437</v>
      </c>
      <c r="CT71" s="2">
        <v>1.86</v>
      </c>
      <c r="CU71" s="2">
        <v>3.18</v>
      </c>
      <c r="CV71" s="2">
        <v>8</v>
      </c>
      <c r="CW71" s="2">
        <v>48</v>
      </c>
      <c r="CX71" s="2">
        <v>44</v>
      </c>
      <c r="CY71" s="2" t="s">
        <v>330</v>
      </c>
      <c r="CZ71" s="2">
        <v>6.15</v>
      </c>
    </row>
    <row r="72" spans="1:104" x14ac:dyDescent="0.25">
      <c r="A72" s="2">
        <v>54247</v>
      </c>
      <c r="M72" s="2" t="s">
        <v>336</v>
      </c>
      <c r="N72" s="2" t="s">
        <v>328</v>
      </c>
      <c r="O72" s="1">
        <v>45394</v>
      </c>
      <c r="P72" s="2">
        <v>0</v>
      </c>
      <c r="Q72" s="2">
        <v>8</v>
      </c>
      <c r="R72" s="2">
        <v>7.1</v>
      </c>
      <c r="S72" s="2">
        <v>7.2</v>
      </c>
      <c r="T72" s="2">
        <v>0.13</v>
      </c>
      <c r="U72" s="2" t="s">
        <v>77</v>
      </c>
      <c r="V72" s="2">
        <v>4</v>
      </c>
      <c r="W72" s="2">
        <v>196</v>
      </c>
      <c r="X72" s="2">
        <v>8.3000000000000007</v>
      </c>
      <c r="Y72" s="2">
        <v>1.84</v>
      </c>
      <c r="Z72" s="2">
        <v>45.3</v>
      </c>
      <c r="AA72" s="2">
        <v>6.7</v>
      </c>
      <c r="AB72" s="2">
        <v>1.21</v>
      </c>
      <c r="AC72" s="2">
        <v>3470</v>
      </c>
      <c r="AD72" s="2">
        <v>466</v>
      </c>
      <c r="AE72" s="2">
        <v>21</v>
      </c>
      <c r="AF72" s="2">
        <v>21.8</v>
      </c>
      <c r="AG72" s="2">
        <v>0</v>
      </c>
      <c r="AH72" s="2">
        <v>2</v>
      </c>
      <c r="AI72" s="2">
        <v>79</v>
      </c>
      <c r="AJ72" s="2">
        <v>18</v>
      </c>
      <c r="AK72" s="2">
        <v>0</v>
      </c>
      <c r="AL72" s="2">
        <v>12</v>
      </c>
      <c r="AM72" s="2">
        <v>1.25</v>
      </c>
      <c r="AN72" s="2">
        <v>274</v>
      </c>
      <c r="AO72" s="2">
        <v>23.7</v>
      </c>
      <c r="AP72" s="2">
        <v>11.6</v>
      </c>
      <c r="AQ72" s="2">
        <v>55</v>
      </c>
      <c r="AR72" s="2">
        <v>57</v>
      </c>
      <c r="AS72" s="2">
        <v>0.6</v>
      </c>
      <c r="AT72" s="2">
        <v>280</v>
      </c>
      <c r="AU72" s="2">
        <v>66</v>
      </c>
      <c r="AV72" s="2">
        <v>25.5</v>
      </c>
      <c r="AW72" s="2">
        <v>28.44</v>
      </c>
      <c r="AX72" s="2">
        <v>102.2</v>
      </c>
      <c r="AY72" s="2">
        <v>23.7</v>
      </c>
      <c r="AZ72" s="2">
        <v>0</v>
      </c>
      <c r="BA72" s="2">
        <v>2.2999999999999998</v>
      </c>
      <c r="BB72" s="2">
        <v>4.0999999999999996</v>
      </c>
      <c r="BC72" s="2" t="s">
        <v>1117</v>
      </c>
      <c r="BD72" s="2">
        <v>10</v>
      </c>
      <c r="BE72" s="2">
        <v>3.1</v>
      </c>
      <c r="BF72" s="2" t="s">
        <v>1117</v>
      </c>
      <c r="BG72" s="2">
        <v>70</v>
      </c>
      <c r="BH72" s="2">
        <v>850</v>
      </c>
      <c r="BI72" s="2">
        <v>167</v>
      </c>
      <c r="BJ72" s="2">
        <v>79</v>
      </c>
      <c r="BK72" s="2">
        <v>9.5</v>
      </c>
      <c r="BL72" s="2">
        <v>0.8</v>
      </c>
      <c r="BM72" s="2">
        <v>3.1</v>
      </c>
      <c r="BN72" s="2">
        <v>0.17</v>
      </c>
      <c r="BO72" s="2">
        <v>150</v>
      </c>
      <c r="BP72" s="2">
        <v>34</v>
      </c>
      <c r="BQ72" s="2">
        <v>4857.5595829195627</v>
      </c>
      <c r="BR72" s="2">
        <v>1.8784310551113801</v>
      </c>
      <c r="BS72" s="2" t="s">
        <v>1082</v>
      </c>
      <c r="BT72" s="2">
        <v>1926.4833664349551</v>
      </c>
      <c r="BU72" s="2" t="s">
        <v>1083</v>
      </c>
      <c r="BV72" s="2">
        <v>462.45034756703069</v>
      </c>
      <c r="BW72" s="2" t="s">
        <v>1084</v>
      </c>
      <c r="BX72" s="2">
        <v>1202.985352532274</v>
      </c>
      <c r="BY72" s="2" t="s">
        <v>532</v>
      </c>
      <c r="BZ72" s="2">
        <v>0</v>
      </c>
      <c r="CA72" s="2" t="s">
        <v>848</v>
      </c>
      <c r="CB72" s="2">
        <v>572.958043694141</v>
      </c>
      <c r="CC72" s="2" t="s">
        <v>934</v>
      </c>
      <c r="CD72" s="2">
        <v>143.46449851042701</v>
      </c>
      <c r="CE72" s="2" t="s">
        <v>1085</v>
      </c>
      <c r="CF72" s="2">
        <v>429.49354518371388</v>
      </c>
      <c r="CG72" s="2" t="s">
        <v>1086</v>
      </c>
      <c r="CH72" s="2">
        <v>110.0732373386296</v>
      </c>
      <c r="CI72" s="2">
        <v>723.49801390268124</v>
      </c>
      <c r="CJ72" s="2" t="s">
        <v>1087</v>
      </c>
      <c r="CK72" s="2" t="s">
        <v>1088</v>
      </c>
      <c r="CL72" s="2">
        <v>1785.5945878848061</v>
      </c>
      <c r="CM72" s="2">
        <v>0.29741136294076898</v>
      </c>
      <c r="CN72" s="2">
        <v>5.7136873983150503E-2</v>
      </c>
      <c r="CO72" s="2">
        <v>0.60141880562362959</v>
      </c>
      <c r="CP72" s="2">
        <v>1.6263107902735561</v>
      </c>
      <c r="CQ72" s="2">
        <v>5.2273748964864541</v>
      </c>
      <c r="CR72" s="2">
        <v>2.8005181347150261</v>
      </c>
      <c r="CS72" s="2">
        <v>1.000247688243064</v>
      </c>
      <c r="CT72" s="2">
        <v>1.9</v>
      </c>
      <c r="CU72" s="2">
        <v>3.66</v>
      </c>
      <c r="CV72" s="2">
        <v>6</v>
      </c>
      <c r="CW72" s="2">
        <v>48</v>
      </c>
      <c r="CX72" s="2">
        <v>46</v>
      </c>
      <c r="CY72" s="2" t="s">
        <v>330</v>
      </c>
      <c r="CZ72" s="2">
        <v>4.9800000000000004</v>
      </c>
    </row>
    <row r="73" spans="1:104" x14ac:dyDescent="0.25">
      <c r="A73" s="2">
        <v>54248</v>
      </c>
      <c r="M73" s="2" t="s">
        <v>115</v>
      </c>
      <c r="N73" s="2" t="s">
        <v>328</v>
      </c>
      <c r="O73" s="1">
        <v>45394</v>
      </c>
      <c r="P73" s="2">
        <v>0</v>
      </c>
      <c r="Q73" s="2">
        <v>8</v>
      </c>
      <c r="R73" s="2">
        <v>7</v>
      </c>
      <c r="S73" s="2">
        <v>7.2</v>
      </c>
      <c r="T73" s="2">
        <v>0.11</v>
      </c>
      <c r="U73" s="2" t="s">
        <v>77</v>
      </c>
      <c r="V73" s="2">
        <v>4.3</v>
      </c>
      <c r="W73" s="2">
        <v>191</v>
      </c>
      <c r="X73" s="2">
        <v>7.7</v>
      </c>
      <c r="Y73" s="2">
        <v>1.91</v>
      </c>
      <c r="Z73" s="2">
        <v>40.6</v>
      </c>
      <c r="AA73" s="2">
        <v>5.5</v>
      </c>
      <c r="AB73" s="2">
        <v>0.95</v>
      </c>
      <c r="AC73" s="2">
        <v>3783</v>
      </c>
      <c r="AD73" s="2">
        <v>407</v>
      </c>
      <c r="AE73" s="2">
        <v>20</v>
      </c>
      <c r="AF73" s="2">
        <v>22.9</v>
      </c>
      <c r="AG73" s="2">
        <v>0</v>
      </c>
      <c r="AH73" s="2">
        <v>2</v>
      </c>
      <c r="AI73" s="2">
        <v>83</v>
      </c>
      <c r="AJ73" s="2">
        <v>15</v>
      </c>
      <c r="AK73" s="2">
        <v>0</v>
      </c>
      <c r="AL73" s="2">
        <v>21</v>
      </c>
      <c r="AM73" s="2">
        <v>1.1299999999999999</v>
      </c>
      <c r="AN73" s="2">
        <v>302</v>
      </c>
      <c r="AO73" s="2">
        <v>25.8</v>
      </c>
      <c r="AP73" s="2">
        <v>11.7</v>
      </c>
      <c r="AQ73" s="2">
        <v>50</v>
      </c>
      <c r="AR73" s="2">
        <v>51</v>
      </c>
      <c r="AS73" s="2">
        <v>0.8</v>
      </c>
      <c r="AT73" s="2">
        <v>122</v>
      </c>
      <c r="AU73" s="2">
        <v>57</v>
      </c>
      <c r="AV73" s="2">
        <v>27.7</v>
      </c>
      <c r="AW73" s="2">
        <v>20.3</v>
      </c>
      <c r="AX73" s="2">
        <v>40.4</v>
      </c>
      <c r="AY73" s="2">
        <v>25.8</v>
      </c>
      <c r="AZ73" s="2">
        <v>0</v>
      </c>
      <c r="BA73" s="2">
        <v>1.9</v>
      </c>
      <c r="BB73" s="2">
        <v>3.1</v>
      </c>
      <c r="BC73" s="2" t="s">
        <v>1117</v>
      </c>
      <c r="BD73" s="2">
        <v>16</v>
      </c>
      <c r="BE73" s="2">
        <v>6.7</v>
      </c>
      <c r="BF73" s="2" t="s">
        <v>1117</v>
      </c>
      <c r="BG73" s="2">
        <v>64</v>
      </c>
      <c r="BH73" s="2">
        <v>1105</v>
      </c>
      <c r="BI73" s="2">
        <v>134</v>
      </c>
      <c r="BJ73" s="2">
        <v>65</v>
      </c>
      <c r="BK73" s="2">
        <v>11.6</v>
      </c>
      <c r="BL73" s="2">
        <v>0.64</v>
      </c>
      <c r="BM73" s="2">
        <v>3</v>
      </c>
      <c r="BN73" s="2">
        <v>0.16</v>
      </c>
      <c r="BO73" s="2">
        <v>155</v>
      </c>
      <c r="BP73" s="2">
        <v>28</v>
      </c>
      <c r="BQ73" s="2">
        <v>6053.8951368561593</v>
      </c>
      <c r="BR73" s="2">
        <v>1.9462978893731491</v>
      </c>
      <c r="BS73" s="2" t="s">
        <v>1089</v>
      </c>
      <c r="BT73" s="2">
        <v>2540.954141632003</v>
      </c>
      <c r="BU73" s="2" t="s">
        <v>1090</v>
      </c>
      <c r="BV73" s="2">
        <v>604.27258255019774</v>
      </c>
      <c r="BW73" s="2" t="s">
        <v>1091</v>
      </c>
      <c r="BX73" s="2">
        <v>1692.8567760488879</v>
      </c>
      <c r="BY73" s="2" t="s">
        <v>532</v>
      </c>
      <c r="BZ73" s="2">
        <v>0</v>
      </c>
      <c r="CA73" s="2" t="s">
        <v>1092</v>
      </c>
      <c r="CB73" s="2">
        <v>912.98207774867763</v>
      </c>
      <c r="CC73" s="2" t="s">
        <v>1093</v>
      </c>
      <c r="CD73" s="2">
        <v>174.57505263698459</v>
      </c>
      <c r="CE73" s="2" t="s">
        <v>1094</v>
      </c>
      <c r="CF73" s="2">
        <v>738.40702511169309</v>
      </c>
      <c r="CG73" s="2" t="s">
        <v>570</v>
      </c>
      <c r="CH73" s="2">
        <v>117.3162840856571</v>
      </c>
      <c r="CI73" s="2">
        <v>848.09736558311511</v>
      </c>
      <c r="CJ73" s="2" t="s">
        <v>820</v>
      </c>
      <c r="CK73" s="2" t="s">
        <v>1095</v>
      </c>
      <c r="CL73" s="2">
        <v>1878.3700508396239</v>
      </c>
      <c r="CM73" s="2">
        <v>0.35930679062247373</v>
      </c>
      <c r="CN73" s="2">
        <v>4.6170169765561847E-2</v>
      </c>
      <c r="CO73" s="2">
        <v>0.50098589413013805</v>
      </c>
      <c r="CP73" s="2">
        <v>1.3559372412475319</v>
      </c>
      <c r="CQ73" s="2">
        <v>4.1747967479674797</v>
      </c>
      <c r="CR73" s="2">
        <v>3.303172737955347</v>
      </c>
      <c r="CS73" s="2">
        <v>1.338463332167424</v>
      </c>
      <c r="CT73" s="2">
        <v>1.72</v>
      </c>
      <c r="CU73" s="2">
        <v>4.87</v>
      </c>
      <c r="CV73" s="2">
        <v>6</v>
      </c>
      <c r="CW73" s="2">
        <v>52</v>
      </c>
      <c r="CX73" s="2">
        <v>42</v>
      </c>
      <c r="CY73" s="2" t="s">
        <v>330</v>
      </c>
      <c r="CZ73" s="2">
        <v>4.8600000000000003</v>
      </c>
    </row>
    <row r="74" spans="1:104" x14ac:dyDescent="0.25">
      <c r="A74" s="2">
        <v>54249</v>
      </c>
      <c r="M74" s="2" t="s">
        <v>116</v>
      </c>
      <c r="N74" s="2" t="s">
        <v>328</v>
      </c>
      <c r="O74" s="1">
        <v>45394</v>
      </c>
      <c r="P74" s="2">
        <v>0</v>
      </c>
      <c r="Q74" s="2">
        <v>8</v>
      </c>
      <c r="R74" s="2">
        <v>7</v>
      </c>
      <c r="S74" s="2">
        <v>7.2</v>
      </c>
      <c r="T74" s="2">
        <v>0.14000000000000001</v>
      </c>
      <c r="U74" s="2" t="s">
        <v>77</v>
      </c>
      <c r="V74" s="2">
        <v>4.2</v>
      </c>
      <c r="W74" s="2">
        <v>188</v>
      </c>
      <c r="X74" s="2">
        <v>6.4</v>
      </c>
      <c r="Y74" s="2">
        <v>2.4</v>
      </c>
      <c r="Z74" s="2">
        <v>37.9</v>
      </c>
      <c r="AA74" s="2">
        <v>5.8</v>
      </c>
      <c r="AB74" s="2">
        <v>0.98</v>
      </c>
      <c r="AC74" s="2">
        <v>3534</v>
      </c>
      <c r="AD74" s="2">
        <v>382</v>
      </c>
      <c r="AE74" s="2">
        <v>14</v>
      </c>
      <c r="AF74" s="2">
        <v>21.4</v>
      </c>
      <c r="AG74" s="2">
        <v>0</v>
      </c>
      <c r="AH74" s="2">
        <v>2</v>
      </c>
      <c r="AI74" s="2">
        <v>83</v>
      </c>
      <c r="AJ74" s="2">
        <v>15</v>
      </c>
      <c r="AK74" s="2">
        <v>0</v>
      </c>
      <c r="AL74" s="2">
        <v>15</v>
      </c>
      <c r="AM74" s="2">
        <v>0.98</v>
      </c>
      <c r="AN74" s="2">
        <v>269</v>
      </c>
      <c r="AO74" s="2">
        <v>23</v>
      </c>
      <c r="AP74" s="2">
        <v>11.7</v>
      </c>
      <c r="AQ74" s="2">
        <v>50</v>
      </c>
      <c r="AR74" s="2">
        <v>52</v>
      </c>
      <c r="AS74" s="2" t="s">
        <v>53</v>
      </c>
      <c r="AT74" s="2">
        <v>227</v>
      </c>
      <c r="AU74" s="2">
        <v>61</v>
      </c>
      <c r="AV74" s="2">
        <v>24</v>
      </c>
      <c r="AW74" s="2">
        <v>25.77</v>
      </c>
      <c r="AX74" s="2">
        <v>84.5</v>
      </c>
      <c r="AY74" s="2">
        <v>23</v>
      </c>
      <c r="AZ74" s="2">
        <v>0</v>
      </c>
      <c r="BA74" s="2">
        <v>1.6</v>
      </c>
      <c r="BB74" s="2">
        <v>2.5</v>
      </c>
      <c r="BC74" s="2" t="s">
        <v>1117</v>
      </c>
      <c r="BD74" s="2">
        <v>12</v>
      </c>
      <c r="BE74" s="2">
        <v>4.5999999999999996</v>
      </c>
      <c r="BF74" s="2" t="s">
        <v>1117</v>
      </c>
      <c r="BG74" s="2">
        <v>68</v>
      </c>
      <c r="BH74" s="2">
        <v>1027</v>
      </c>
      <c r="BI74" s="2">
        <v>136</v>
      </c>
      <c r="BJ74" s="2">
        <v>65</v>
      </c>
      <c r="BK74" s="2">
        <v>10.5</v>
      </c>
      <c r="BL74" s="2">
        <v>0.75</v>
      </c>
      <c r="BM74" s="2">
        <v>3</v>
      </c>
      <c r="BN74" s="2">
        <v>0.14000000000000001</v>
      </c>
      <c r="BO74" s="2">
        <v>143</v>
      </c>
      <c r="BP74" s="2">
        <v>22</v>
      </c>
      <c r="BQ74" s="2">
        <v>4986.7646278712</v>
      </c>
      <c r="BR74" s="2">
        <v>1.880010988805364</v>
      </c>
      <c r="BS74" s="2" t="s">
        <v>1096</v>
      </c>
      <c r="BT74" s="2">
        <v>2023.367460612169</v>
      </c>
      <c r="BU74" s="2" t="s">
        <v>1097</v>
      </c>
      <c r="BV74" s="2">
        <v>510.05251710784569</v>
      </c>
      <c r="BW74" s="2" t="s">
        <v>1098</v>
      </c>
      <c r="BX74" s="2">
        <v>1289.2949976128591</v>
      </c>
      <c r="BY74" s="2" t="s">
        <v>532</v>
      </c>
      <c r="BZ74" s="2">
        <v>0</v>
      </c>
      <c r="CA74" s="2" t="s">
        <v>1099</v>
      </c>
      <c r="CB74" s="2">
        <v>592.67412869343798</v>
      </c>
      <c r="CC74" s="2" t="s">
        <v>941</v>
      </c>
      <c r="CD74" s="2">
        <v>146.09304546177921</v>
      </c>
      <c r="CE74" s="2" t="s">
        <v>1100</v>
      </c>
      <c r="CF74" s="2">
        <v>446.58108323165879</v>
      </c>
      <c r="CG74" s="2" t="s">
        <v>786</v>
      </c>
      <c r="CH74" s="2">
        <v>92.249748023977503</v>
      </c>
      <c r="CI74" s="2">
        <v>734.07246299931035</v>
      </c>
      <c r="CJ74" s="2" t="s">
        <v>1101</v>
      </c>
      <c r="CK74" s="2" t="s">
        <v>1102</v>
      </c>
      <c r="CL74" s="2">
        <v>1768.4207734337699</v>
      </c>
      <c r="CM74" s="2">
        <v>0.29291472766598942</v>
      </c>
      <c r="CN74" s="2">
        <v>4.5592187192763978E-2</v>
      </c>
      <c r="CO74" s="2">
        <v>0.56935958361620276</v>
      </c>
      <c r="CP74" s="2">
        <v>1.552180836024345</v>
      </c>
      <c r="CQ74" s="2">
        <v>13.27943051423714</v>
      </c>
      <c r="CR74" s="2">
        <v>3.117381489841986</v>
      </c>
      <c r="CS74" s="2">
        <v>1.0373844209405969</v>
      </c>
      <c r="CT74" s="2">
        <v>1.29</v>
      </c>
      <c r="CU74" s="2">
        <v>2.66</v>
      </c>
      <c r="CV74" s="2">
        <v>2</v>
      </c>
      <c r="CW74" s="2">
        <v>54</v>
      </c>
      <c r="CX74" s="2">
        <v>44</v>
      </c>
      <c r="CY74" s="2" t="s">
        <v>330</v>
      </c>
      <c r="CZ74" s="2">
        <v>5.08</v>
      </c>
    </row>
    <row r="75" spans="1:104" x14ac:dyDescent="0.25">
      <c r="CZ75" s="2">
        <v>4.67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89AC-BA88-4630-AD97-82F53F033CD0}">
  <dimension ref="B1:CZ8"/>
  <sheetViews>
    <sheetView zoomScale="70" zoomScaleNormal="70" workbookViewId="0">
      <selection activeCell="U1" sqref="U1"/>
    </sheetView>
  </sheetViews>
  <sheetFormatPr defaultRowHeight="15" x14ac:dyDescent="0.25"/>
  <sheetData>
    <row r="1" spans="2:104" s="2" customFormat="1" ht="15.75" thickBot="1" x14ac:dyDescent="0.3"/>
    <row r="2" spans="2:104" s="2" customFormat="1" x14ac:dyDescent="0.25">
      <c r="B2" s="91" t="s">
        <v>528</v>
      </c>
      <c r="C2" s="92"/>
      <c r="D2" s="92"/>
      <c r="E2" s="92"/>
      <c r="F2" s="92"/>
      <c r="G2" s="92"/>
      <c r="H2" s="92"/>
      <c r="I2" s="92"/>
      <c r="J2" s="92"/>
      <c r="K2" s="92"/>
      <c r="L2" s="92"/>
      <c r="M2" s="30" t="s">
        <v>319</v>
      </c>
      <c r="N2" s="30" t="s">
        <v>320</v>
      </c>
      <c r="O2" s="30" t="s">
        <v>218</v>
      </c>
      <c r="P2" s="30" t="s">
        <v>219</v>
      </c>
      <c r="Q2" s="30" t="s">
        <v>220</v>
      </c>
      <c r="R2" s="30" t="s">
        <v>221</v>
      </c>
      <c r="S2" s="30" t="s">
        <v>222</v>
      </c>
      <c r="T2" s="30" t="s">
        <v>223</v>
      </c>
      <c r="U2" s="30" t="s">
        <v>224</v>
      </c>
      <c r="V2" s="30" t="s">
        <v>225</v>
      </c>
      <c r="W2" s="30" t="s">
        <v>226</v>
      </c>
      <c r="X2" s="30" t="s">
        <v>227</v>
      </c>
      <c r="Y2" s="30" t="s">
        <v>228</v>
      </c>
      <c r="Z2" s="30" t="s">
        <v>229</v>
      </c>
      <c r="AA2" s="30" t="s">
        <v>230</v>
      </c>
      <c r="AB2" s="30" t="s">
        <v>231</v>
      </c>
      <c r="AC2" s="30" t="s">
        <v>232</v>
      </c>
      <c r="AD2" s="30" t="s">
        <v>233</v>
      </c>
      <c r="AE2" s="30" t="s">
        <v>234</v>
      </c>
      <c r="AF2" s="30" t="s">
        <v>235</v>
      </c>
      <c r="AG2" s="30" t="s">
        <v>236</v>
      </c>
      <c r="AH2" s="30" t="s">
        <v>237</v>
      </c>
      <c r="AI2" s="30" t="s">
        <v>238</v>
      </c>
      <c r="AJ2" s="30" t="s">
        <v>239</v>
      </c>
      <c r="AK2" s="30" t="s">
        <v>240</v>
      </c>
      <c r="AL2" s="30" t="s">
        <v>241</v>
      </c>
      <c r="AM2" s="30" t="s">
        <v>242</v>
      </c>
      <c r="AN2" s="30" t="s">
        <v>243</v>
      </c>
      <c r="AO2" s="30" t="s">
        <v>244</v>
      </c>
      <c r="AP2" s="30" t="s">
        <v>245</v>
      </c>
      <c r="AQ2" s="30" t="s">
        <v>246</v>
      </c>
      <c r="AR2" s="30" t="s">
        <v>247</v>
      </c>
      <c r="AS2" s="30" t="s">
        <v>248</v>
      </c>
      <c r="AT2" s="30" t="s">
        <v>249</v>
      </c>
      <c r="AU2" s="30" t="s">
        <v>250</v>
      </c>
      <c r="AV2" s="30" t="s">
        <v>251</v>
      </c>
      <c r="AW2" s="30" t="s">
        <v>252</v>
      </c>
      <c r="AX2" s="30" t="s">
        <v>253</v>
      </c>
      <c r="AY2" s="30" t="s">
        <v>254</v>
      </c>
      <c r="AZ2" s="30" t="s">
        <v>255</v>
      </c>
      <c r="BA2" s="30" t="s">
        <v>256</v>
      </c>
      <c r="BB2" s="30" t="s">
        <v>257</v>
      </c>
      <c r="BC2" s="30" t="s">
        <v>258</v>
      </c>
      <c r="BD2" s="30" t="s">
        <v>259</v>
      </c>
      <c r="BE2" s="30" t="s">
        <v>260</v>
      </c>
      <c r="BF2" s="30" t="s">
        <v>261</v>
      </c>
      <c r="BG2" s="30" t="s">
        <v>262</v>
      </c>
      <c r="BH2" s="30" t="s">
        <v>263</v>
      </c>
      <c r="BI2" s="30" t="s">
        <v>264</v>
      </c>
      <c r="BJ2" s="30" t="s">
        <v>265</v>
      </c>
      <c r="BK2" s="30" t="s">
        <v>266</v>
      </c>
      <c r="BL2" s="30" t="s">
        <v>267</v>
      </c>
      <c r="BM2" s="30" t="s">
        <v>268</v>
      </c>
      <c r="BN2" s="30" t="s">
        <v>269</v>
      </c>
      <c r="BO2" s="30" t="s">
        <v>270</v>
      </c>
      <c r="BP2" s="30" t="s">
        <v>271</v>
      </c>
      <c r="BQ2" s="30" t="s">
        <v>272</v>
      </c>
      <c r="BR2" s="30" t="s">
        <v>273</v>
      </c>
      <c r="BS2" s="30" t="s">
        <v>274</v>
      </c>
      <c r="BT2" s="30" t="s">
        <v>275</v>
      </c>
      <c r="BU2" s="30" t="s">
        <v>276</v>
      </c>
      <c r="BV2" s="30" t="s">
        <v>277</v>
      </c>
      <c r="BW2" s="30" t="s">
        <v>278</v>
      </c>
      <c r="BX2" s="30" t="s">
        <v>279</v>
      </c>
      <c r="BY2" s="30" t="s">
        <v>280</v>
      </c>
      <c r="BZ2" s="30" t="s">
        <v>281</v>
      </c>
      <c r="CA2" s="30" t="s">
        <v>282</v>
      </c>
      <c r="CB2" s="30" t="s">
        <v>283</v>
      </c>
      <c r="CC2" s="30" t="s">
        <v>284</v>
      </c>
      <c r="CD2" s="30" t="s">
        <v>285</v>
      </c>
      <c r="CE2" s="30" t="s">
        <v>286</v>
      </c>
      <c r="CF2" s="30" t="s">
        <v>287</v>
      </c>
      <c r="CG2" s="30" t="s">
        <v>288</v>
      </c>
      <c r="CH2" s="30" t="s">
        <v>289</v>
      </c>
      <c r="CI2" s="30" t="s">
        <v>290</v>
      </c>
      <c r="CJ2" s="30" t="s">
        <v>291</v>
      </c>
      <c r="CK2" s="30" t="s">
        <v>292</v>
      </c>
      <c r="CL2" s="30" t="s">
        <v>293</v>
      </c>
      <c r="CM2" s="30" t="s">
        <v>294</v>
      </c>
      <c r="CN2" s="30" t="s">
        <v>295</v>
      </c>
      <c r="CO2" s="30" t="s">
        <v>296</v>
      </c>
      <c r="CP2" s="30" t="s">
        <v>297</v>
      </c>
      <c r="CQ2" s="30" t="s">
        <v>298</v>
      </c>
      <c r="CR2" s="30" t="s">
        <v>299</v>
      </c>
      <c r="CS2" s="30" t="s">
        <v>300</v>
      </c>
      <c r="CT2" s="30" t="s">
        <v>321</v>
      </c>
      <c r="CU2" s="30" t="s">
        <v>322</v>
      </c>
      <c r="CV2" s="30" t="s">
        <v>323</v>
      </c>
      <c r="CW2" s="30" t="s">
        <v>324</v>
      </c>
      <c r="CX2" s="30" t="s">
        <v>325</v>
      </c>
      <c r="CY2" s="30" t="s">
        <v>326</v>
      </c>
      <c r="CZ2" s="32" t="s">
        <v>327</v>
      </c>
    </row>
    <row r="3" spans="2:104" s="2" customFormat="1" x14ac:dyDescent="0.25">
      <c r="B3" s="93"/>
      <c r="C3" s="94"/>
      <c r="D3" s="94"/>
      <c r="E3" s="94"/>
      <c r="F3" s="94"/>
      <c r="G3" s="94"/>
      <c r="H3" s="94"/>
      <c r="I3" s="94"/>
      <c r="J3" s="94"/>
      <c r="K3" s="94"/>
      <c r="L3" s="94"/>
      <c r="M3" s="24" t="s">
        <v>59</v>
      </c>
      <c r="N3" s="24" t="s">
        <v>328</v>
      </c>
      <c r="O3" s="33">
        <v>45394</v>
      </c>
      <c r="P3" s="24">
        <v>0</v>
      </c>
      <c r="Q3" s="24">
        <v>8</v>
      </c>
      <c r="R3" s="24">
        <v>5.6</v>
      </c>
      <c r="S3" s="24">
        <v>6.4</v>
      </c>
      <c r="T3" s="24">
        <v>0.11</v>
      </c>
      <c r="U3" s="24" t="s">
        <v>41</v>
      </c>
      <c r="V3" s="24">
        <v>3.6</v>
      </c>
      <c r="W3" s="24">
        <v>184</v>
      </c>
      <c r="X3" s="24">
        <v>8.6999999999999993</v>
      </c>
      <c r="Y3" s="24">
        <v>1.51</v>
      </c>
      <c r="Z3" s="24">
        <v>58.8</v>
      </c>
      <c r="AA3" s="24">
        <v>11</v>
      </c>
      <c r="AB3" s="24">
        <v>1.1100000000000001</v>
      </c>
      <c r="AC3" s="24">
        <v>2972</v>
      </c>
      <c r="AD3" s="24">
        <v>550</v>
      </c>
      <c r="AE3" s="24">
        <v>16</v>
      </c>
      <c r="AF3" s="24">
        <v>25.9</v>
      </c>
      <c r="AG3" s="24">
        <v>23</v>
      </c>
      <c r="AH3" s="24">
        <v>2</v>
      </c>
      <c r="AI3" s="24">
        <v>57</v>
      </c>
      <c r="AJ3" s="24">
        <v>18</v>
      </c>
      <c r="AK3" s="24">
        <v>0</v>
      </c>
      <c r="AL3" s="24">
        <v>19</v>
      </c>
      <c r="AM3" s="24">
        <v>2.94</v>
      </c>
      <c r="AN3" s="24">
        <v>226</v>
      </c>
      <c r="AO3" s="24">
        <v>13.4</v>
      </c>
      <c r="AP3" s="24">
        <v>16.899999999999999</v>
      </c>
      <c r="AQ3" s="24">
        <v>53</v>
      </c>
      <c r="AR3" s="24">
        <v>56</v>
      </c>
      <c r="AS3" s="24">
        <v>0.8</v>
      </c>
      <c r="AT3" s="24">
        <v>88</v>
      </c>
      <c r="AU3" s="24">
        <v>66</v>
      </c>
      <c r="AV3" s="24">
        <v>17.100000000000001</v>
      </c>
      <c r="AW3" s="24">
        <v>14.88</v>
      </c>
      <c r="AX3" s="24">
        <v>38.9</v>
      </c>
      <c r="AY3" s="24">
        <v>13.4</v>
      </c>
      <c r="AZ3" s="24">
        <v>0</v>
      </c>
      <c r="BA3" s="24">
        <v>3.6</v>
      </c>
      <c r="BB3" s="24">
        <v>3.8</v>
      </c>
      <c r="BC3" s="24"/>
      <c r="BD3" s="24">
        <v>14</v>
      </c>
      <c r="BE3" s="24">
        <v>4.4000000000000004</v>
      </c>
      <c r="BF3" s="24"/>
      <c r="BG3" s="24">
        <v>65</v>
      </c>
      <c r="BH3" s="24">
        <v>576</v>
      </c>
      <c r="BI3" s="24">
        <v>210</v>
      </c>
      <c r="BJ3" s="24">
        <v>99</v>
      </c>
      <c r="BK3" s="24">
        <v>9.4</v>
      </c>
      <c r="BL3" s="24">
        <v>1.1200000000000001</v>
      </c>
      <c r="BM3" s="24">
        <v>3.6</v>
      </c>
      <c r="BN3" s="24">
        <v>0.14000000000000001</v>
      </c>
      <c r="BO3" s="24">
        <v>131</v>
      </c>
      <c r="BP3" s="24">
        <v>22</v>
      </c>
      <c r="BQ3" s="24">
        <v>2985.9009419629292</v>
      </c>
      <c r="BR3" s="24">
        <v>1.695039015595418</v>
      </c>
      <c r="BS3" s="24" t="s">
        <v>670</v>
      </c>
      <c r="BT3" s="24">
        <v>1112.3366757824369</v>
      </c>
      <c r="BU3" s="24" t="s">
        <v>671</v>
      </c>
      <c r="BV3" s="24">
        <v>216.65147371619571</v>
      </c>
      <c r="BW3" s="24" t="s">
        <v>672</v>
      </c>
      <c r="BX3" s="24">
        <v>660.77180188392572</v>
      </c>
      <c r="BY3" s="24" t="s">
        <v>532</v>
      </c>
      <c r="BZ3" s="24">
        <v>0</v>
      </c>
      <c r="CA3" s="24" t="s">
        <v>673</v>
      </c>
      <c r="CB3" s="24">
        <v>249.01245821938619</v>
      </c>
      <c r="CC3" s="24" t="s">
        <v>674</v>
      </c>
      <c r="CD3" s="24">
        <v>58.827104223640227</v>
      </c>
      <c r="CE3" s="24" t="s">
        <v>675</v>
      </c>
      <c r="CF3" s="24">
        <v>190.185353995746</v>
      </c>
      <c r="CG3" s="24" t="s">
        <v>676</v>
      </c>
      <c r="CH3" s="24">
        <v>47.766636280765717</v>
      </c>
      <c r="CI3" s="24">
        <v>451.56487389851122</v>
      </c>
      <c r="CJ3" s="24" t="s">
        <v>677</v>
      </c>
      <c r="CK3" s="24" t="s">
        <v>678</v>
      </c>
      <c r="CL3" s="24">
        <v>1360.1336979641451</v>
      </c>
      <c r="CM3" s="24">
        <v>0.22386428825088101</v>
      </c>
      <c r="CN3" s="24">
        <v>4.2942606605294073E-2</v>
      </c>
      <c r="CO3" s="24">
        <v>0.68339004874459697</v>
      </c>
      <c r="CP3" s="24">
        <v>2.130593948449758</v>
      </c>
      <c r="CQ3" s="24">
        <v>8.9702048417132225</v>
      </c>
      <c r="CR3" s="24">
        <v>2.315932572050027</v>
      </c>
      <c r="CS3" s="24">
        <v>0.71966110142038398</v>
      </c>
      <c r="CT3" s="24">
        <v>3.5</v>
      </c>
      <c r="CU3" s="24">
        <v>3.93</v>
      </c>
      <c r="CV3" s="24">
        <v>2</v>
      </c>
      <c r="CW3" s="24">
        <v>48</v>
      </c>
      <c r="CX3" s="24">
        <v>50</v>
      </c>
      <c r="CY3" s="24" t="s">
        <v>330</v>
      </c>
      <c r="CZ3" s="35">
        <v>3.66</v>
      </c>
    </row>
    <row r="4" spans="2:104" s="2" customFormat="1" x14ac:dyDescent="0.25">
      <c r="B4" s="93"/>
      <c r="C4" s="94"/>
      <c r="D4" s="94"/>
      <c r="E4" s="94"/>
      <c r="F4" s="94"/>
      <c r="G4" s="94"/>
      <c r="H4" s="94"/>
      <c r="I4" s="94"/>
      <c r="J4" s="94"/>
      <c r="K4" s="94"/>
      <c r="L4" s="94"/>
      <c r="M4" s="24" t="s">
        <v>332</v>
      </c>
      <c r="N4" s="24" t="s">
        <v>328</v>
      </c>
      <c r="O4" s="33">
        <v>45394</v>
      </c>
      <c r="P4" s="24">
        <v>0</v>
      </c>
      <c r="Q4" s="24">
        <v>8</v>
      </c>
      <c r="R4" s="24">
        <v>5.8</v>
      </c>
      <c r="S4" s="24">
        <v>6.3</v>
      </c>
      <c r="T4" s="24">
        <v>0.13</v>
      </c>
      <c r="U4" s="24" t="s">
        <v>41</v>
      </c>
      <c r="V4" s="24">
        <v>3.5</v>
      </c>
      <c r="W4" s="24">
        <v>198</v>
      </c>
      <c r="X4" s="24">
        <v>8.4</v>
      </c>
      <c r="Y4" s="24">
        <v>1.04</v>
      </c>
      <c r="Z4" s="24">
        <v>57.6</v>
      </c>
      <c r="AA4" s="24">
        <v>12.7</v>
      </c>
      <c r="AB4" s="24">
        <v>1.1299999999999999</v>
      </c>
      <c r="AC4" s="24">
        <v>3053</v>
      </c>
      <c r="AD4" s="24">
        <v>579</v>
      </c>
      <c r="AE4" s="24">
        <v>19</v>
      </c>
      <c r="AF4" s="24">
        <v>27.2</v>
      </c>
      <c r="AG4" s="24">
        <v>24</v>
      </c>
      <c r="AH4" s="24">
        <v>2</v>
      </c>
      <c r="AI4" s="24">
        <v>56</v>
      </c>
      <c r="AJ4" s="24">
        <v>18</v>
      </c>
      <c r="AK4" s="24">
        <v>0</v>
      </c>
      <c r="AL4" s="24">
        <v>29</v>
      </c>
      <c r="AM4" s="24">
        <v>2.54</v>
      </c>
      <c r="AN4" s="24">
        <v>245</v>
      </c>
      <c r="AO4" s="24">
        <v>15.5</v>
      </c>
      <c r="AP4" s="24">
        <v>15.8</v>
      </c>
      <c r="AQ4" s="24">
        <v>54</v>
      </c>
      <c r="AR4" s="24">
        <v>57</v>
      </c>
      <c r="AS4" s="24">
        <v>0.9</v>
      </c>
      <c r="AT4" s="24">
        <v>102</v>
      </c>
      <c r="AU4" s="24">
        <v>67</v>
      </c>
      <c r="AV4" s="24">
        <v>18.899999999999999</v>
      </c>
      <c r="AW4" s="24">
        <v>16.61</v>
      </c>
      <c r="AX4" s="24">
        <v>41.6</v>
      </c>
      <c r="AY4" s="24">
        <v>15.5</v>
      </c>
      <c r="AZ4" s="24">
        <v>0</v>
      </c>
      <c r="BA4" s="24">
        <v>3.3</v>
      </c>
      <c r="BB4" s="24">
        <v>3.8</v>
      </c>
      <c r="BC4" s="24"/>
      <c r="BD4" s="24">
        <v>20</v>
      </c>
      <c r="BE4" s="24">
        <v>9.3000000000000007</v>
      </c>
      <c r="BF4" s="24"/>
      <c r="BG4" s="24">
        <v>64</v>
      </c>
      <c r="BH4" s="24">
        <v>567</v>
      </c>
      <c r="BI4" s="24">
        <v>213</v>
      </c>
      <c r="BJ4" s="24">
        <v>98</v>
      </c>
      <c r="BK4" s="24">
        <v>7.8</v>
      </c>
      <c r="BL4" s="24">
        <v>0.68</v>
      </c>
      <c r="BM4" s="24">
        <v>3.7</v>
      </c>
      <c r="BN4" s="24">
        <v>0.16</v>
      </c>
      <c r="BO4" s="24">
        <v>133</v>
      </c>
      <c r="BP4" s="24">
        <v>23</v>
      </c>
      <c r="BQ4" s="24">
        <v>3390.0952606354649</v>
      </c>
      <c r="BR4" s="24">
        <v>1.6595781023598271</v>
      </c>
      <c r="BS4" s="24" t="s">
        <v>679</v>
      </c>
      <c r="BT4" s="24">
        <v>1252.2040115969471</v>
      </c>
      <c r="BU4" s="24" t="s">
        <v>680</v>
      </c>
      <c r="BV4" s="24">
        <v>261.434234660671</v>
      </c>
      <c r="BW4" s="24" t="s">
        <v>681</v>
      </c>
      <c r="BX4" s="24">
        <v>727.29424294420437</v>
      </c>
      <c r="BY4" s="24" t="s">
        <v>532</v>
      </c>
      <c r="BZ4" s="24">
        <v>0</v>
      </c>
      <c r="CA4" s="24" t="s">
        <v>682</v>
      </c>
      <c r="CB4" s="24">
        <v>247.85515649961539</v>
      </c>
      <c r="CC4" s="24" t="s">
        <v>683</v>
      </c>
      <c r="CD4" s="24">
        <v>60.203538252174418</v>
      </c>
      <c r="CE4" s="24" t="s">
        <v>606</v>
      </c>
      <c r="CF4" s="24">
        <v>187.65161824744101</v>
      </c>
      <c r="CG4" s="24" t="s">
        <v>684</v>
      </c>
      <c r="CH4" s="24">
        <v>49.997041595171879</v>
      </c>
      <c r="CI4" s="24">
        <v>524.9097686527424</v>
      </c>
      <c r="CJ4" s="24" t="s">
        <v>685</v>
      </c>
      <c r="CK4" s="24" t="s">
        <v>686</v>
      </c>
      <c r="CL4" s="24">
        <v>1565.232826459973</v>
      </c>
      <c r="CM4" s="24">
        <v>0.19793512415243231</v>
      </c>
      <c r="CN4" s="24">
        <v>3.9927233208117738E-2</v>
      </c>
      <c r="CO4" s="24">
        <v>0.72172958021477385</v>
      </c>
      <c r="CP4" s="24">
        <v>2.3092850320644009</v>
      </c>
      <c r="CQ4" s="24">
        <v>9.005460750853242</v>
      </c>
      <c r="CR4" s="24">
        <v>2.183213429256595</v>
      </c>
      <c r="CS4" s="24">
        <v>0.62046578730420465</v>
      </c>
      <c r="CT4" s="24">
        <v>3.53</v>
      </c>
      <c r="CU4" s="24">
        <v>4.57</v>
      </c>
      <c r="CV4" s="24">
        <v>8</v>
      </c>
      <c r="CW4" s="24">
        <v>44</v>
      </c>
      <c r="CX4" s="24">
        <v>48</v>
      </c>
      <c r="CY4" s="24" t="s">
        <v>330</v>
      </c>
      <c r="CZ4" s="35">
        <v>2.4500000000000002</v>
      </c>
    </row>
    <row r="5" spans="2:104" s="2" customFormat="1" x14ac:dyDescent="0.25">
      <c r="B5" s="93"/>
      <c r="C5" s="94"/>
      <c r="D5" s="94"/>
      <c r="E5" s="94"/>
      <c r="F5" s="94"/>
      <c r="G5" s="94"/>
      <c r="H5" s="94"/>
      <c r="I5" s="94"/>
      <c r="J5" s="94"/>
      <c r="K5" s="94"/>
      <c r="L5" s="94"/>
      <c r="M5" s="24" t="s">
        <v>98</v>
      </c>
      <c r="N5" s="24" t="s">
        <v>328</v>
      </c>
      <c r="O5" s="33">
        <v>45394</v>
      </c>
      <c r="P5" s="24">
        <v>0</v>
      </c>
      <c r="Q5" s="24">
        <v>8</v>
      </c>
      <c r="R5" s="24">
        <v>6.1</v>
      </c>
      <c r="S5" s="24">
        <v>6.6</v>
      </c>
      <c r="T5" s="24">
        <v>0.09</v>
      </c>
      <c r="U5" s="24" t="s">
        <v>41</v>
      </c>
      <c r="V5" s="24">
        <v>3.7</v>
      </c>
      <c r="W5" s="24">
        <v>88</v>
      </c>
      <c r="X5" s="24">
        <v>7.3</v>
      </c>
      <c r="Y5" s="24">
        <v>0.85</v>
      </c>
      <c r="Z5" s="24">
        <v>71.2</v>
      </c>
      <c r="AA5" s="24">
        <v>6.9</v>
      </c>
      <c r="AB5" s="24">
        <v>0.65</v>
      </c>
      <c r="AC5" s="24">
        <v>2406</v>
      </c>
      <c r="AD5" s="24">
        <v>351</v>
      </c>
      <c r="AE5" s="24">
        <v>30</v>
      </c>
      <c r="AF5" s="24">
        <v>19</v>
      </c>
      <c r="AG5" s="24">
        <v>19</v>
      </c>
      <c r="AH5" s="24">
        <v>1</v>
      </c>
      <c r="AI5" s="24">
        <v>63</v>
      </c>
      <c r="AJ5" s="24">
        <v>15</v>
      </c>
      <c r="AK5" s="24">
        <v>1</v>
      </c>
      <c r="AL5" s="24">
        <v>9</v>
      </c>
      <c r="AM5" s="24">
        <v>1.18</v>
      </c>
      <c r="AN5" s="24">
        <v>256</v>
      </c>
      <c r="AO5" s="24">
        <v>22.8</v>
      </c>
      <c r="AP5" s="24">
        <v>11.3</v>
      </c>
      <c r="AQ5" s="24">
        <v>38</v>
      </c>
      <c r="AR5" s="24">
        <v>45</v>
      </c>
      <c r="AS5" s="24">
        <v>0.7</v>
      </c>
      <c r="AT5" s="24">
        <v>103</v>
      </c>
      <c r="AU5" s="24">
        <v>62</v>
      </c>
      <c r="AV5" s="24">
        <v>24.6</v>
      </c>
      <c r="AW5" s="24">
        <v>17.64</v>
      </c>
      <c r="AX5" s="24">
        <v>40.200000000000003</v>
      </c>
      <c r="AY5" s="24">
        <v>22.8</v>
      </c>
      <c r="AZ5" s="24">
        <v>0</v>
      </c>
      <c r="BA5" s="24">
        <v>2</v>
      </c>
      <c r="BB5" s="24">
        <v>2.5</v>
      </c>
      <c r="BC5" s="24"/>
      <c r="BD5" s="24">
        <v>7</v>
      </c>
      <c r="BE5" s="24">
        <v>1</v>
      </c>
      <c r="BF5" s="24"/>
      <c r="BG5" s="24">
        <v>42</v>
      </c>
      <c r="BH5" s="24">
        <v>650</v>
      </c>
      <c r="BI5" s="24">
        <v>139</v>
      </c>
      <c r="BJ5" s="24">
        <v>86</v>
      </c>
      <c r="BK5" s="24">
        <v>7.3</v>
      </c>
      <c r="BL5" s="24">
        <v>0.5</v>
      </c>
      <c r="BM5" s="24">
        <v>2.7</v>
      </c>
      <c r="BN5" s="24">
        <v>0.09</v>
      </c>
      <c r="BO5" s="24">
        <v>123</v>
      </c>
      <c r="BP5" s="24">
        <v>33</v>
      </c>
      <c r="BQ5" s="24">
        <v>5805.2800466744438</v>
      </c>
      <c r="BR5" s="24">
        <v>1.879199452380043</v>
      </c>
      <c r="BS5" s="24" t="s">
        <v>951</v>
      </c>
      <c r="BT5" s="24">
        <v>2455.1050175029168</v>
      </c>
      <c r="BU5" s="24" t="s">
        <v>952</v>
      </c>
      <c r="BV5" s="24">
        <v>514.11901983663938</v>
      </c>
      <c r="BW5" s="24" t="s">
        <v>953</v>
      </c>
      <c r="BX5" s="24">
        <v>1457.847141190198</v>
      </c>
      <c r="BY5" s="24" t="s">
        <v>532</v>
      </c>
      <c r="BZ5" s="24">
        <v>0</v>
      </c>
      <c r="CA5" s="24" t="s">
        <v>954</v>
      </c>
      <c r="CB5" s="24">
        <v>721.61610268378047</v>
      </c>
      <c r="CC5" s="24" t="s">
        <v>955</v>
      </c>
      <c r="CD5" s="24">
        <v>145.30338389731619</v>
      </c>
      <c r="CE5" s="24" t="s">
        <v>956</v>
      </c>
      <c r="CF5" s="24">
        <v>576.3127187864643</v>
      </c>
      <c r="CG5" s="24" t="s">
        <v>667</v>
      </c>
      <c r="CH5" s="24">
        <v>92.357059509918315</v>
      </c>
      <c r="CI5" s="24">
        <v>997.25787631271874</v>
      </c>
      <c r="CJ5" s="24" t="s">
        <v>957</v>
      </c>
      <c r="CK5" s="24" t="s">
        <v>958</v>
      </c>
      <c r="CL5" s="24">
        <v>2022.0828471411901</v>
      </c>
      <c r="CM5" s="24">
        <v>0.29392473948741099</v>
      </c>
      <c r="CN5" s="24">
        <v>3.7618374306388952E-2</v>
      </c>
      <c r="CO5" s="24">
        <v>0.68406203101550778</v>
      </c>
      <c r="CP5" s="24">
        <v>1.8381957979711161</v>
      </c>
      <c r="CQ5" s="24">
        <v>4.8302612741589117</v>
      </c>
      <c r="CR5" s="24">
        <v>2.6525862068965518</v>
      </c>
      <c r="CS5" s="24">
        <v>0.68065384232034287</v>
      </c>
      <c r="CT5" s="24">
        <v>1.88</v>
      </c>
      <c r="CU5" s="24">
        <v>1.1599999999999999</v>
      </c>
      <c r="CV5" s="24">
        <v>20</v>
      </c>
      <c r="CW5" s="24">
        <v>44</v>
      </c>
      <c r="CX5" s="24">
        <v>36</v>
      </c>
      <c r="CY5" s="24" t="s">
        <v>333</v>
      </c>
      <c r="CZ5" s="35">
        <v>3.42</v>
      </c>
    </row>
    <row r="6" spans="2:104" s="2" customFormat="1" x14ac:dyDescent="0.25">
      <c r="B6" s="93"/>
      <c r="C6" s="94"/>
      <c r="D6" s="94"/>
      <c r="E6" s="94"/>
      <c r="F6" s="94"/>
      <c r="G6" s="94"/>
      <c r="H6" s="94"/>
      <c r="I6" s="94"/>
      <c r="J6" s="94"/>
      <c r="K6" s="94"/>
      <c r="L6" s="94"/>
      <c r="M6" s="24" t="s">
        <v>335</v>
      </c>
      <c r="N6" s="24" t="s">
        <v>328</v>
      </c>
      <c r="O6" s="33">
        <v>45394</v>
      </c>
      <c r="P6" s="24">
        <v>0</v>
      </c>
      <c r="Q6" s="24">
        <v>8</v>
      </c>
      <c r="R6" s="24">
        <v>6.5</v>
      </c>
      <c r="S6" s="24">
        <v>6.7</v>
      </c>
      <c r="T6" s="24">
        <v>0.09</v>
      </c>
      <c r="U6" s="24" t="s">
        <v>41</v>
      </c>
      <c r="V6" s="24">
        <v>4.0999999999999996</v>
      </c>
      <c r="W6" s="24">
        <v>91</v>
      </c>
      <c r="X6" s="24">
        <v>8.3000000000000007</v>
      </c>
      <c r="Y6" s="24">
        <v>0.96</v>
      </c>
      <c r="Z6" s="24">
        <v>89.6</v>
      </c>
      <c r="AA6" s="24">
        <v>6.5</v>
      </c>
      <c r="AB6" s="24">
        <v>0.65</v>
      </c>
      <c r="AC6" s="24">
        <v>2472</v>
      </c>
      <c r="AD6" s="24">
        <v>365</v>
      </c>
      <c r="AE6" s="24">
        <v>29</v>
      </c>
      <c r="AF6" s="24">
        <v>19.2</v>
      </c>
      <c r="AG6" s="24">
        <v>18</v>
      </c>
      <c r="AH6" s="24">
        <v>1</v>
      </c>
      <c r="AI6" s="24">
        <v>64</v>
      </c>
      <c r="AJ6" s="24">
        <v>16</v>
      </c>
      <c r="AK6" s="24">
        <v>1</v>
      </c>
      <c r="AL6" s="24">
        <v>10</v>
      </c>
      <c r="AM6" s="24">
        <v>1.45</v>
      </c>
      <c r="AN6" s="24">
        <v>288</v>
      </c>
      <c r="AO6" s="24">
        <v>23.6</v>
      </c>
      <c r="AP6" s="24">
        <v>12.2</v>
      </c>
      <c r="AQ6" s="24">
        <v>46</v>
      </c>
      <c r="AR6" s="24">
        <v>53</v>
      </c>
      <c r="AS6" s="24">
        <v>0.3</v>
      </c>
      <c r="AT6" s="24">
        <v>89</v>
      </c>
      <c r="AU6" s="24">
        <v>69</v>
      </c>
      <c r="AV6" s="24">
        <v>25.3</v>
      </c>
      <c r="AW6" s="24">
        <v>17.22</v>
      </c>
      <c r="AX6" s="24">
        <v>30.9</v>
      </c>
      <c r="AY6" s="24">
        <v>23.6</v>
      </c>
      <c r="AZ6" s="24">
        <v>0</v>
      </c>
      <c r="BA6" s="24">
        <v>2.1</v>
      </c>
      <c r="BB6" s="24">
        <v>2.2999999999999998</v>
      </c>
      <c r="BC6" s="24"/>
      <c r="BD6" s="24">
        <v>7</v>
      </c>
      <c r="BE6" s="24">
        <v>1</v>
      </c>
      <c r="BF6" s="24"/>
      <c r="BG6" s="24">
        <v>39</v>
      </c>
      <c r="BH6" s="24">
        <v>640</v>
      </c>
      <c r="BI6" s="24">
        <v>134</v>
      </c>
      <c r="BJ6" s="24">
        <v>95</v>
      </c>
      <c r="BK6" s="24">
        <v>7.4</v>
      </c>
      <c r="BL6" s="24">
        <v>0.46</v>
      </c>
      <c r="BM6" s="24">
        <v>2.5</v>
      </c>
      <c r="BN6" s="24">
        <v>0.09</v>
      </c>
      <c r="BO6" s="24">
        <v>119</v>
      </c>
      <c r="BP6" s="24">
        <v>33</v>
      </c>
      <c r="BQ6" s="24">
        <v>5519.1908174924683</v>
      </c>
      <c r="BR6" s="24">
        <v>1.850091159868269</v>
      </c>
      <c r="BS6" s="24" t="s">
        <v>959</v>
      </c>
      <c r="BT6" s="24">
        <v>2360.184896644852</v>
      </c>
      <c r="BU6" s="24" t="s">
        <v>960</v>
      </c>
      <c r="BV6" s="24">
        <v>512.46494234964155</v>
      </c>
      <c r="BW6" s="24" t="s">
        <v>961</v>
      </c>
      <c r="BX6" s="24">
        <v>1370.7800976420481</v>
      </c>
      <c r="BY6" s="24" t="s">
        <v>962</v>
      </c>
      <c r="BZ6" s="24">
        <v>8.8293341643294898</v>
      </c>
      <c r="CA6" s="24" t="s">
        <v>963</v>
      </c>
      <c r="CB6" s="24">
        <v>576.89311311935171</v>
      </c>
      <c r="CC6" s="24" t="s">
        <v>534</v>
      </c>
      <c r="CD6" s="24">
        <v>116.9107717876805</v>
      </c>
      <c r="CE6" s="24" t="s">
        <v>935</v>
      </c>
      <c r="CF6" s="24">
        <v>459.98234133167131</v>
      </c>
      <c r="CG6" s="24" t="s">
        <v>826</v>
      </c>
      <c r="CH6" s="24">
        <v>99.979225096083937</v>
      </c>
      <c r="CI6" s="24">
        <v>989.40479900280457</v>
      </c>
      <c r="CJ6" s="24" t="s">
        <v>964</v>
      </c>
      <c r="CK6" s="24" t="s">
        <v>965</v>
      </c>
      <c r="CL6" s="24">
        <v>1947.179806793393</v>
      </c>
      <c r="CM6" s="24">
        <v>0.2444270844794578</v>
      </c>
      <c r="CN6" s="24">
        <v>4.2360759632946783E-2</v>
      </c>
      <c r="CO6" s="24">
        <v>0.72178229075891354</v>
      </c>
      <c r="CP6" s="24">
        <v>2.1627933304222671</v>
      </c>
      <c r="CQ6" s="24">
        <v>11.84441213128375</v>
      </c>
      <c r="CR6" s="24">
        <v>2.4277539341917032</v>
      </c>
      <c r="CS6" s="24">
        <v>0.4557523877462053</v>
      </c>
      <c r="CT6" s="24">
        <v>2.15</v>
      </c>
      <c r="CU6" s="24">
        <v>1.72</v>
      </c>
      <c r="CV6" s="24">
        <v>20</v>
      </c>
      <c r="CW6" s="24">
        <v>44</v>
      </c>
      <c r="CX6" s="24">
        <v>36</v>
      </c>
      <c r="CY6" s="24" t="s">
        <v>333</v>
      </c>
      <c r="CZ6" s="35">
        <v>4.6900000000000004</v>
      </c>
    </row>
    <row r="7" spans="2:104" s="2" customFormat="1" x14ac:dyDescent="0.25">
      <c r="B7" s="93"/>
      <c r="C7" s="94"/>
      <c r="D7" s="94"/>
      <c r="E7" s="94"/>
      <c r="F7" s="94"/>
      <c r="G7" s="94"/>
      <c r="H7" s="94"/>
      <c r="I7" s="94"/>
      <c r="J7" s="94"/>
      <c r="K7" s="94"/>
      <c r="L7" s="94"/>
      <c r="M7" s="24" t="s">
        <v>114</v>
      </c>
      <c r="N7" s="24" t="s">
        <v>328</v>
      </c>
      <c r="O7" s="33">
        <v>45394</v>
      </c>
      <c r="P7" s="24">
        <v>0</v>
      </c>
      <c r="Q7" s="24">
        <v>8</v>
      </c>
      <c r="R7" s="24">
        <v>6.7</v>
      </c>
      <c r="S7" s="24">
        <v>7.2</v>
      </c>
      <c r="T7" s="24">
        <v>0.13</v>
      </c>
      <c r="U7" s="24" t="s">
        <v>41</v>
      </c>
      <c r="V7" s="24">
        <v>4</v>
      </c>
      <c r="W7" s="24">
        <v>204</v>
      </c>
      <c r="X7" s="24">
        <v>8.1999999999999993</v>
      </c>
      <c r="Y7" s="24">
        <v>1.42</v>
      </c>
      <c r="Z7" s="24">
        <v>42.1</v>
      </c>
      <c r="AA7" s="24">
        <v>6.6</v>
      </c>
      <c r="AB7" s="24">
        <v>1.1200000000000001</v>
      </c>
      <c r="AC7" s="24">
        <v>3735</v>
      </c>
      <c r="AD7" s="24">
        <v>505</v>
      </c>
      <c r="AE7" s="24">
        <v>17</v>
      </c>
      <c r="AF7" s="24">
        <v>23.5</v>
      </c>
      <c r="AG7" s="24">
        <v>0</v>
      </c>
      <c r="AH7" s="24">
        <v>2</v>
      </c>
      <c r="AI7" s="24">
        <v>80</v>
      </c>
      <c r="AJ7" s="24">
        <v>18</v>
      </c>
      <c r="AK7" s="24">
        <v>0</v>
      </c>
      <c r="AL7" s="24">
        <v>12</v>
      </c>
      <c r="AM7" s="24">
        <v>1.61</v>
      </c>
      <c r="AN7" s="24">
        <v>267</v>
      </c>
      <c r="AO7" s="24">
        <v>23.6</v>
      </c>
      <c r="AP7" s="24">
        <v>11.3</v>
      </c>
      <c r="AQ7" s="24">
        <v>62</v>
      </c>
      <c r="AR7" s="24">
        <v>63</v>
      </c>
      <c r="AS7" s="24">
        <v>0.4</v>
      </c>
      <c r="AT7" s="24">
        <v>284</v>
      </c>
      <c r="AU7" s="24">
        <v>71</v>
      </c>
      <c r="AV7" s="24">
        <v>25.5</v>
      </c>
      <c r="AW7" s="24">
        <v>28.46</v>
      </c>
      <c r="AX7" s="24">
        <v>106.2</v>
      </c>
      <c r="AY7" s="24">
        <v>23.6</v>
      </c>
      <c r="AZ7" s="24">
        <v>0</v>
      </c>
      <c r="BA7" s="24">
        <v>2.1</v>
      </c>
      <c r="BB7" s="24">
        <v>2.7</v>
      </c>
      <c r="BC7" s="24"/>
      <c r="BD7" s="24">
        <v>9</v>
      </c>
      <c r="BE7" s="24">
        <v>2.9</v>
      </c>
      <c r="BF7" s="24"/>
      <c r="BG7" s="24">
        <v>62</v>
      </c>
      <c r="BH7" s="24">
        <v>864</v>
      </c>
      <c r="BI7" s="24">
        <v>149</v>
      </c>
      <c r="BJ7" s="24">
        <v>70</v>
      </c>
      <c r="BK7" s="24">
        <v>9.5</v>
      </c>
      <c r="BL7" s="24">
        <v>0.5</v>
      </c>
      <c r="BM7" s="24">
        <v>2.7</v>
      </c>
      <c r="BN7" s="24">
        <v>0.15</v>
      </c>
      <c r="BO7" s="24">
        <v>149</v>
      </c>
      <c r="BP7" s="24">
        <v>26</v>
      </c>
      <c r="BQ7" s="24">
        <v>5731.4739884393057</v>
      </c>
      <c r="BR7" s="24">
        <v>1.909495506560549</v>
      </c>
      <c r="BS7" s="24" t="s">
        <v>852</v>
      </c>
      <c r="BT7" s="24">
        <v>2270.4335260115608</v>
      </c>
      <c r="BU7" s="24" t="s">
        <v>1075</v>
      </c>
      <c r="BV7" s="24">
        <v>523.49710982658951</v>
      </c>
      <c r="BW7" s="24" t="s">
        <v>1076</v>
      </c>
      <c r="BX7" s="24">
        <v>1391.849710982659</v>
      </c>
      <c r="BY7" s="24" t="s">
        <v>532</v>
      </c>
      <c r="BZ7" s="24">
        <v>0</v>
      </c>
      <c r="CA7" s="24" t="s">
        <v>1077</v>
      </c>
      <c r="CB7" s="24">
        <v>772.08092485549128</v>
      </c>
      <c r="CC7" s="24" t="s">
        <v>1078</v>
      </c>
      <c r="CD7" s="24">
        <v>157.16763005780339</v>
      </c>
      <c r="CE7" s="24" t="s">
        <v>967</v>
      </c>
      <c r="CF7" s="24">
        <v>614.91329479768785</v>
      </c>
      <c r="CG7" s="24" t="s">
        <v>1079</v>
      </c>
      <c r="CH7" s="24">
        <v>124.27745664739891</v>
      </c>
      <c r="CI7" s="24">
        <v>878.58381502890188</v>
      </c>
      <c r="CJ7" s="24" t="s">
        <v>1080</v>
      </c>
      <c r="CK7" s="24" t="s">
        <v>1081</v>
      </c>
      <c r="CL7" s="24">
        <v>2031.705202312138</v>
      </c>
      <c r="CM7" s="24">
        <v>0.34005881079980138</v>
      </c>
      <c r="CN7" s="24">
        <v>5.4737324490497348E-2</v>
      </c>
      <c r="CO7" s="24">
        <v>0.63123468582582354</v>
      </c>
      <c r="CP7" s="24">
        <v>1.5722358550094651</v>
      </c>
      <c r="CQ7" s="24">
        <v>10.137747930657509</v>
      </c>
      <c r="CR7" s="24">
        <v>2.8379414180125919</v>
      </c>
      <c r="CS7" s="24">
        <v>0.87816049835104437</v>
      </c>
      <c r="CT7" s="24">
        <v>1.86</v>
      </c>
      <c r="CU7" s="24">
        <v>3.18</v>
      </c>
      <c r="CV7" s="24">
        <v>8</v>
      </c>
      <c r="CW7" s="24">
        <v>48</v>
      </c>
      <c r="CX7" s="24">
        <v>44</v>
      </c>
      <c r="CY7" s="24" t="s">
        <v>330</v>
      </c>
      <c r="CZ7" s="35">
        <v>6.15</v>
      </c>
    </row>
    <row r="8" spans="2:104" s="2" customFormat="1" ht="15.75" thickBot="1" x14ac:dyDescent="0.3">
      <c r="B8" s="95"/>
      <c r="C8" s="96"/>
      <c r="D8" s="96"/>
      <c r="E8" s="96"/>
      <c r="F8" s="96"/>
      <c r="G8" s="96"/>
      <c r="H8" s="96"/>
      <c r="I8" s="96"/>
      <c r="J8" s="96"/>
      <c r="K8" s="96"/>
      <c r="L8" s="96"/>
      <c r="M8" s="36" t="s">
        <v>336</v>
      </c>
      <c r="N8" s="36" t="s">
        <v>328</v>
      </c>
      <c r="O8" s="37">
        <v>45394</v>
      </c>
      <c r="P8" s="36">
        <v>0</v>
      </c>
      <c r="Q8" s="36">
        <v>8</v>
      </c>
      <c r="R8" s="36">
        <v>7.1</v>
      </c>
      <c r="S8" s="36">
        <v>7.2</v>
      </c>
      <c r="T8" s="36">
        <v>0.13</v>
      </c>
      <c r="U8" s="36" t="s">
        <v>77</v>
      </c>
      <c r="V8" s="36">
        <v>4</v>
      </c>
      <c r="W8" s="36">
        <v>196</v>
      </c>
      <c r="X8" s="36">
        <v>8.3000000000000007</v>
      </c>
      <c r="Y8" s="36">
        <v>1.84</v>
      </c>
      <c r="Z8" s="36">
        <v>45.3</v>
      </c>
      <c r="AA8" s="36">
        <v>6.7</v>
      </c>
      <c r="AB8" s="36">
        <v>1.21</v>
      </c>
      <c r="AC8" s="36">
        <v>3470</v>
      </c>
      <c r="AD8" s="36">
        <v>466</v>
      </c>
      <c r="AE8" s="36">
        <v>21</v>
      </c>
      <c r="AF8" s="36">
        <v>21.8</v>
      </c>
      <c r="AG8" s="36">
        <v>0</v>
      </c>
      <c r="AH8" s="36">
        <v>2</v>
      </c>
      <c r="AI8" s="36">
        <v>79</v>
      </c>
      <c r="AJ8" s="36">
        <v>18</v>
      </c>
      <c r="AK8" s="36">
        <v>0</v>
      </c>
      <c r="AL8" s="36">
        <v>12</v>
      </c>
      <c r="AM8" s="36">
        <v>1.25</v>
      </c>
      <c r="AN8" s="36">
        <v>274</v>
      </c>
      <c r="AO8" s="36">
        <v>23.7</v>
      </c>
      <c r="AP8" s="36">
        <v>11.6</v>
      </c>
      <c r="AQ8" s="36">
        <v>55</v>
      </c>
      <c r="AR8" s="36">
        <v>57</v>
      </c>
      <c r="AS8" s="36">
        <v>0.6</v>
      </c>
      <c r="AT8" s="36">
        <v>280</v>
      </c>
      <c r="AU8" s="36">
        <v>66</v>
      </c>
      <c r="AV8" s="36">
        <v>25.5</v>
      </c>
      <c r="AW8" s="36">
        <v>28.44</v>
      </c>
      <c r="AX8" s="36">
        <v>102.2</v>
      </c>
      <c r="AY8" s="36">
        <v>23.7</v>
      </c>
      <c r="AZ8" s="36">
        <v>0</v>
      </c>
      <c r="BA8" s="36">
        <v>2.2999999999999998</v>
      </c>
      <c r="BB8" s="36">
        <v>4.0999999999999996</v>
      </c>
      <c r="BC8" s="36"/>
      <c r="BD8" s="36">
        <v>10</v>
      </c>
      <c r="BE8" s="36">
        <v>3.1</v>
      </c>
      <c r="BF8" s="36"/>
      <c r="BG8" s="36">
        <v>70</v>
      </c>
      <c r="BH8" s="36">
        <v>850</v>
      </c>
      <c r="BI8" s="36">
        <v>167</v>
      </c>
      <c r="BJ8" s="36">
        <v>79</v>
      </c>
      <c r="BK8" s="36">
        <v>9.5</v>
      </c>
      <c r="BL8" s="36">
        <v>0.8</v>
      </c>
      <c r="BM8" s="36">
        <v>3.1</v>
      </c>
      <c r="BN8" s="36">
        <v>0.17</v>
      </c>
      <c r="BO8" s="36">
        <v>150</v>
      </c>
      <c r="BP8" s="36">
        <v>34</v>
      </c>
      <c r="BQ8" s="36">
        <v>4857.5595829195627</v>
      </c>
      <c r="BR8" s="36">
        <v>1.8784310551113801</v>
      </c>
      <c r="BS8" s="36" t="s">
        <v>1082</v>
      </c>
      <c r="BT8" s="36">
        <v>1926.4833664349551</v>
      </c>
      <c r="BU8" s="36" t="s">
        <v>1083</v>
      </c>
      <c r="BV8" s="36">
        <v>462.45034756703069</v>
      </c>
      <c r="BW8" s="36" t="s">
        <v>1084</v>
      </c>
      <c r="BX8" s="36">
        <v>1202.985352532274</v>
      </c>
      <c r="BY8" s="36" t="s">
        <v>532</v>
      </c>
      <c r="BZ8" s="36">
        <v>0</v>
      </c>
      <c r="CA8" s="36" t="s">
        <v>848</v>
      </c>
      <c r="CB8" s="36">
        <v>572.958043694141</v>
      </c>
      <c r="CC8" s="36" t="s">
        <v>934</v>
      </c>
      <c r="CD8" s="36">
        <v>143.46449851042701</v>
      </c>
      <c r="CE8" s="36" t="s">
        <v>1085</v>
      </c>
      <c r="CF8" s="36">
        <v>429.49354518371388</v>
      </c>
      <c r="CG8" s="36" t="s">
        <v>1086</v>
      </c>
      <c r="CH8" s="36">
        <v>110.0732373386296</v>
      </c>
      <c r="CI8" s="36">
        <v>723.49801390268124</v>
      </c>
      <c r="CJ8" s="36" t="s">
        <v>1087</v>
      </c>
      <c r="CK8" s="36" t="s">
        <v>1088</v>
      </c>
      <c r="CL8" s="36">
        <v>1785.5945878848061</v>
      </c>
      <c r="CM8" s="36">
        <v>0.29741136294076898</v>
      </c>
      <c r="CN8" s="36">
        <v>5.7136873983150503E-2</v>
      </c>
      <c r="CO8" s="36">
        <v>0.60141880562362959</v>
      </c>
      <c r="CP8" s="36">
        <v>1.6263107902735561</v>
      </c>
      <c r="CQ8" s="36">
        <v>5.2273748964864541</v>
      </c>
      <c r="CR8" s="36">
        <v>2.8005181347150261</v>
      </c>
      <c r="CS8" s="36">
        <v>1.000247688243064</v>
      </c>
      <c r="CT8" s="36">
        <v>1.9</v>
      </c>
      <c r="CU8" s="36">
        <v>3.66</v>
      </c>
      <c r="CV8" s="36">
        <v>6</v>
      </c>
      <c r="CW8" s="36">
        <v>48</v>
      </c>
      <c r="CX8" s="36">
        <v>46</v>
      </c>
      <c r="CY8" s="36" t="s">
        <v>330</v>
      </c>
      <c r="CZ8" s="39">
        <v>4.9800000000000004</v>
      </c>
    </row>
  </sheetData>
  <mergeCells count="1">
    <mergeCell ref="B2:L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483D4-572D-43AA-9524-242B80A08EF8}">
  <dimension ref="A1:CZ17"/>
  <sheetViews>
    <sheetView topLeftCell="BZ1" workbookViewId="0">
      <selection activeCell="CR21" sqref="CR21"/>
    </sheetView>
  </sheetViews>
  <sheetFormatPr defaultRowHeight="15" x14ac:dyDescent="0.25"/>
  <cols>
    <col min="1" max="1" width="8.7109375" style="2"/>
    <col min="2" max="2" width="1.85546875" style="2" customWidth="1"/>
    <col min="3" max="4" width="2.140625" style="2" customWidth="1"/>
    <col min="5" max="5" width="2.5703125" style="2" customWidth="1"/>
    <col min="6" max="6" width="1.7109375" style="2" customWidth="1"/>
    <col min="7" max="7" width="3" style="2" customWidth="1"/>
    <col min="8" max="8" width="44.85546875" style="2" customWidth="1"/>
    <col min="9" max="9" width="3.28515625" style="2" customWidth="1"/>
    <col min="10" max="11" width="1.42578125" style="2" customWidth="1"/>
    <col min="12" max="12" width="0.42578125" style="2" customWidth="1"/>
    <col min="13" max="13" width="10.5703125" style="2" customWidth="1"/>
    <col min="14" max="15" width="8.7109375" style="2"/>
  </cols>
  <sheetData>
    <row r="1" spans="2:104" s="2" customFormat="1" ht="15.75" thickBot="1" x14ac:dyDescent="0.3"/>
    <row r="2" spans="2:104" s="2" customFormat="1" ht="14.45" customHeight="1" x14ac:dyDescent="0.25">
      <c r="B2" s="98" t="s">
        <v>1103</v>
      </c>
      <c r="C2" s="99"/>
      <c r="D2" s="99"/>
      <c r="E2" s="99"/>
      <c r="F2" s="99"/>
      <c r="G2" s="99"/>
      <c r="H2" s="99"/>
      <c r="I2" s="99"/>
      <c r="J2" s="99"/>
      <c r="K2" s="99"/>
      <c r="L2" s="99"/>
      <c r="M2" s="30" t="s">
        <v>319</v>
      </c>
      <c r="N2" s="30" t="s">
        <v>320</v>
      </c>
      <c r="O2" s="30" t="s">
        <v>218</v>
      </c>
      <c r="P2" s="30" t="s">
        <v>219</v>
      </c>
      <c r="Q2" s="30" t="s">
        <v>220</v>
      </c>
      <c r="R2" s="30" t="s">
        <v>221</v>
      </c>
      <c r="S2" s="30" t="s">
        <v>222</v>
      </c>
      <c r="T2" s="31" t="s">
        <v>223</v>
      </c>
      <c r="U2" s="30" t="s">
        <v>224</v>
      </c>
      <c r="V2" s="30" t="s">
        <v>225</v>
      </c>
      <c r="W2" s="30" t="s">
        <v>226</v>
      </c>
      <c r="X2" s="30" t="s">
        <v>227</v>
      </c>
      <c r="Y2" s="30" t="s">
        <v>228</v>
      </c>
      <c r="Z2" s="30" t="s">
        <v>229</v>
      </c>
      <c r="AA2" s="30" t="s">
        <v>230</v>
      </c>
      <c r="AB2" s="30" t="s">
        <v>231</v>
      </c>
      <c r="AC2" s="30" t="s">
        <v>232</v>
      </c>
      <c r="AD2" s="30" t="s">
        <v>233</v>
      </c>
      <c r="AE2" s="30" t="s">
        <v>234</v>
      </c>
      <c r="AF2" s="30" t="s">
        <v>235</v>
      </c>
      <c r="AG2" s="30" t="s">
        <v>236</v>
      </c>
      <c r="AH2" s="30" t="s">
        <v>237</v>
      </c>
      <c r="AI2" s="30" t="s">
        <v>238</v>
      </c>
      <c r="AJ2" s="30" t="s">
        <v>239</v>
      </c>
      <c r="AK2" s="30" t="s">
        <v>240</v>
      </c>
      <c r="AL2" s="30" t="s">
        <v>241</v>
      </c>
      <c r="AM2" s="30" t="s">
        <v>242</v>
      </c>
      <c r="AN2" s="30" t="s">
        <v>243</v>
      </c>
      <c r="AO2" s="30" t="s">
        <v>244</v>
      </c>
      <c r="AP2" s="30" t="s">
        <v>245</v>
      </c>
      <c r="AQ2" s="30" t="s">
        <v>246</v>
      </c>
      <c r="AR2" s="30" t="s">
        <v>247</v>
      </c>
      <c r="AS2" s="30" t="s">
        <v>248</v>
      </c>
      <c r="AT2" s="30" t="s">
        <v>249</v>
      </c>
      <c r="AU2" s="30" t="s">
        <v>250</v>
      </c>
      <c r="AV2" s="30" t="s">
        <v>251</v>
      </c>
      <c r="AW2" s="30" t="s">
        <v>252</v>
      </c>
      <c r="AX2" s="30" t="s">
        <v>253</v>
      </c>
      <c r="AY2" s="30" t="s">
        <v>254</v>
      </c>
      <c r="AZ2" s="30" t="s">
        <v>255</v>
      </c>
      <c r="BA2" s="30" t="s">
        <v>256</v>
      </c>
      <c r="BB2" s="30" t="s">
        <v>257</v>
      </c>
      <c r="BC2" s="30" t="s">
        <v>258</v>
      </c>
      <c r="BD2" s="30" t="s">
        <v>259</v>
      </c>
      <c r="BE2" s="30" t="s">
        <v>260</v>
      </c>
      <c r="BF2" s="30" t="s">
        <v>261</v>
      </c>
      <c r="BG2" s="30" t="s">
        <v>262</v>
      </c>
      <c r="BH2" s="30" t="s">
        <v>263</v>
      </c>
      <c r="BI2" s="30" t="s">
        <v>264</v>
      </c>
      <c r="BJ2" s="30" t="s">
        <v>265</v>
      </c>
      <c r="BK2" s="30" t="s">
        <v>266</v>
      </c>
      <c r="BL2" s="30" t="s">
        <v>267</v>
      </c>
      <c r="BM2" s="30" t="s">
        <v>268</v>
      </c>
      <c r="BN2" s="30" t="s">
        <v>269</v>
      </c>
      <c r="BO2" s="30" t="s">
        <v>270</v>
      </c>
      <c r="BP2" s="30" t="s">
        <v>271</v>
      </c>
      <c r="BQ2" s="30" t="s">
        <v>272</v>
      </c>
      <c r="BR2" s="30" t="s">
        <v>273</v>
      </c>
      <c r="BS2" s="30" t="s">
        <v>274</v>
      </c>
      <c r="BT2" s="30" t="s">
        <v>275</v>
      </c>
      <c r="BU2" s="30" t="s">
        <v>276</v>
      </c>
      <c r="BV2" s="30" t="s">
        <v>277</v>
      </c>
      <c r="BW2" s="30" t="s">
        <v>278</v>
      </c>
      <c r="BX2" s="30" t="s">
        <v>279</v>
      </c>
      <c r="BY2" s="30" t="s">
        <v>280</v>
      </c>
      <c r="BZ2" s="30" t="s">
        <v>281</v>
      </c>
      <c r="CA2" s="30" t="s">
        <v>282</v>
      </c>
      <c r="CB2" s="30" t="s">
        <v>283</v>
      </c>
      <c r="CC2" s="30" t="s">
        <v>284</v>
      </c>
      <c r="CD2" s="30" t="s">
        <v>285</v>
      </c>
      <c r="CE2" s="30" t="s">
        <v>286</v>
      </c>
      <c r="CF2" s="30" t="s">
        <v>287</v>
      </c>
      <c r="CG2" s="30" t="s">
        <v>288</v>
      </c>
      <c r="CH2" s="30" t="s">
        <v>289</v>
      </c>
      <c r="CI2" s="30" t="s">
        <v>290</v>
      </c>
      <c r="CJ2" s="30" t="s">
        <v>291</v>
      </c>
      <c r="CK2" s="30" t="s">
        <v>292</v>
      </c>
      <c r="CL2" s="30" t="s">
        <v>293</v>
      </c>
      <c r="CM2" s="30" t="s">
        <v>294</v>
      </c>
      <c r="CN2" s="30" t="s">
        <v>295</v>
      </c>
      <c r="CO2" s="30" t="s">
        <v>296</v>
      </c>
      <c r="CP2" s="30" t="s">
        <v>297</v>
      </c>
      <c r="CQ2" s="30" t="s">
        <v>298</v>
      </c>
      <c r="CR2" s="30" t="s">
        <v>299</v>
      </c>
      <c r="CS2" s="30" t="s">
        <v>300</v>
      </c>
      <c r="CT2" s="30" t="s">
        <v>321</v>
      </c>
      <c r="CU2" s="30" t="s">
        <v>322</v>
      </c>
      <c r="CV2" s="30" t="s">
        <v>323</v>
      </c>
      <c r="CW2" s="30" t="s">
        <v>324</v>
      </c>
      <c r="CX2" s="30" t="s">
        <v>325</v>
      </c>
      <c r="CY2" s="30" t="s">
        <v>326</v>
      </c>
      <c r="CZ2" s="32" t="s">
        <v>327</v>
      </c>
    </row>
    <row r="3" spans="2:104" x14ac:dyDescent="0.25">
      <c r="B3" s="100"/>
      <c r="C3" s="101"/>
      <c r="D3" s="101"/>
      <c r="E3" s="101"/>
      <c r="F3" s="101"/>
      <c r="G3" s="101"/>
      <c r="H3" s="101"/>
      <c r="I3" s="101"/>
      <c r="J3" s="101"/>
      <c r="K3" s="101"/>
      <c r="L3" s="101"/>
      <c r="M3" s="24" t="s">
        <v>59</v>
      </c>
      <c r="N3" s="24" t="s">
        <v>328</v>
      </c>
      <c r="O3" s="33">
        <v>45394</v>
      </c>
      <c r="P3" s="24">
        <v>0</v>
      </c>
      <c r="Q3" s="24">
        <v>8</v>
      </c>
      <c r="R3" s="24">
        <f>VAR('Spring 2024 Duplicates'!R3:R4)</f>
        <v>2.0000000000000035E-2</v>
      </c>
      <c r="S3" s="24">
        <f>VAR('Spring 2024 Duplicates'!S3:S4)</f>
        <v>5.000000000000053E-3</v>
      </c>
      <c r="T3" s="34">
        <f>VAR('Spring 2024 Duplicates'!T3:T4)</f>
        <v>2.0000000000000009E-4</v>
      </c>
      <c r="U3" s="24"/>
      <c r="V3" s="24">
        <f>VAR('Spring 2024 Duplicates'!V3:V4)</f>
        <v>5.0000000000000088E-3</v>
      </c>
      <c r="W3" s="24">
        <f>VAR('Spring 2024 Duplicates'!W3:W4)</f>
        <v>98</v>
      </c>
      <c r="X3" s="24">
        <f>VAR('Spring 2024 Duplicates'!X3:X4)</f>
        <v>4.4999999999999679E-2</v>
      </c>
      <c r="Y3" s="24">
        <f>VAR('Spring 2024 Duplicates'!Y3:Y4)</f>
        <v>0.11045000000000016</v>
      </c>
      <c r="Z3" s="24">
        <f>VAR('Spring 2024 Duplicates'!Z3:Z4)</f>
        <v>0.71999999999999487</v>
      </c>
      <c r="AA3" s="24">
        <f>VAR('Spring 2024 Duplicates'!AA3:AA4)</f>
        <v>1.4449999999999987</v>
      </c>
      <c r="AB3" s="24">
        <f>VAR('Spring 2024 Duplicates'!AB3:AB4)</f>
        <v>1.9999999999999592E-4</v>
      </c>
      <c r="AC3" s="24">
        <f>VAR('Spring 2024 Duplicates'!AC3:AC4)</f>
        <v>3280.5</v>
      </c>
      <c r="AD3" s="24">
        <f>VAR('Spring 2024 Duplicates'!AD3:AD4)</f>
        <v>420.5</v>
      </c>
      <c r="AE3" s="24">
        <f>VAR('Spring 2024 Duplicates'!AE3:AE4)</f>
        <v>4.5</v>
      </c>
      <c r="AF3" s="24">
        <f>VAR('Spring 2024 Duplicates'!AF3:AF4)</f>
        <v>0.84500000000000086</v>
      </c>
      <c r="AG3" s="24">
        <f>VAR('Spring 2024 Duplicates'!AG3:AG4)</f>
        <v>0.5</v>
      </c>
      <c r="AH3" s="24">
        <f>VAR('Spring 2024 Duplicates'!AH3:AH4)</f>
        <v>0</v>
      </c>
      <c r="AI3" s="24">
        <f>VAR('Spring 2024 Duplicates'!AI3:AI4)</f>
        <v>0.5</v>
      </c>
      <c r="AJ3" s="24">
        <f>VAR('Spring 2024 Duplicates'!AJ3:AJ4)</f>
        <v>0</v>
      </c>
      <c r="AK3" s="24">
        <f>VAR('Spring 2024 Duplicates'!AK3:AK4)</f>
        <v>0</v>
      </c>
      <c r="AL3" s="24">
        <f>VAR('Spring 2024 Duplicates'!AL3:AL4)</f>
        <v>50</v>
      </c>
      <c r="AM3" s="24">
        <f>VAR('Spring 2024 Duplicates'!AM3:AM4)</f>
        <v>7.999999999999996E-2</v>
      </c>
      <c r="AN3" s="24">
        <f>VAR('Spring 2024 Duplicates'!AN3:AN4)</f>
        <v>180.5</v>
      </c>
      <c r="AO3" s="24">
        <f>VAR('Spring 2024 Duplicates'!AO3:AO4)</f>
        <v>2.2049999999999992</v>
      </c>
      <c r="AP3" s="24">
        <f>VAR('Spring 2024 Duplicates'!AP3:AP4)</f>
        <v>0.60499999999999765</v>
      </c>
      <c r="AQ3" s="24">
        <f>VAR('Spring 2024 Duplicates'!AQ3:AQ4)</f>
        <v>0.5</v>
      </c>
      <c r="AR3" s="24">
        <f>VAR('Spring 2024 Duplicates'!AR3:AR4)</f>
        <v>0.5</v>
      </c>
      <c r="AS3" s="24">
        <f>VAR('Spring 2024 Duplicates'!AS3:AS4)</f>
        <v>4.9999999999999975E-3</v>
      </c>
      <c r="AT3" s="24">
        <f>VAR('Spring 2024 Duplicates'!AT3:AT4)</f>
        <v>98</v>
      </c>
      <c r="AU3" s="24">
        <f>VAR('Spring 2024 Duplicates'!AU3:AU4)</f>
        <v>0.5</v>
      </c>
      <c r="AV3" s="24">
        <f>VAR('Spring 2024 Duplicates'!AV3:AV4)</f>
        <v>1.6199999999999948</v>
      </c>
      <c r="AW3" s="24">
        <f>VAR('Spring 2024 Duplicates'!AW3:AW4)</f>
        <v>1.4964499999999976</v>
      </c>
      <c r="AX3" s="24">
        <f>VAR('Spring 2024 Duplicates'!AX3:AX4)</f>
        <v>3.6450000000000076</v>
      </c>
      <c r="AY3" s="24">
        <f>VAR('Spring 2024 Duplicates'!AY3:AY4)</f>
        <v>2.2049999999999992</v>
      </c>
      <c r="AZ3" s="24">
        <f>VAR('Spring 2024 Duplicates'!AZ3:AZ4)</f>
        <v>0</v>
      </c>
      <c r="BA3" s="24">
        <f>VAR('Spring 2024 Duplicates'!BA3:BA4)</f>
        <v>4.5000000000000082E-2</v>
      </c>
      <c r="BB3" s="24">
        <f>VAR('Spring 2024 Duplicates'!BB3:BB4)</f>
        <v>0</v>
      </c>
      <c r="BC3" s="24"/>
      <c r="BD3" s="24">
        <f>VAR('Spring 2024 Duplicates'!BD3:BD4)</f>
        <v>18</v>
      </c>
      <c r="BE3" s="24">
        <f>VAR('Spring 2024 Duplicates'!BE3:BE4)</f>
        <v>12.004999999999995</v>
      </c>
      <c r="BF3" s="24"/>
      <c r="BG3" s="24">
        <f>VAR('Spring 2024 Duplicates'!BG3:BG4)</f>
        <v>0.5</v>
      </c>
      <c r="BH3" s="24">
        <f>VAR('Spring 2024 Duplicates'!BH3:BH4)</f>
        <v>40.5</v>
      </c>
      <c r="BI3" s="24">
        <f>VAR('Spring 2024 Duplicates'!BI3:BI4)</f>
        <v>4.5</v>
      </c>
      <c r="BJ3" s="24">
        <f>VAR('Spring 2024 Duplicates'!BJ3:BJ4)</f>
        <v>0.5</v>
      </c>
      <c r="BK3" s="24">
        <f>VAR('Spring 2024 Duplicates'!BK3:BK4)</f>
        <v>1.2800000000000007</v>
      </c>
      <c r="BL3" s="24">
        <f>VAR('Spring 2024 Duplicates'!BL3:BL4)</f>
        <v>9.6799999999999775E-2</v>
      </c>
      <c r="BM3" s="24">
        <f>VAR('Spring 2024 Duplicates'!BM3:BM4)</f>
        <v>5.0000000000000088E-3</v>
      </c>
      <c r="BN3" s="24">
        <f>VAR('Spring 2024 Duplicates'!BN3:BN4)</f>
        <v>1.9999999999999982E-4</v>
      </c>
      <c r="BO3" s="24">
        <f>VAR('Spring 2024 Duplicates'!BO3:BO4)</f>
        <v>2</v>
      </c>
      <c r="BP3" s="24">
        <f>VAR('Spring 2024 Duplicates'!BP3:BP4)</f>
        <v>0.5</v>
      </c>
      <c r="BQ3" s="24">
        <f>VAR('Spring 2024 Duplicates'!BQ3:BQ4)</f>
        <v>81686.523623577668</v>
      </c>
      <c r="BR3" s="24">
        <f>VAR('Spring 2024 Duplicates'!BR3:BR4)</f>
        <v>6.287381837510556E-4</v>
      </c>
      <c r="BS3" s="24"/>
      <c r="BT3" s="24">
        <f>VAR('Spring 2024 Duplicates'!BT3:BT4)</f>
        <v>9781.4358139244796</v>
      </c>
      <c r="BU3" s="24"/>
      <c r="BV3" s="24">
        <f>VAR('Spring 2024 Duplicates'!BV3:BV4)</f>
        <v>1002.7478389050104</v>
      </c>
      <c r="BW3" s="24"/>
      <c r="BX3" s="24">
        <f>VAR('Spring 2024 Duplicates'!BX3:BX4)</f>
        <v>2212.6175823091235</v>
      </c>
      <c r="BY3" s="24"/>
      <c r="BZ3" s="24">
        <f>VAR('Spring 2024 Duplicates'!BZ3:BZ4)</f>
        <v>0</v>
      </c>
      <c r="CA3" s="24"/>
      <c r="CB3" s="24">
        <f>VAR('Spring 2024 Duplicates'!CB3:CB4)</f>
        <v>0.66967363529222546</v>
      </c>
      <c r="CC3" s="24"/>
      <c r="CD3" s="24">
        <f>VAR('Spring 2024 Duplicates'!CD3:CD4)</f>
        <v>0.94728531745343192</v>
      </c>
      <c r="CE3" s="24"/>
      <c r="CF3" s="24">
        <f>VAR('Spring 2024 Duplicates'!CF3:CF4)</f>
        <v>3.2099084211193274</v>
      </c>
      <c r="CG3" s="24"/>
      <c r="CH3" s="24">
        <f>VAR('Spring 2024 Duplicates'!CH3:CH4)</f>
        <v>2.4873539332656263</v>
      </c>
      <c r="CI3" s="24">
        <f>VAR('Spring 2024 Duplicates'!CI3:CI4)</f>
        <v>2689.736793254624</v>
      </c>
      <c r="CJ3" s="24"/>
      <c r="CK3" s="24"/>
      <c r="CL3" s="24">
        <f>VAR('Spring 2024 Duplicates'!CL3:CL4)</f>
        <v>21032.826254874068</v>
      </c>
      <c r="CM3" s="24">
        <f>VAR('Spring 2024 Duplicates'!CM3:CM4)</f>
        <v>3.3616077542214046E-4</v>
      </c>
      <c r="CN3" s="24">
        <f>VAR('Spring 2024 Duplicates'!CN3:CN4)</f>
        <v>4.5462383621993761E-6</v>
      </c>
      <c r="CO3" s="24">
        <f>VAR('Spring 2024 Duplicates'!CO3:CO4)</f>
        <v>7.3495983667634169E-4</v>
      </c>
      <c r="CP3" s="24">
        <f>VAR('Spring 2024 Duplicates'!CP3:CP4)</f>
        <v>1.5965251681687654E-2</v>
      </c>
      <c r="CQ3" s="24">
        <f>VAR('Spring 2024 Duplicates'!CQ3:CQ4)</f>
        <v>6.2148956464465614E-4</v>
      </c>
      <c r="CR3" s="24">
        <f>VAR('Spring 2024 Duplicates'!CR3:CR4)</f>
        <v>8.807185431911696E-3</v>
      </c>
      <c r="CS3" s="24">
        <f>VAR('Spring 2024 Duplicates'!CS3:CS4)</f>
        <v>4.9198551713037428E-3</v>
      </c>
      <c r="CT3" s="24">
        <f>VAR('Spring 2024 Duplicates'!CT3:CT4)</f>
        <v>4.4999999999999413E-4</v>
      </c>
      <c r="CU3" s="24">
        <f>VAR('Spring 2024 Duplicates'!CU3:CU4)</f>
        <v>0.20480000000000009</v>
      </c>
      <c r="CV3" s="24">
        <f>VAR('Spring 2024 Duplicates'!CV3:CV4)</f>
        <v>18</v>
      </c>
      <c r="CW3" s="24">
        <f>VAR('Spring 2024 Duplicates'!CW3:CW4)</f>
        <v>8</v>
      </c>
      <c r="CX3" s="24">
        <f>VAR('Spring 2024 Duplicates'!CX3:CX4)</f>
        <v>2</v>
      </c>
      <c r="CY3" s="24"/>
      <c r="CZ3" s="35">
        <f>VAR('Spring 2024 Duplicates'!CZ3:CZ4)</f>
        <v>0.73205000000000098</v>
      </c>
    </row>
    <row r="4" spans="2:104" x14ac:dyDescent="0.25">
      <c r="B4" s="100"/>
      <c r="C4" s="101"/>
      <c r="D4" s="101"/>
      <c r="E4" s="101"/>
      <c r="F4" s="101"/>
      <c r="G4" s="101"/>
      <c r="H4" s="101"/>
      <c r="I4" s="101"/>
      <c r="J4" s="101"/>
      <c r="K4" s="101"/>
      <c r="L4" s="101"/>
      <c r="M4" s="24" t="s">
        <v>332</v>
      </c>
      <c r="N4" s="24" t="s">
        <v>328</v>
      </c>
      <c r="O4" s="33">
        <v>45394</v>
      </c>
      <c r="P4" s="24">
        <v>0</v>
      </c>
      <c r="Q4" s="24">
        <v>8</v>
      </c>
      <c r="R4" s="24"/>
      <c r="S4" s="24"/>
      <c r="T4" s="3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35"/>
    </row>
    <row r="5" spans="2:104" x14ac:dyDescent="0.25">
      <c r="B5" s="100"/>
      <c r="C5" s="101"/>
      <c r="D5" s="101"/>
      <c r="E5" s="101"/>
      <c r="F5" s="101"/>
      <c r="G5" s="101"/>
      <c r="H5" s="101"/>
      <c r="I5" s="101"/>
      <c r="J5" s="101"/>
      <c r="K5" s="101"/>
      <c r="L5" s="101"/>
      <c r="M5" s="24" t="s">
        <v>98</v>
      </c>
      <c r="N5" s="24" t="s">
        <v>328</v>
      </c>
      <c r="O5" s="33">
        <v>45394</v>
      </c>
      <c r="P5" s="24">
        <v>0</v>
      </c>
      <c r="Q5" s="24">
        <v>8</v>
      </c>
      <c r="R5" s="24">
        <f>VAR('Spring 2024 Duplicates'!R5:R6)</f>
        <v>8.000000000000014E-2</v>
      </c>
      <c r="S5" s="24">
        <f>VAR('Spring 2024 Duplicates'!S5:S6)</f>
        <v>5.000000000000053E-3</v>
      </c>
      <c r="T5" s="34">
        <f>VAR('Spring 2024 Duplicates'!T5:T6)</f>
        <v>0</v>
      </c>
      <c r="U5" s="24"/>
      <c r="V5" s="24">
        <f>VAR('Spring 2024 Duplicates'!V5:V6)</f>
        <v>7.9999999999999793E-2</v>
      </c>
      <c r="W5" s="24">
        <f>VAR('Spring 2024 Duplicates'!W5:W6)</f>
        <v>4.5</v>
      </c>
      <c r="X5" s="24">
        <f>VAR('Spring 2024 Duplicates'!X5:X6)</f>
        <v>0.50000000000000089</v>
      </c>
      <c r="Y5" s="24">
        <f>VAR('Spring 2024 Duplicates'!Y5:Y6)</f>
        <v>6.0499999999999981E-3</v>
      </c>
      <c r="Z5" s="24">
        <f>VAR('Spring 2024 Duplicates'!Z5:Z6)</f>
        <v>169.27999999999702</v>
      </c>
      <c r="AA5" s="24">
        <f>VAR('Spring 2024 Duplicates'!AA5:AA6)</f>
        <v>8.000000000000014E-2</v>
      </c>
      <c r="AB5" s="24">
        <f>VAR('Spring 2024 Duplicates'!AB5:AB6)</f>
        <v>0</v>
      </c>
      <c r="AC5" s="24">
        <f>VAR('Spring 2024 Duplicates'!AC5:AC6)</f>
        <v>2178</v>
      </c>
      <c r="AD5" s="24">
        <f>VAR('Spring 2024 Duplicates'!AD5:AD6)</f>
        <v>98</v>
      </c>
      <c r="AE5" s="24">
        <f>VAR('Spring 2024 Duplicates'!AE5:AE6)</f>
        <v>0.5</v>
      </c>
      <c r="AF5" s="24">
        <f>VAR('Spring 2024 Duplicates'!AF5:AF6)</f>
        <v>1.9999999999999858E-2</v>
      </c>
      <c r="AG5" s="24">
        <f>VAR('Spring 2024 Duplicates'!AG5:AG6)</f>
        <v>0.5</v>
      </c>
      <c r="AH5" s="24">
        <f>VAR('Spring 2024 Duplicates'!AH5:AH6)</f>
        <v>0</v>
      </c>
      <c r="AI5" s="24">
        <f>VAR('Spring 2024 Duplicates'!AI5:AI6)</f>
        <v>0.5</v>
      </c>
      <c r="AJ5" s="24">
        <f>VAR('Spring 2024 Duplicates'!AJ5:AJ6)</f>
        <v>0.5</v>
      </c>
      <c r="AK5" s="24">
        <f>VAR('Spring 2024 Duplicates'!AK5:AK6)</f>
        <v>0</v>
      </c>
      <c r="AL5" s="24">
        <f>VAR('Spring 2024 Duplicates'!AL5:AL6)</f>
        <v>0.5</v>
      </c>
      <c r="AM5" s="24">
        <f>VAR('Spring 2024 Duplicates'!AM5:AM6)</f>
        <v>3.6450000000000315E-2</v>
      </c>
      <c r="AN5" s="24">
        <f>VAR('Spring 2024 Duplicates'!AN5:AN6)</f>
        <v>512</v>
      </c>
      <c r="AO5" s="24">
        <f>VAR('Spring 2024 Duplicates'!AO5:AO6)</f>
        <v>0.32000000000000056</v>
      </c>
      <c r="AP5" s="24">
        <f>VAR('Spring 2024 Duplicates'!AP5:AP6)</f>
        <v>0.40499999999999869</v>
      </c>
      <c r="AQ5" s="24">
        <f>VAR('Spring 2024 Duplicates'!AQ5:AQ6)</f>
        <v>32</v>
      </c>
      <c r="AR5" s="24">
        <f>VAR('Spring 2024 Duplicates'!AR5:AR6)</f>
        <v>32</v>
      </c>
      <c r="AS5" s="24">
        <f>VAR('Spring 2024 Duplicates'!AS5:AS6)</f>
        <v>7.999999999999996E-2</v>
      </c>
      <c r="AT5" s="24">
        <f>VAR('Spring 2024 Duplicates'!AT5:AT6)</f>
        <v>98</v>
      </c>
      <c r="AU5" s="24">
        <f>VAR('Spring 2024 Duplicates'!AU5:AU6)</f>
        <v>24.5</v>
      </c>
      <c r="AV5" s="24">
        <f>VAR('Spring 2024 Duplicates'!AV5:AV6)</f>
        <v>0.2449999999999995</v>
      </c>
      <c r="AW5" s="24">
        <f>VAR('Spring 2024 Duplicates'!AW5:AW6)</f>
        <v>8.8200000000000722E-2</v>
      </c>
      <c r="AX5" s="24">
        <f>VAR('Spring 2024 Duplicates'!AX5:AX6)</f>
        <v>43.2450000000008</v>
      </c>
      <c r="AY5" s="24">
        <f>VAR('Spring 2024 Duplicates'!AY5:AY6)</f>
        <v>0.32000000000000056</v>
      </c>
      <c r="AZ5" s="24">
        <f>VAR('Spring 2024 Duplicates'!AZ5:AZ6)</f>
        <v>0</v>
      </c>
      <c r="BA5" s="24">
        <f>VAR('Spring 2024 Duplicates'!BA5:BA6)</f>
        <v>5.0000000000000088E-3</v>
      </c>
      <c r="BB5" s="24">
        <f>VAR('Spring 2024 Duplicates'!BB5:BB6)</f>
        <v>2.0000000000000035E-2</v>
      </c>
      <c r="BC5" s="24"/>
      <c r="BD5" s="24">
        <f>VAR('Spring 2024 Duplicates'!BD5:BD6)</f>
        <v>0</v>
      </c>
      <c r="BE5" s="24">
        <f>VAR('Spring 2024 Duplicates'!BE5:BE6)</f>
        <v>0</v>
      </c>
      <c r="BF5" s="24"/>
      <c r="BG5" s="24">
        <f>VAR('Spring 2024 Duplicates'!BG5:BG6)</f>
        <v>4.5</v>
      </c>
      <c r="BH5" s="24">
        <f>VAR('Spring 2024 Duplicates'!BH5:BH6)</f>
        <v>50</v>
      </c>
      <c r="BI5" s="24">
        <f>VAR('Spring 2024 Duplicates'!BI5:BI6)</f>
        <v>12.5</v>
      </c>
      <c r="BJ5" s="24">
        <f>VAR('Spring 2024 Duplicates'!BJ5:BJ6)</f>
        <v>40.5</v>
      </c>
      <c r="BK5" s="24">
        <f>VAR('Spring 2024 Duplicates'!BK5:BK6)</f>
        <v>5.000000000000053E-3</v>
      </c>
      <c r="BL5" s="24">
        <f>VAR('Spring 2024 Duplicates'!BL5:BL6)</f>
        <v>7.9999999999999928E-4</v>
      </c>
      <c r="BM5" s="24">
        <f>VAR('Spring 2024 Duplicates'!BM5:BM6)</f>
        <v>2.0000000000000035E-2</v>
      </c>
      <c r="BN5" s="24">
        <f>VAR('Spring 2024 Duplicates'!BN5:BN6)</f>
        <v>0</v>
      </c>
      <c r="BO5" s="24">
        <f>VAR('Spring 2024 Duplicates'!BO5:BO6)</f>
        <v>8</v>
      </c>
      <c r="BP5" s="24">
        <f>VAR('Spring 2024 Duplicates'!BP5:BP6)</f>
        <v>0</v>
      </c>
      <c r="BQ5" s="24">
        <f>VAR('Spring 2024 Duplicates'!BQ5:BQ6)</f>
        <v>40923.523526968449</v>
      </c>
      <c r="BR5" s="24">
        <f>VAR('Spring 2024 Duplicates'!BR5:BR6)</f>
        <v>4.2364634647550054E-4</v>
      </c>
      <c r="BS5" s="24"/>
      <c r="BT5" s="24">
        <f>VAR('Spring 2024 Duplicates'!BT5:BT6)</f>
        <v>4504.9146718548163</v>
      </c>
      <c r="BU5" s="24"/>
      <c r="BV5" s="24">
        <f>VAR('Spring 2024 Duplicates'!BV5:BV6)</f>
        <v>1.3679861664965365</v>
      </c>
      <c r="BW5" s="24"/>
      <c r="BX5" s="24">
        <f>VAR('Spring 2024 Duplicates'!BX5:BX6)</f>
        <v>3790.3350361077219</v>
      </c>
      <c r="BY5" s="24"/>
      <c r="BZ5" s="24">
        <f>VAR('Spring 2024 Duplicates'!BZ5:BZ6)</f>
        <v>38.978570892697967</v>
      </c>
      <c r="CA5" s="24"/>
      <c r="CB5" s="24">
        <f>VAR('Spring 2024 Duplicates'!CB5:CB6)</f>
        <v>10472.37185423309</v>
      </c>
      <c r="CC5" s="24"/>
      <c r="CD5" s="24">
        <f>VAR('Spring 2024 Duplicates'!CD5:CD6)</f>
        <v>403.0702112041181</v>
      </c>
      <c r="CE5" s="24"/>
      <c r="CF5" s="24">
        <f>VAR('Spring 2024 Duplicates'!CF5:CF6)</f>
        <v>6766.3783593872795</v>
      </c>
      <c r="CG5" s="24"/>
      <c r="CH5" s="24">
        <f>VAR('Spring 2024 Duplicates'!CH5:CH6)</f>
        <v>29.048704111463756</v>
      </c>
      <c r="CI5" s="24">
        <f>VAR('Spring 2024 Duplicates'!CI5:CI6)</f>
        <v>30.835411617744388</v>
      </c>
      <c r="CJ5" s="24"/>
      <c r="CK5" s="24"/>
      <c r="CL5" s="24">
        <f>VAR('Spring 2024 Duplicates'!CL5:CL6)</f>
        <v>2805.2327266718571</v>
      </c>
      <c r="CM5" s="24">
        <f>VAR('Spring 2024 Duplicates'!CM5:CM6)</f>
        <v>1.225008925643177E-3</v>
      </c>
      <c r="CN5" s="24">
        <f>VAR('Spring 2024 Duplicates'!CN5:CN6)</f>
        <v>1.1245109292775513E-5</v>
      </c>
      <c r="CO5" s="24">
        <f>VAR('Spring 2024 Duplicates'!CO5:CO6)</f>
        <v>7.1140899755499864E-4</v>
      </c>
      <c r="CP5" s="24">
        <f>VAR('Spring 2024 Duplicates'!CP5:CP6)</f>
        <v>5.2681779036688005E-2</v>
      </c>
      <c r="CQ5" s="24">
        <f>VAR('Spring 2024 Duplicates'!CQ5:CQ6)</f>
        <v>24.599156123252584</v>
      </c>
      <c r="CR5" s="24">
        <f>VAR('Spring 2024 Duplicates'!CR5:CR6)</f>
        <v>2.5274775424813711E-2</v>
      </c>
      <c r="CS5" s="24">
        <f>VAR('Spring 2024 Duplicates'!CS5:CS6)</f>
        <v>2.5290332134781601E-2</v>
      </c>
      <c r="CT5" s="24">
        <f>VAR('Spring 2024 Duplicates'!CT5:CT6)</f>
        <v>3.645000000000001E-2</v>
      </c>
      <c r="CU5" s="24">
        <f>VAR('Spring 2024 Duplicates'!CU5:CU6)</f>
        <v>0.15679999999999961</v>
      </c>
      <c r="CV5" s="24">
        <f>VAR('Spring 2024 Duplicates'!CV5:CV6)</f>
        <v>0</v>
      </c>
      <c r="CW5" s="24">
        <f>VAR('Spring 2024 Duplicates'!CW5:CW6)</f>
        <v>0</v>
      </c>
      <c r="CX5" s="24">
        <f>VAR('Spring 2024 Duplicates'!CX5:CX6)</f>
        <v>0</v>
      </c>
      <c r="CY5" s="24"/>
      <c r="CZ5" s="35">
        <f>VAR('Spring 2024 Duplicates'!CZ5:CZ6)</f>
        <v>0.80645000000000522</v>
      </c>
    </row>
    <row r="6" spans="2:104" x14ac:dyDescent="0.25">
      <c r="B6" s="100"/>
      <c r="C6" s="101"/>
      <c r="D6" s="101"/>
      <c r="E6" s="101"/>
      <c r="F6" s="101"/>
      <c r="G6" s="101"/>
      <c r="H6" s="101"/>
      <c r="I6" s="101"/>
      <c r="J6" s="101"/>
      <c r="K6" s="101"/>
      <c r="L6" s="101"/>
      <c r="M6" s="24" t="s">
        <v>335</v>
      </c>
      <c r="N6" s="24" t="s">
        <v>328</v>
      </c>
      <c r="O6" s="33">
        <v>45394</v>
      </c>
      <c r="P6" s="24">
        <v>0</v>
      </c>
      <c r="Q6" s="24">
        <v>8</v>
      </c>
      <c r="R6" s="24"/>
      <c r="S6" s="24"/>
      <c r="T6" s="3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35"/>
    </row>
    <row r="7" spans="2:104" x14ac:dyDescent="0.25">
      <c r="B7" s="100"/>
      <c r="C7" s="101"/>
      <c r="D7" s="101"/>
      <c r="E7" s="101"/>
      <c r="F7" s="101"/>
      <c r="G7" s="101"/>
      <c r="H7" s="101"/>
      <c r="I7" s="101"/>
      <c r="J7" s="101"/>
      <c r="K7" s="101"/>
      <c r="L7" s="101"/>
      <c r="M7" s="24" t="s">
        <v>114</v>
      </c>
      <c r="N7" s="24" t="s">
        <v>328</v>
      </c>
      <c r="O7" s="33">
        <v>45394</v>
      </c>
      <c r="P7" s="24">
        <v>0</v>
      </c>
      <c r="Q7" s="24">
        <v>8</v>
      </c>
      <c r="R7" s="24">
        <f>VAR('Spring 2024 Duplicates'!R7:R8)</f>
        <v>7.9999999999999793E-2</v>
      </c>
      <c r="S7" s="24">
        <f>VAR('Spring 2024 Duplicates'!S7:S8)</f>
        <v>0</v>
      </c>
      <c r="T7" s="34">
        <f>VAR('Spring 2024 Duplicates'!T7:T8)</f>
        <v>0</v>
      </c>
      <c r="U7" s="24"/>
      <c r="V7" s="24">
        <f>VAR('Spring 2024 Duplicates'!V7:V8)</f>
        <v>0</v>
      </c>
      <c r="W7" s="24">
        <f>VAR('Spring 2024 Duplicates'!W7:W8)</f>
        <v>32</v>
      </c>
      <c r="X7" s="24">
        <f>VAR('Spring 2024 Duplicates'!X7:X8)</f>
        <v>5.0000000000001424E-3</v>
      </c>
      <c r="Y7" s="24">
        <f>VAR('Spring 2024 Duplicates'!Y7:Y8)</f>
        <v>8.82000000000005E-2</v>
      </c>
      <c r="Z7" s="24">
        <f>VAR('Spring 2024 Duplicates'!Z7:Z8)</f>
        <v>5.1199999999999868</v>
      </c>
      <c r="AA7" s="24">
        <f>VAR('Spring 2024 Duplicates'!AA7:AA8)</f>
        <v>5.000000000000053E-3</v>
      </c>
      <c r="AB7" s="24">
        <f>VAR('Spring 2024 Duplicates'!AB7:AB8)</f>
        <v>4.0499999999999876E-3</v>
      </c>
      <c r="AC7" s="24">
        <f>VAR('Spring 2024 Duplicates'!AC7:AC8)</f>
        <v>35112.5</v>
      </c>
      <c r="AD7" s="24">
        <f>VAR('Spring 2024 Duplicates'!AD7:AD8)</f>
        <v>760.5</v>
      </c>
      <c r="AE7" s="24">
        <f>VAR('Spring 2024 Duplicates'!AE7:AE8)</f>
        <v>8</v>
      </c>
      <c r="AF7" s="24">
        <f>VAR('Spring 2024 Duplicates'!AF7:AF8)</f>
        <v>1.4449999999999987</v>
      </c>
      <c r="AG7" s="24">
        <f>VAR('Spring 2024 Duplicates'!AG7:AG8)</f>
        <v>0</v>
      </c>
      <c r="AH7" s="24">
        <f>VAR('Spring 2024 Duplicates'!AH7:AH8)</f>
        <v>0</v>
      </c>
      <c r="AI7" s="24">
        <f>VAR('Spring 2024 Duplicates'!AI7:AI8)</f>
        <v>0.5</v>
      </c>
      <c r="AJ7" s="24">
        <f>VAR('Spring 2024 Duplicates'!AJ7:AJ8)</f>
        <v>0</v>
      </c>
      <c r="AK7" s="24">
        <f>VAR('Spring 2024 Duplicates'!AK7:AK8)</f>
        <v>0</v>
      </c>
      <c r="AL7" s="24">
        <f>VAR('Spring 2024 Duplicates'!AL7:AL8)</f>
        <v>0</v>
      </c>
      <c r="AM7" s="24">
        <f>VAR('Spring 2024 Duplicates'!AM7:AM8)</f>
        <v>6.4799999999999081E-2</v>
      </c>
      <c r="AN7" s="24">
        <f>VAR('Spring 2024 Duplicates'!AN7:AN8)</f>
        <v>24.5</v>
      </c>
      <c r="AO7" s="24">
        <f>VAR('Spring 2024 Duplicates'!AO7:AO8)</f>
        <v>4.9999999999997876E-3</v>
      </c>
      <c r="AP7" s="24">
        <f>VAR('Spring 2024 Duplicates'!AP7:AP8)</f>
        <v>4.4999999999999679E-2</v>
      </c>
      <c r="AQ7" s="24">
        <f>VAR('Spring 2024 Duplicates'!AQ7:AQ8)</f>
        <v>24.5</v>
      </c>
      <c r="AR7" s="24">
        <f>VAR('Spring 2024 Duplicates'!AR7:AR8)</f>
        <v>18</v>
      </c>
      <c r="AS7" s="24">
        <f>VAR('Spring 2024 Duplicates'!AS7:AS8)</f>
        <v>2.0000000000000018E-2</v>
      </c>
      <c r="AT7" s="24">
        <f>VAR('Spring 2024 Duplicates'!AT7:AT8)</f>
        <v>8</v>
      </c>
      <c r="AU7" s="24">
        <f>VAR('Spring 2024 Duplicates'!AU7:AU8)</f>
        <v>12.5</v>
      </c>
      <c r="AV7" s="24">
        <f>VAR('Spring 2024 Duplicates'!AV7:AV8)</f>
        <v>0</v>
      </c>
      <c r="AW7" s="24">
        <f>VAR('Spring 2024 Duplicates'!AW7:AW8)</f>
        <v>1.9999999999999147E-4</v>
      </c>
      <c r="AX7" s="24">
        <f>VAR('Spring 2024 Duplicates'!AX7:AX8)</f>
        <v>8</v>
      </c>
      <c r="AY7" s="24">
        <f>VAR('Spring 2024 Duplicates'!AY7:AY8)</f>
        <v>4.9999999999997876E-3</v>
      </c>
      <c r="AZ7" s="24">
        <f>VAR('Spring 2024 Duplicates'!AZ7:AZ8)</f>
        <v>0</v>
      </c>
      <c r="BA7" s="24">
        <f>VAR('Spring 2024 Duplicates'!BA7:BA8)</f>
        <v>1.9999999999999948E-2</v>
      </c>
      <c r="BB7" s="24">
        <f>VAR('Spring 2024 Duplicates'!BB7:BB8)</f>
        <v>0.98000000000000398</v>
      </c>
      <c r="BC7" s="24"/>
      <c r="BD7" s="24">
        <f>VAR('Spring 2024 Duplicates'!BD7:BD8)</f>
        <v>0.5</v>
      </c>
      <c r="BE7" s="24">
        <f>VAR('Spring 2024 Duplicates'!BE7:BE8)</f>
        <v>2.0000000000000035E-2</v>
      </c>
      <c r="BF7" s="24"/>
      <c r="BG7" s="24">
        <f>VAR('Spring 2024 Duplicates'!BG7:BG8)</f>
        <v>32</v>
      </c>
      <c r="BH7" s="24">
        <f>VAR('Spring 2024 Duplicates'!BH7:BH8)</f>
        <v>98</v>
      </c>
      <c r="BI7" s="24">
        <f>VAR('Spring 2024 Duplicates'!BI7:BI8)</f>
        <v>162</v>
      </c>
      <c r="BJ7" s="24">
        <f>VAR('Spring 2024 Duplicates'!BJ7:BJ8)</f>
        <v>40.5</v>
      </c>
      <c r="BK7" s="24">
        <f>VAR('Spring 2024 Duplicates'!BK7:BK8)</f>
        <v>0</v>
      </c>
      <c r="BL7" s="24">
        <f>VAR('Spring 2024 Duplicates'!BL7:BL8)</f>
        <v>4.500000000000004E-2</v>
      </c>
      <c r="BM7" s="24">
        <f>VAR('Spring 2024 Duplicates'!BM7:BM8)</f>
        <v>7.999999999999996E-2</v>
      </c>
      <c r="BN7" s="24">
        <f>VAR('Spring 2024 Duplicates'!BN7:BN8)</f>
        <v>2.0000000000000036E-4</v>
      </c>
      <c r="BO7" s="24">
        <f>VAR('Spring 2024 Duplicates'!BO7:BO8)</f>
        <v>0.5</v>
      </c>
      <c r="BP7" s="24">
        <f>VAR('Spring 2024 Duplicates'!BP7:BP8)</f>
        <v>32</v>
      </c>
      <c r="BQ7" s="24">
        <f>VAR('Spring 2024 Duplicates'!BQ7:BQ8)</f>
        <v>381863.19408746291</v>
      </c>
      <c r="BR7" s="24">
        <f>VAR('Spring 2024 Duplicates'!BR7:BR8)</f>
        <v>4.8250007191888645E-4</v>
      </c>
      <c r="BS7" s="24"/>
      <c r="BT7" s="24">
        <f>VAR('Spring 2024 Duplicates'!BT7:BT8)</f>
        <v>59150.856136386283</v>
      </c>
      <c r="BU7" s="24"/>
      <c r="BV7" s="24">
        <f>VAR('Spring 2024 Duplicates'!BV7:BV8)</f>
        <v>1863.3535911875474</v>
      </c>
      <c r="BW7" s="24"/>
      <c r="BX7" s="24">
        <f>VAR('Spring 2024 Duplicates'!BX7:BX8)</f>
        <v>17834.872946437754</v>
      </c>
      <c r="BY7" s="24"/>
      <c r="BZ7" s="24">
        <f>VAR('Spring 2024 Duplicates'!BZ7:BZ8)</f>
        <v>0</v>
      </c>
      <c r="CA7" s="24"/>
      <c r="CB7" s="24">
        <f>VAR('Spring 2024 Duplicates'!CB7:CB8)</f>
        <v>19824.960900998558</v>
      </c>
      <c r="CC7" s="24"/>
      <c r="CD7" s="24">
        <f>VAR('Spring 2024 Duplicates'!CD7:CD8)</f>
        <v>93.887907102350994</v>
      </c>
      <c r="CE7" s="24"/>
      <c r="CF7" s="24">
        <f>VAR('Spring 2024 Duplicates'!CF7:CF8)</f>
        <v>17190.24177345424</v>
      </c>
      <c r="CG7" s="24"/>
      <c r="CH7" s="24">
        <f>VAR('Spring 2024 Duplicates'!CH7:CH8)</f>
        <v>100.87992308580746</v>
      </c>
      <c r="CI7" s="24">
        <f>VAR('Spring 2024 Duplicates'!CI7:CI8)</f>
        <v>12025.80285548083</v>
      </c>
      <c r="CJ7" s="24"/>
      <c r="CK7" s="24"/>
      <c r="CL7" s="24">
        <f>VAR('Spring 2024 Duplicates'!CL7:CL8)</f>
        <v>30285.217266899424</v>
      </c>
      <c r="CM7" s="24">
        <f>VAR('Spring 2024 Duplicates'!CM7:CM8)</f>
        <v>9.0940240444444388E-4</v>
      </c>
      <c r="CN7" s="24">
        <f>VAR('Spring 2024 Duplicates'!CN7:CN8)</f>
        <v>2.8789188838460073E-6</v>
      </c>
      <c r="CO7" s="24">
        <f>VAR('Spring 2024 Duplicates'!CO7:CO8)</f>
        <v>4.4449335611579041E-4</v>
      </c>
      <c r="CP7" s="24">
        <f>VAR('Spring 2024 Duplicates'!CP7:CP8)</f>
        <v>1.4620493119078171E-3</v>
      </c>
      <c r="CQ7" s="24">
        <f>VAR('Spring 2024 Duplicates'!CQ7:CQ8)</f>
        <v>12.055881667357113</v>
      </c>
      <c r="CR7" s="24">
        <f>VAR('Spring 2024 Duplicates'!CR7:CR8)</f>
        <v>7.0025106638493492E-4</v>
      </c>
      <c r="CS7" s="24">
        <f>VAR('Spring 2024 Duplicates'!CS7:CS8)</f>
        <v>7.4526409678650277E-3</v>
      </c>
      <c r="CT7" s="24">
        <f>VAR('Spring 2024 Duplicates'!CT7:CT8)</f>
        <v>7.9999999999999256E-4</v>
      </c>
      <c r="CU7" s="24">
        <f>VAR('Spring 2024 Duplicates'!CU7:CU8)</f>
        <v>0.1152</v>
      </c>
      <c r="CV7" s="24">
        <f>VAR('Spring 2024 Duplicates'!CV7:CV8)</f>
        <v>2</v>
      </c>
      <c r="CW7" s="24">
        <f>VAR('Spring 2024 Duplicates'!CW7:CW8)</f>
        <v>0</v>
      </c>
      <c r="CX7" s="24">
        <f>VAR('Spring 2024 Duplicates'!CX7:CX8)</f>
        <v>2</v>
      </c>
      <c r="CY7" s="24"/>
      <c r="CZ7" s="35">
        <f>VAR('Spring 2024 Duplicates'!CZ7:CZ8)</f>
        <v>0.68444999999999823</v>
      </c>
    </row>
    <row r="8" spans="2:104" ht="15.75" thickBot="1" x14ac:dyDescent="0.3">
      <c r="B8" s="102"/>
      <c r="C8" s="103"/>
      <c r="D8" s="103"/>
      <c r="E8" s="103"/>
      <c r="F8" s="103"/>
      <c r="G8" s="103"/>
      <c r="H8" s="103"/>
      <c r="I8" s="103"/>
      <c r="J8" s="103"/>
      <c r="K8" s="103"/>
      <c r="L8" s="103"/>
      <c r="M8" s="36" t="s">
        <v>336</v>
      </c>
      <c r="N8" s="36" t="s">
        <v>328</v>
      </c>
      <c r="O8" s="37">
        <v>45394</v>
      </c>
      <c r="P8" s="36">
        <v>0</v>
      </c>
      <c r="Q8" s="36">
        <v>8</v>
      </c>
      <c r="R8" s="36"/>
      <c r="S8" s="36"/>
      <c r="T8" s="38"/>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9"/>
    </row>
    <row r="9" spans="2:104" x14ac:dyDescent="0.25">
      <c r="T9" s="16"/>
    </row>
    <row r="10" spans="2:104" ht="15.75" thickBot="1" x14ac:dyDescent="0.3">
      <c r="T10" s="16"/>
    </row>
    <row r="11" spans="2:104" s="12" customFormat="1" ht="68.099999999999994" customHeight="1" x14ac:dyDescent="0.25">
      <c r="L11" s="97"/>
      <c r="M11" s="97"/>
      <c r="N11" s="97"/>
      <c r="O11" s="97"/>
      <c r="P11" s="59"/>
      <c r="Q11" s="60" t="s">
        <v>171</v>
      </c>
      <c r="R11" s="60" t="s">
        <v>5</v>
      </c>
      <c r="S11" s="60" t="s">
        <v>6</v>
      </c>
      <c r="T11" s="61" t="s">
        <v>7</v>
      </c>
      <c r="U11" s="60" t="s">
        <v>8</v>
      </c>
      <c r="V11" s="61" t="s">
        <v>9</v>
      </c>
      <c r="W11" s="61" t="s">
        <v>10</v>
      </c>
      <c r="X11" s="61" t="s">
        <v>11</v>
      </c>
      <c r="Y11" s="61" t="s">
        <v>12</v>
      </c>
      <c r="Z11" s="61" t="s">
        <v>13</v>
      </c>
      <c r="AA11" s="61" t="s">
        <v>14</v>
      </c>
      <c r="AB11" s="60" t="s">
        <v>15</v>
      </c>
      <c r="AC11" s="61" t="s">
        <v>16</v>
      </c>
      <c r="AD11" s="60" t="s">
        <v>17</v>
      </c>
      <c r="AE11" s="61" t="s">
        <v>18</v>
      </c>
      <c r="AF11" s="60" t="s">
        <v>19</v>
      </c>
      <c r="AG11" s="61" t="s">
        <v>20</v>
      </c>
      <c r="AH11" s="61" t="s">
        <v>21</v>
      </c>
      <c r="AI11" s="61" t="s">
        <v>22</v>
      </c>
      <c r="AJ11" s="60" t="s">
        <v>23</v>
      </c>
      <c r="AK11" s="61" t="s">
        <v>24</v>
      </c>
      <c r="AL11" s="61" t="s">
        <v>25</v>
      </c>
      <c r="AM11" s="61" t="s">
        <v>26</v>
      </c>
      <c r="AN11" s="61" t="s">
        <v>27</v>
      </c>
      <c r="AO11" s="61" t="s">
        <v>28</v>
      </c>
      <c r="AP11" s="61" t="s">
        <v>29</v>
      </c>
      <c r="AQ11" s="61" t="s">
        <v>30</v>
      </c>
      <c r="AR11" s="61" t="s">
        <v>31</v>
      </c>
      <c r="AS11" s="61" t="s">
        <v>32</v>
      </c>
      <c r="AT11" s="61" t="s">
        <v>33</v>
      </c>
      <c r="AU11" s="60" t="s">
        <v>34</v>
      </c>
      <c r="AV11" s="61" t="s">
        <v>35</v>
      </c>
      <c r="AW11" s="61" t="s">
        <v>36</v>
      </c>
      <c r="AX11" s="61" t="s">
        <v>37</v>
      </c>
      <c r="AY11" s="61" t="s">
        <v>38</v>
      </c>
      <c r="AZ11" s="60" t="s">
        <v>39</v>
      </c>
      <c r="BA11" s="61" t="s">
        <v>117</v>
      </c>
      <c r="BB11" s="61" t="s">
        <v>118</v>
      </c>
      <c r="BC11" s="60" t="s">
        <v>119</v>
      </c>
      <c r="BD11" s="61" t="s">
        <v>120</v>
      </c>
      <c r="BE11" s="61" t="s">
        <v>121</v>
      </c>
      <c r="BF11" s="60" t="s">
        <v>122</v>
      </c>
      <c r="BG11" s="61" t="s">
        <v>123</v>
      </c>
      <c r="BH11" s="61" t="s">
        <v>124</v>
      </c>
      <c r="BI11" s="61" t="s">
        <v>125</v>
      </c>
      <c r="BJ11" s="61" t="s">
        <v>126</v>
      </c>
      <c r="BK11" s="61" t="s">
        <v>127</v>
      </c>
      <c r="BL11" s="61" t="s">
        <v>128</v>
      </c>
      <c r="BM11" s="60" t="s">
        <v>129</v>
      </c>
      <c r="BN11" s="61" t="s">
        <v>130</v>
      </c>
      <c r="BO11" s="60" t="s">
        <v>131</v>
      </c>
      <c r="BP11" s="61" t="s">
        <v>132</v>
      </c>
      <c r="BQ11" s="61" t="s">
        <v>134</v>
      </c>
      <c r="BR11" s="60" t="s">
        <v>135</v>
      </c>
      <c r="BS11" s="60" t="s">
        <v>136</v>
      </c>
      <c r="BT11" s="61" t="s">
        <v>137</v>
      </c>
      <c r="BU11" s="60" t="s">
        <v>138</v>
      </c>
      <c r="BV11" s="61" t="s">
        <v>139</v>
      </c>
      <c r="BW11" s="61" t="s">
        <v>140</v>
      </c>
      <c r="BX11" s="61" t="s">
        <v>141</v>
      </c>
      <c r="BY11" s="61" t="s">
        <v>142</v>
      </c>
      <c r="BZ11" s="61" t="s">
        <v>143</v>
      </c>
      <c r="CA11" s="61" t="s">
        <v>144</v>
      </c>
      <c r="CB11" s="61" t="s">
        <v>145</v>
      </c>
      <c r="CC11" s="60" t="s">
        <v>146</v>
      </c>
      <c r="CD11" s="61" t="s">
        <v>147</v>
      </c>
      <c r="CE11" s="61" t="s">
        <v>148</v>
      </c>
      <c r="CF11" s="61" t="s">
        <v>149</v>
      </c>
      <c r="CG11" s="61" t="s">
        <v>150</v>
      </c>
      <c r="CH11" s="61" t="s">
        <v>151</v>
      </c>
      <c r="CI11" s="61" t="s">
        <v>152</v>
      </c>
      <c r="CJ11" s="60" t="s">
        <v>153</v>
      </c>
      <c r="CK11" s="61" t="s">
        <v>154</v>
      </c>
      <c r="CL11" s="61" t="s">
        <v>155</v>
      </c>
      <c r="CM11" s="61" t="s">
        <v>156</v>
      </c>
      <c r="CN11" s="61" t="s">
        <v>157</v>
      </c>
      <c r="CO11" s="61" t="s">
        <v>158</v>
      </c>
      <c r="CP11" s="60" t="s">
        <v>159</v>
      </c>
      <c r="CQ11" s="61" t="s">
        <v>160</v>
      </c>
      <c r="CR11" s="60" t="s">
        <v>161</v>
      </c>
      <c r="CS11" s="61" t="s">
        <v>162</v>
      </c>
      <c r="CT11" s="62" t="s">
        <v>321</v>
      </c>
      <c r="CU11" s="62" t="s">
        <v>322</v>
      </c>
      <c r="CV11" s="62" t="s">
        <v>323</v>
      </c>
      <c r="CW11" s="62" t="s">
        <v>324</v>
      </c>
      <c r="CX11" s="62" t="s">
        <v>325</v>
      </c>
      <c r="CY11" s="62" t="s">
        <v>326</v>
      </c>
      <c r="CZ11" s="63" t="s">
        <v>327</v>
      </c>
    </row>
    <row r="12" spans="2:104" ht="30" x14ac:dyDescent="0.25">
      <c r="H12" s="13" t="s">
        <v>1106</v>
      </c>
      <c r="P12" s="64" t="s">
        <v>167</v>
      </c>
      <c r="Q12" s="65">
        <v>3</v>
      </c>
      <c r="R12" s="25">
        <f>SUM(R3:R7)</f>
        <v>0.17999999999999997</v>
      </c>
      <c r="S12" s="25">
        <f t="shared" ref="S12:CD12" si="0">SUM(S3:S7)</f>
        <v>1.0000000000000106E-2</v>
      </c>
      <c r="T12" s="66">
        <f t="shared" si="0"/>
        <v>2.0000000000000009E-4</v>
      </c>
      <c r="U12" s="25"/>
      <c r="V12" s="25">
        <f t="shared" si="0"/>
        <v>8.4999999999999798E-2</v>
      </c>
      <c r="W12" s="25">
        <f t="shared" si="0"/>
        <v>134.5</v>
      </c>
      <c r="X12" s="25">
        <f t="shared" si="0"/>
        <v>0.55000000000000071</v>
      </c>
      <c r="Y12" s="25">
        <f t="shared" si="0"/>
        <v>0.20470000000000066</v>
      </c>
      <c r="Z12" s="25">
        <f t="shared" si="0"/>
        <v>175.11999999999699</v>
      </c>
      <c r="AA12" s="25">
        <f t="shared" si="0"/>
        <v>1.5299999999999989</v>
      </c>
      <c r="AB12" s="25">
        <f t="shared" si="0"/>
        <v>4.2499999999999838E-3</v>
      </c>
      <c r="AC12" s="25">
        <f t="shared" si="0"/>
        <v>40571</v>
      </c>
      <c r="AD12" s="25">
        <f t="shared" si="0"/>
        <v>1279</v>
      </c>
      <c r="AE12" s="25">
        <f t="shared" si="0"/>
        <v>13</v>
      </c>
      <c r="AF12" s="25">
        <f t="shared" si="0"/>
        <v>2.3099999999999996</v>
      </c>
      <c r="AG12" s="25">
        <f t="shared" si="0"/>
        <v>1</v>
      </c>
      <c r="AH12" s="25">
        <f t="shared" si="0"/>
        <v>0</v>
      </c>
      <c r="AI12" s="25">
        <f t="shared" si="0"/>
        <v>1.5</v>
      </c>
      <c r="AJ12" s="25">
        <f t="shared" si="0"/>
        <v>0.5</v>
      </c>
      <c r="AK12" s="25">
        <f t="shared" si="0"/>
        <v>0</v>
      </c>
      <c r="AL12" s="25">
        <f t="shared" si="0"/>
        <v>50.5</v>
      </c>
      <c r="AM12" s="25">
        <f t="shared" si="0"/>
        <v>0.18124999999999936</v>
      </c>
      <c r="AN12" s="25">
        <f t="shared" si="0"/>
        <v>717</v>
      </c>
      <c r="AO12" s="25">
        <f t="shared" si="0"/>
        <v>2.5299999999999998</v>
      </c>
      <c r="AP12" s="25">
        <f t="shared" si="0"/>
        <v>1.0549999999999959</v>
      </c>
      <c r="AQ12" s="25">
        <f t="shared" si="0"/>
        <v>57</v>
      </c>
      <c r="AR12" s="25">
        <f t="shared" si="0"/>
        <v>50.5</v>
      </c>
      <c r="AS12" s="25">
        <f t="shared" si="0"/>
        <v>0.10499999999999998</v>
      </c>
      <c r="AT12" s="25">
        <f t="shared" si="0"/>
        <v>204</v>
      </c>
      <c r="AU12" s="25">
        <f t="shared" si="0"/>
        <v>37.5</v>
      </c>
      <c r="AV12" s="25">
        <f t="shared" si="0"/>
        <v>1.8649999999999942</v>
      </c>
      <c r="AW12" s="25">
        <f t="shared" si="0"/>
        <v>1.5848499999999983</v>
      </c>
      <c r="AX12" s="25">
        <f t="shared" si="0"/>
        <v>54.890000000000811</v>
      </c>
      <c r="AY12" s="25">
        <f t="shared" si="0"/>
        <v>2.5299999999999998</v>
      </c>
      <c r="AZ12" s="25">
        <f t="shared" si="0"/>
        <v>0</v>
      </c>
      <c r="BA12" s="25">
        <f t="shared" si="0"/>
        <v>7.0000000000000034E-2</v>
      </c>
      <c r="BB12" s="25">
        <f t="shared" si="0"/>
        <v>1.000000000000004</v>
      </c>
      <c r="BC12" s="25"/>
      <c r="BD12" s="25">
        <f t="shared" si="0"/>
        <v>18.5</v>
      </c>
      <c r="BE12" s="25">
        <f t="shared" si="0"/>
        <v>12.024999999999995</v>
      </c>
      <c r="BF12" s="25"/>
      <c r="BG12" s="25">
        <f t="shared" si="0"/>
        <v>37</v>
      </c>
      <c r="BH12" s="25">
        <f t="shared" si="0"/>
        <v>188.5</v>
      </c>
      <c r="BI12" s="25">
        <f t="shared" si="0"/>
        <v>179</v>
      </c>
      <c r="BJ12" s="25">
        <f t="shared" si="0"/>
        <v>81.5</v>
      </c>
      <c r="BK12" s="25">
        <f t="shared" si="0"/>
        <v>1.2850000000000008</v>
      </c>
      <c r="BL12" s="25">
        <f t="shared" si="0"/>
        <v>0.14259999999999981</v>
      </c>
      <c r="BM12" s="25">
        <f t="shared" si="0"/>
        <v>0.10500000000000001</v>
      </c>
      <c r="BN12" s="25">
        <f t="shared" si="0"/>
        <v>4.0000000000000018E-4</v>
      </c>
      <c r="BO12" s="25">
        <f t="shared" si="0"/>
        <v>10.5</v>
      </c>
      <c r="BP12" s="25">
        <f t="shared" si="0"/>
        <v>32.5</v>
      </c>
      <c r="BQ12" s="25">
        <f t="shared" si="0"/>
        <v>504473.24123800901</v>
      </c>
      <c r="BR12" s="25">
        <f t="shared" si="0"/>
        <v>1.5348846021454427E-3</v>
      </c>
      <c r="BS12" s="25"/>
      <c r="BT12" s="25">
        <f t="shared" si="0"/>
        <v>73437.206622165584</v>
      </c>
      <c r="BU12" s="25"/>
      <c r="BV12" s="25">
        <f t="shared" si="0"/>
        <v>2867.4694162590545</v>
      </c>
      <c r="BW12" s="25"/>
      <c r="BX12" s="25">
        <f t="shared" si="0"/>
        <v>23837.8255648546</v>
      </c>
      <c r="BY12" s="25"/>
      <c r="BZ12" s="25">
        <f t="shared" si="0"/>
        <v>38.978570892697967</v>
      </c>
      <c r="CA12" s="25"/>
      <c r="CB12" s="25">
        <f t="shared" si="0"/>
        <v>30298.002428866937</v>
      </c>
      <c r="CC12" s="25"/>
      <c r="CD12" s="25">
        <f t="shared" si="0"/>
        <v>497.9054036239225</v>
      </c>
      <c r="CE12" s="25"/>
      <c r="CF12" s="25">
        <f t="shared" ref="CF12:CZ12" si="1">SUM(CF3:CF7)</f>
        <v>23959.830041262638</v>
      </c>
      <c r="CG12" s="25"/>
      <c r="CH12" s="25">
        <f t="shared" si="1"/>
        <v>132.41598113053684</v>
      </c>
      <c r="CI12" s="25">
        <f t="shared" si="1"/>
        <v>14746.375060353199</v>
      </c>
      <c r="CJ12" s="25"/>
      <c r="CK12" s="25"/>
      <c r="CL12" s="25">
        <f t="shared" si="1"/>
        <v>54123.276248445349</v>
      </c>
      <c r="CM12" s="25">
        <f t="shared" si="1"/>
        <v>2.4705721055097614E-3</v>
      </c>
      <c r="CN12" s="25">
        <f t="shared" si="1"/>
        <v>1.8670266538820897E-5</v>
      </c>
      <c r="CO12" s="25">
        <f t="shared" si="1"/>
        <v>1.8908621903471305E-3</v>
      </c>
      <c r="CP12" s="25">
        <f t="shared" si="1"/>
        <v>7.0109080030283474E-2</v>
      </c>
      <c r="CQ12" s="25">
        <f t="shared" si="1"/>
        <v>36.655659280174341</v>
      </c>
      <c r="CR12" s="25">
        <f t="shared" si="1"/>
        <v>3.4782211923110345E-2</v>
      </c>
      <c r="CS12" s="25">
        <f t="shared" si="1"/>
        <v>3.7662828273950372E-2</v>
      </c>
      <c r="CT12" s="25">
        <f t="shared" si="1"/>
        <v>3.7699999999999997E-2</v>
      </c>
      <c r="CU12" s="25">
        <f t="shared" si="1"/>
        <v>0.47679999999999967</v>
      </c>
      <c r="CV12" s="25">
        <f t="shared" si="1"/>
        <v>20</v>
      </c>
      <c r="CW12" s="25">
        <f t="shared" si="1"/>
        <v>8</v>
      </c>
      <c r="CX12" s="25">
        <f t="shared" si="1"/>
        <v>4</v>
      </c>
      <c r="CY12" s="25"/>
      <c r="CZ12" s="54">
        <f t="shared" si="1"/>
        <v>2.2229500000000044</v>
      </c>
    </row>
    <row r="13" spans="2:104" ht="30" x14ac:dyDescent="0.25">
      <c r="H13" s="13" t="s">
        <v>1107</v>
      </c>
      <c r="P13" s="67" t="s">
        <v>168</v>
      </c>
      <c r="Q13" s="65"/>
      <c r="R13" s="25">
        <f>SQRT(R12/$Q$12)</f>
        <v>0.2449489742783178</v>
      </c>
      <c r="S13" s="25">
        <f t="shared" ref="S13:CD13" si="2">SQRT(S12/$Q$12)</f>
        <v>5.773502691896288E-2</v>
      </c>
      <c r="T13" s="66">
        <f t="shared" si="2"/>
        <v>8.164965809277263E-3</v>
      </c>
      <c r="U13" s="25"/>
      <c r="V13" s="25">
        <f t="shared" si="2"/>
        <v>0.16832508230603443</v>
      </c>
      <c r="W13" s="25">
        <f t="shared" si="2"/>
        <v>6.6957698088668893</v>
      </c>
      <c r="X13" s="25">
        <f t="shared" si="2"/>
        <v>0.42817441928883793</v>
      </c>
      <c r="Y13" s="25">
        <f t="shared" si="2"/>
        <v>0.26121510931286795</v>
      </c>
      <c r="Z13" s="25">
        <f t="shared" si="2"/>
        <v>7.6402443241909701</v>
      </c>
      <c r="AA13" s="25">
        <f t="shared" si="2"/>
        <v>0.71414284285428475</v>
      </c>
      <c r="AB13" s="25">
        <f t="shared" si="2"/>
        <v>3.7638632635453979E-2</v>
      </c>
      <c r="AC13" s="25">
        <f t="shared" si="2"/>
        <v>116.29130090710426</v>
      </c>
      <c r="AD13" s="25">
        <f t="shared" si="2"/>
        <v>20.647840887931437</v>
      </c>
      <c r="AE13" s="25">
        <f t="shared" si="2"/>
        <v>2.0816659994661326</v>
      </c>
      <c r="AF13" s="25">
        <f t="shared" si="2"/>
        <v>0.87749643873921213</v>
      </c>
      <c r="AG13" s="25">
        <f t="shared" si="2"/>
        <v>0.57735026918962573</v>
      </c>
      <c r="AH13" s="25">
        <f t="shared" si="2"/>
        <v>0</v>
      </c>
      <c r="AI13" s="25">
        <f t="shared" si="2"/>
        <v>0.70710678118654757</v>
      </c>
      <c r="AJ13" s="25">
        <f t="shared" si="2"/>
        <v>0.40824829046386302</v>
      </c>
      <c r="AK13" s="25">
        <f t="shared" si="2"/>
        <v>0</v>
      </c>
      <c r="AL13" s="25">
        <f t="shared" si="2"/>
        <v>4.1028445416970571</v>
      </c>
      <c r="AM13" s="25">
        <f t="shared" si="2"/>
        <v>0.24579802006254334</v>
      </c>
      <c r="AN13" s="25">
        <f t="shared" si="2"/>
        <v>15.459624833740307</v>
      </c>
      <c r="AO13" s="25">
        <f t="shared" si="2"/>
        <v>0.918331820930394</v>
      </c>
      <c r="AP13" s="25">
        <f t="shared" si="2"/>
        <v>0.59301489582190536</v>
      </c>
      <c r="AQ13" s="25">
        <f t="shared" si="2"/>
        <v>4.358898943540674</v>
      </c>
      <c r="AR13" s="25">
        <f t="shared" si="2"/>
        <v>4.1028445416970571</v>
      </c>
      <c r="AS13" s="25">
        <f t="shared" si="2"/>
        <v>0.18708286933869706</v>
      </c>
      <c r="AT13" s="25">
        <f t="shared" si="2"/>
        <v>8.2462112512353212</v>
      </c>
      <c r="AU13" s="25">
        <f t="shared" si="2"/>
        <v>3.5355339059327378</v>
      </c>
      <c r="AV13" s="25">
        <f t="shared" si="2"/>
        <v>0.78845841150099016</v>
      </c>
      <c r="AW13" s="25">
        <f t="shared" si="2"/>
        <v>0.72683102116883591</v>
      </c>
      <c r="AX13" s="25">
        <f t="shared" si="2"/>
        <v>4.2774603056798712</v>
      </c>
      <c r="AY13" s="25">
        <f t="shared" si="2"/>
        <v>0.918331820930394</v>
      </c>
      <c r="AZ13" s="25">
        <f t="shared" si="2"/>
        <v>0</v>
      </c>
      <c r="BA13" s="25">
        <f t="shared" si="2"/>
        <v>0.15275252316519469</v>
      </c>
      <c r="BB13" s="25">
        <f t="shared" si="2"/>
        <v>0.57735026918962695</v>
      </c>
      <c r="BC13" s="25"/>
      <c r="BD13" s="25">
        <f t="shared" si="2"/>
        <v>2.4832774042918899</v>
      </c>
      <c r="BE13" s="25">
        <f t="shared" si="2"/>
        <v>2.0020822493926995</v>
      </c>
      <c r="BF13" s="25"/>
      <c r="BG13" s="25">
        <f t="shared" si="2"/>
        <v>3.5118845842842465</v>
      </c>
      <c r="BH13" s="25">
        <f t="shared" si="2"/>
        <v>7.9267479670627434</v>
      </c>
      <c r="BI13" s="25">
        <f t="shared" si="2"/>
        <v>7.7244201508376449</v>
      </c>
      <c r="BJ13" s="25">
        <f t="shared" si="2"/>
        <v>5.2121652570372969</v>
      </c>
      <c r="BK13" s="25">
        <f t="shared" si="2"/>
        <v>0.65447179720239557</v>
      </c>
      <c r="BL13" s="25">
        <f t="shared" si="2"/>
        <v>0.21802140567690428</v>
      </c>
      <c r="BM13" s="25">
        <f t="shared" si="2"/>
        <v>0.18708286933869708</v>
      </c>
      <c r="BN13" s="25">
        <f t="shared" si="2"/>
        <v>1.1547005383792518E-2</v>
      </c>
      <c r="BO13" s="25">
        <f t="shared" si="2"/>
        <v>1.8708286933869707</v>
      </c>
      <c r="BP13" s="25">
        <f t="shared" si="2"/>
        <v>3.2914029430219167</v>
      </c>
      <c r="BQ13" s="25">
        <f t="shared" si="2"/>
        <v>410.07041722042857</v>
      </c>
      <c r="BR13" s="25">
        <f t="shared" si="2"/>
        <v>2.2619199824820233E-2</v>
      </c>
      <c r="BS13" s="25"/>
      <c r="BT13" s="25">
        <f t="shared" si="2"/>
        <v>156.45788210906855</v>
      </c>
      <c r="BU13" s="25"/>
      <c r="BV13" s="25">
        <f t="shared" si="2"/>
        <v>30.916389484430717</v>
      </c>
      <c r="BW13" s="25"/>
      <c r="BX13" s="25">
        <f t="shared" si="2"/>
        <v>89.140012648369833</v>
      </c>
      <c r="BY13" s="25"/>
      <c r="BZ13" s="25">
        <f t="shared" si="2"/>
        <v>3.6045605785216948</v>
      </c>
      <c r="CA13" s="25"/>
      <c r="CB13" s="25">
        <f t="shared" si="2"/>
        <v>100.49544339399496</v>
      </c>
      <c r="CC13" s="25"/>
      <c r="CD13" s="25">
        <f t="shared" si="2"/>
        <v>12.882874984825429</v>
      </c>
      <c r="CE13" s="25"/>
      <c r="CF13" s="25">
        <f t="shared" ref="CF13:CZ13" si="3">SQRT(CF12/$Q$12)</f>
        <v>89.367835454117454</v>
      </c>
      <c r="CG13" s="25"/>
      <c r="CH13" s="25">
        <f t="shared" si="3"/>
        <v>6.643693278353962</v>
      </c>
      <c r="CI13" s="25">
        <f t="shared" si="3"/>
        <v>70.110329862660507</v>
      </c>
      <c r="CJ13" s="25"/>
      <c r="CK13" s="25"/>
      <c r="CL13" s="25">
        <f t="shared" si="3"/>
        <v>134.3171324992278</v>
      </c>
      <c r="CM13" s="25">
        <f t="shared" si="3"/>
        <v>2.8697108480993699E-2</v>
      </c>
      <c r="CN13" s="25">
        <f t="shared" si="3"/>
        <v>2.4946787728296737E-3</v>
      </c>
      <c r="CO13" s="25">
        <f t="shared" si="3"/>
        <v>2.5105525224188734E-2</v>
      </c>
      <c r="CP13" s="25">
        <f t="shared" si="3"/>
        <v>0.15287149290638796</v>
      </c>
      <c r="CQ13" s="25">
        <f t="shared" si="3"/>
        <v>3.4955046979501327</v>
      </c>
      <c r="CR13" s="25">
        <f t="shared" si="3"/>
        <v>0.10767576626630888</v>
      </c>
      <c r="CS13" s="25">
        <f t="shared" si="3"/>
        <v>0.1120458660161846</v>
      </c>
      <c r="CT13" s="25">
        <f t="shared" si="3"/>
        <v>0.11210114480533491</v>
      </c>
      <c r="CU13" s="25">
        <f t="shared" si="3"/>
        <v>0.39866443700602794</v>
      </c>
      <c r="CV13" s="25">
        <f t="shared" si="3"/>
        <v>2.5819888974716112</v>
      </c>
      <c r="CW13" s="25">
        <f t="shared" si="3"/>
        <v>1.6329931618554521</v>
      </c>
      <c r="CX13" s="25">
        <f t="shared" si="3"/>
        <v>1.1547005383792515</v>
      </c>
      <c r="CY13" s="25"/>
      <c r="CZ13" s="54">
        <f t="shared" si="3"/>
        <v>0.86080388784747874</v>
      </c>
    </row>
    <row r="14" spans="2:104" ht="105.75" thickBot="1" x14ac:dyDescent="0.3">
      <c r="H14" s="13" t="s">
        <v>1116</v>
      </c>
      <c r="L14" s="23"/>
      <c r="P14" s="68" t="s">
        <v>177</v>
      </c>
      <c r="Q14" s="69"/>
      <c r="R14" s="55">
        <f>_xlfn.STDEV.S('Spring 2024 Duplicates'!R3:R8)/AVERAGE('Spring 2024 Duplicates'!R3:R8)</f>
        <v>9.0350790290525132E-2</v>
      </c>
      <c r="S14" s="55">
        <f>_xlfn.STDEV.S('Spring 2024 Duplicates'!S3:S8)/AVERAGE('Spring 2024 Duplicates'!S3:S8)</f>
        <v>5.7647234170335203E-2</v>
      </c>
      <c r="T14" s="55">
        <f>_xlfn.STDEV.S('Spring 2024 Duplicates'!T3:T8)/AVERAGE('Spring 2024 Duplicates'!T3:T8)</f>
        <v>0.17350448475003133</v>
      </c>
      <c r="U14" s="55"/>
      <c r="V14" s="55">
        <f>_xlfn.STDEV.S('Spring 2024 Duplicates'!V3:V8)/AVERAGE('Spring 2024 Duplicates'!V3:V8)</f>
        <v>6.5064036793673952E-2</v>
      </c>
      <c r="W14" s="55">
        <f>_xlfn.STDEV.S('Spring 2024 Duplicates'!W3:W8)/AVERAGE('Spring 2024 Duplicates'!W3:W8)</f>
        <v>0.34420677225109286</v>
      </c>
      <c r="X14" s="55">
        <f>_xlfn.STDEV.S('Spring 2024 Duplicates'!X3:X8)/AVERAGE('Spring 2024 Duplicates'!X3:X8)</f>
        <v>5.7717851542435271E-2</v>
      </c>
      <c r="Y14" s="55">
        <f>_xlfn.STDEV.S('Spring 2024 Duplicates'!Y3:Y8)/AVERAGE('Spring 2024 Duplicates'!Y3:Y8)</f>
        <v>0.30094813695978034</v>
      </c>
      <c r="Z14" s="55">
        <f>_xlfn.STDEV.S('Spring 2024 Duplicates'!Z3:Z8)/AVERAGE('Spring 2024 Duplicates'!Z3:Z8)</f>
        <v>0.28897471813545883</v>
      </c>
      <c r="AA14" s="55">
        <f>_xlfn.STDEV.S('Spring 2024 Duplicates'!AA3:AA8)/AVERAGE('Spring 2024 Duplicates'!AA3:AA8)</f>
        <v>0.32489314482696474</v>
      </c>
      <c r="AB14" s="55">
        <f>_xlfn.STDEV.S('Spring 2024 Duplicates'!AB3:AB8)/AVERAGE('Spring 2024 Duplicates'!AB3:AB8)</f>
        <v>0.262468170005899</v>
      </c>
      <c r="AC14" s="55">
        <f>_xlfn.STDEV.S('Spring 2024 Duplicates'!AC3:AC8)/AVERAGE('Spring 2024 Duplicates'!AC3:AC8)</f>
        <v>0.17498004145023399</v>
      </c>
      <c r="AD14" s="55">
        <f>_xlfn.STDEV.S('Spring 2024 Duplicates'!AD3:AD8)/AVERAGE('Spring 2024 Duplicates'!AD3:AD8)</f>
        <v>0.20147133605312936</v>
      </c>
      <c r="AE14" s="55">
        <f>_xlfn.STDEV.S('Spring 2024 Duplicates'!AE3:AE8)/AVERAGE('Spring 2024 Duplicates'!AE3:AE8)</f>
        <v>0.27574092523823818</v>
      </c>
      <c r="AF14" s="55">
        <f>_xlfn.STDEV.S('Spring 2024 Duplicates'!AF3:AF8)/AVERAGE('Spring 2024 Duplicates'!AF3:AF8)</f>
        <v>0.14941002631476089</v>
      </c>
      <c r="AG14" s="55">
        <f>_xlfn.STDEV.S('Spring 2024 Duplicates'!AG3:AG8)/AVERAGE('Spring 2024 Duplicates'!AG3:AG8)</f>
        <v>0.79153686726828965</v>
      </c>
      <c r="AH14" s="55">
        <f>_xlfn.STDEV.S('Spring 2024 Duplicates'!AH3:AH8)/AVERAGE('Spring 2024 Duplicates'!AH3:AH8)</f>
        <v>0.30983866769659324</v>
      </c>
      <c r="AI14" s="55">
        <f>_xlfn.STDEV.S('Spring 2024 Duplicates'!AI3:AI8)/AVERAGE('Spring 2024 Duplicates'!AI3:AI8)</f>
        <v>0.15878730888678852</v>
      </c>
      <c r="AJ14" s="55">
        <f>_xlfn.STDEV.S('Spring 2024 Duplicates'!AJ3:AJ8)/AVERAGE('Spring 2024 Duplicates'!AJ3:AJ8)</f>
        <v>7.74268040286481E-2</v>
      </c>
      <c r="AK14" s="55">
        <f>_xlfn.STDEV.S('Spring 2024 Duplicates'!AK3:AK8)/AVERAGE('Spring 2024 Duplicates'!AK3:AK8)</f>
        <v>1.549193338482967</v>
      </c>
      <c r="AL14" s="55">
        <f>_xlfn.STDEV.S('Spring 2024 Duplicates'!AL3:AL8)/AVERAGE('Spring 2024 Duplicates'!AL3:AL8)</f>
        <v>0.50285983246802413</v>
      </c>
      <c r="AM14" s="55">
        <f>_xlfn.STDEV.S('Spring 2024 Duplicates'!AM3:AM8)/AVERAGE('Spring 2024 Duplicates'!AM3:AM8)</f>
        <v>0.40101888749267872</v>
      </c>
      <c r="AN14" s="55">
        <f>_xlfn.STDEV.S('Spring 2024 Duplicates'!AN3:AN8)/AVERAGE('Spring 2024 Duplicates'!AN3:AN8)</f>
        <v>8.4891309645030194E-2</v>
      </c>
      <c r="AO14" s="55">
        <f>_xlfn.STDEV.S('Spring 2024 Duplicates'!AO3:AO8)/AVERAGE('Spring 2024 Duplicates'!AO3:AO8)</f>
        <v>0.22968634136114885</v>
      </c>
      <c r="AP14" s="55">
        <f>_xlfn.STDEV.S('Spring 2024 Duplicates'!AP3:AP8)/AVERAGE('Spring 2024 Duplicates'!AP3:AP8)</f>
        <v>0.18956762450510875</v>
      </c>
      <c r="AQ14" s="55">
        <f>_xlfn.STDEV.S('Spring 2024 Duplicates'!AQ3:AQ8)/AVERAGE('Spring 2024 Duplicates'!AQ3:AQ8)</f>
        <v>0.1614260116189099</v>
      </c>
      <c r="AR14" s="55">
        <f>_xlfn.STDEV.S('Spring 2024 Duplicates'!AR3:AR8)/AVERAGE('Spring 2024 Duplicates'!AR3:AR8)</f>
        <v>0.10780038730821673</v>
      </c>
      <c r="AS14" s="55">
        <f>_xlfn.STDEV.S('Spring 2024 Duplicates'!AS3:AS8)/AVERAGE('Spring 2024 Duplicates'!AS3:AS8)</f>
        <v>0.37566595359770943</v>
      </c>
      <c r="AT14" s="55">
        <f>_xlfn.STDEV.S('Spring 2024 Duplicates'!AT3:AT8)/AVERAGE('Spring 2024 Duplicates'!AT3:AT8)</f>
        <v>0.61218272410579644</v>
      </c>
      <c r="AU14" s="55">
        <f>_xlfn.STDEV.S('Spring 2024 Duplicates'!AU3:AU8)/AVERAGE('Spring 2024 Duplicates'!AU3:AU8)</f>
        <v>4.5793033141697873E-2</v>
      </c>
      <c r="AV14" s="55">
        <f>_xlfn.STDEV.S('Spring 2024 Duplicates'!AV3:AV8)/AVERAGE('Spring 2024 Duplicates'!AV3:AV8)</f>
        <v>0.16604631062532918</v>
      </c>
      <c r="AW14" s="55">
        <f>_xlfn.STDEV.S('Spring 2024 Duplicates'!AW3:AW8)/AVERAGE('Spring 2024 Duplicates'!AW3:AW8)</f>
        <v>0.30170719396063295</v>
      </c>
      <c r="AX14" s="55">
        <f>_xlfn.STDEV.S('Spring 2024 Duplicates'!AX3:AX8)/AVERAGE('Spring 2024 Duplicates'!AX3:AX8)</f>
        <v>0.57435471037794528</v>
      </c>
      <c r="AY14" s="55">
        <f>_xlfn.STDEV.S('Spring 2024 Duplicates'!AY3:AY8)/AVERAGE('Spring 2024 Duplicates'!AY3:AY8)</f>
        <v>0.22968634136114885</v>
      </c>
      <c r="AZ14" s="55"/>
      <c r="BA14" s="55">
        <f>_xlfn.STDEV.S('Spring 2024 Duplicates'!BA3:BA8)/AVERAGE('Spring 2024 Duplicates'!BA3:BA8)</f>
        <v>0.27179804592800477</v>
      </c>
      <c r="BB14" s="55">
        <f>_xlfn.STDEV.S('Spring 2024 Duplicates'!BB3:BB8)/AVERAGE('Spring 2024 Duplicates'!BB3:BB8)</f>
        <v>0.24526771087935839</v>
      </c>
      <c r="BC14" s="55"/>
      <c r="BD14" s="55">
        <f>_xlfn.STDEV.S('Spring 2024 Duplicates'!BD3:BD8)/AVERAGE('Spring 2024 Duplicates'!BD3:BD8)</f>
        <v>0.45103282380915871</v>
      </c>
      <c r="BE14" s="55">
        <f>_xlfn.STDEV.S('Spring 2024 Duplicates'!BE3:BE8)/AVERAGE('Spring 2024 Duplicates'!BE3:BE8)</f>
        <v>0.85122080865382033</v>
      </c>
      <c r="BF14" s="55"/>
      <c r="BG14" s="55">
        <f>_xlfn.STDEV.S('Spring 2024 Duplicates'!BG3:BG8)/AVERAGE('Spring 2024 Duplicates'!BG3:BG8)</f>
        <v>0.22954985591292806</v>
      </c>
      <c r="BH14" s="55">
        <f>_xlfn.STDEV.S('Spring 2024 Duplicates'!BH3:BH8)/AVERAGE('Spring 2024 Duplicates'!BH3:BH8)</f>
        <v>0.19204477780619797</v>
      </c>
      <c r="BI14" s="55">
        <f>_xlfn.STDEV.S('Spring 2024 Duplicates'!BI3:BI8)/AVERAGE('Spring 2024 Duplicates'!BI3:BI8)</f>
        <v>0.20785403420670673</v>
      </c>
      <c r="BJ14" s="55">
        <f>_xlfn.STDEV.S('Spring 2024 Duplicates'!BJ3:BJ8)/AVERAGE('Spring 2024 Duplicates'!BJ3:BJ8)</f>
        <v>0.13265915078829132</v>
      </c>
      <c r="BK14" s="55">
        <f>_xlfn.STDEV.S('Spring 2024 Duplicates'!BK3:BK8)/AVERAGE('Spring 2024 Duplicates'!BK3:BK8)</f>
        <v>0.1285719156400949</v>
      </c>
      <c r="BL14" s="55">
        <f>_xlfn.STDEV.S('Spring 2024 Duplicates'!BL3:BL8)/AVERAGE('Spring 2024 Duplicates'!BL3:BL8)</f>
        <v>0.37452680718073877</v>
      </c>
      <c r="BM14" s="55">
        <f>_xlfn.STDEV.S('Spring 2024 Duplicates'!BM3:BM8)/AVERAGE('Spring 2024 Duplicates'!BM3:BM8)</f>
        <v>0.16556565472724707</v>
      </c>
      <c r="BN14" s="55">
        <f>_xlfn.STDEV.S('Spring 2024 Duplicates'!BN3:BN8)/AVERAGE('Spring 2024 Duplicates'!BN3:BN8)</f>
        <v>0.26267851073127374</v>
      </c>
      <c r="BO14" s="55">
        <f>_xlfn.STDEV.S('Spring 2024 Duplicates'!BO3:BO8)/AVERAGE('Spring 2024 Duplicates'!BO3:BO8)</f>
        <v>9.642504569423814E-2</v>
      </c>
      <c r="BP14" s="55">
        <f>_xlfn.STDEV.S('Spring 2024 Duplicates'!BP3:BP8)/AVERAGE('Spring 2024 Duplicates'!BP3:BP8)</f>
        <v>0.19186278055427811</v>
      </c>
      <c r="BQ14" s="55">
        <f>_xlfn.STDEV.S('Spring 2024 Duplicates'!BQ3:BQ8)/AVERAGE('Spring 2024 Duplicates'!BQ3:BQ8)</f>
        <v>0.262072108659475</v>
      </c>
      <c r="BR14" s="55">
        <f>_xlfn.STDEV.S('Spring 2024 Duplicates'!BR3:BR8)/AVERAGE('Spring 2024 Duplicates'!BR3:BR8)</f>
        <v>5.8820389512651047E-2</v>
      </c>
      <c r="BS14" s="55"/>
      <c r="BT14" s="55">
        <f>_xlfn.STDEV.S('Spring 2024 Duplicates'!BT3:BT8)/AVERAGE('Spring 2024 Duplicates'!BT3:BT8)</f>
        <v>0.30732014282129821</v>
      </c>
      <c r="BU14" s="55"/>
      <c r="BV14" s="55">
        <f>_xlfn.STDEV.S('Spring 2024 Duplicates'!BV3:BV8)/AVERAGE('Spring 2024 Duplicates'!BV3:BV8)</f>
        <v>0.33427856970792186</v>
      </c>
      <c r="BW14" s="55"/>
      <c r="BX14" s="55">
        <f>_xlfn.STDEV.S('Spring 2024 Duplicates'!BX3:BX8)/AVERAGE('Spring 2024 Duplicates'!BX3:BX8)</f>
        <v>0.31056572839022462</v>
      </c>
      <c r="BY14" s="55"/>
      <c r="BZ14" s="55">
        <f>_xlfn.STDEV.S('Spring 2024 Duplicates'!BZ3:BZ8)/AVERAGE('Spring 2024 Duplicates'!BZ3:BZ8)</f>
        <v>2.4494897427831779</v>
      </c>
      <c r="CA14" s="55"/>
      <c r="CB14" s="55">
        <f>_xlfn.STDEV.S('Spring 2024 Duplicates'!CB3:CB8)/AVERAGE('Spring 2024 Duplicates'!CB3:CB8)</f>
        <v>0.433715531332589</v>
      </c>
      <c r="CC14" s="55"/>
      <c r="CD14" s="55">
        <f>_xlfn.STDEV.S('Spring 2024 Duplicates'!CD3:CD8)/AVERAGE('Spring 2024 Duplicates'!CD3:CD8)</f>
        <v>0.38671305294566755</v>
      </c>
      <c r="CE14" s="55"/>
      <c r="CF14" s="55">
        <f>_xlfn.STDEV.S('Spring 2024 Duplicates'!CF3:CF8)/AVERAGE('Spring 2024 Duplicates'!CF3:CF8)</f>
        <v>0.45037759299149754</v>
      </c>
      <c r="CG14" s="55"/>
      <c r="CH14" s="55">
        <f>_xlfn.STDEV.S('Spring 2024 Duplicates'!CH3:CH8)/AVERAGE('Spring 2024 Duplicates'!CH3:CH8)</f>
        <v>0.36274336676744701</v>
      </c>
      <c r="CI14" s="55">
        <f>_xlfn.STDEV.S('Spring 2024 Duplicates'!CI3:CI8)/AVERAGE('Spring 2024 Duplicates'!CI3:CI8)</f>
        <v>0.3080632282031463</v>
      </c>
      <c r="CJ14" s="55"/>
      <c r="CK14" s="55"/>
      <c r="CL14" s="55">
        <f>_xlfn.STDEV.S('Spring 2024 Duplicates'!CL3:CL8)/AVERAGE('Spring 2024 Duplicates'!CL3:CL8)</f>
        <v>0.15281876279101</v>
      </c>
      <c r="CM14" s="55">
        <f>_xlfn.STDEV.S('Spring 2024 Duplicates'!CM3:CM8)/AVERAGE('Spring 2024 Duplicates'!CM3:CM8)</f>
        <v>0.1996075314725104</v>
      </c>
      <c r="CN14" s="55">
        <f>_xlfn.STDEV.S('Spring 2024 Duplicates'!CN3:CN8)/AVERAGE('Spring 2024 Duplicates'!CN3:CN8)</f>
        <v>0.17738221732301251</v>
      </c>
      <c r="CO14" s="55">
        <f>_xlfn.STDEV.S('Spring 2024 Duplicates'!CO3:CO8)/AVERAGE('Spring 2024 Duplicates'!CO3:CO8)</f>
        <v>7.2228825951240513E-2</v>
      </c>
      <c r="CP14" s="55">
        <f>_xlfn.STDEV.S('Spring 2024 Duplicates'!CP3:CP8)/AVERAGE('Spring 2024 Duplicates'!CP3:CP8)</f>
        <v>0.15743126784682307</v>
      </c>
      <c r="CQ14" s="55">
        <f>_xlfn.STDEV.S('Spring 2024 Duplicates'!CQ3:CQ8)/AVERAGE('Spring 2024 Duplicates'!CQ3:CQ8)</f>
        <v>0.33227514845403405</v>
      </c>
      <c r="CR14" s="55">
        <f>_xlfn.STDEV.S('Spring 2024 Duplicates'!CR3:CR8)/AVERAGE('Spring 2024 Duplicates'!CR3:CR8)</f>
        <v>0.10569640956213687</v>
      </c>
      <c r="CS14" s="55">
        <f>_xlfn.STDEV.S('Spring 2024 Duplicates'!CS3:CS8)/AVERAGE('Spring 2024 Duplicates'!CS3:CS8)</f>
        <v>0.26475097818022897</v>
      </c>
      <c r="CT14" s="55">
        <f>_xlfn.STDEV.S('Spring 2024 Duplicates'!CT3:CT8)/AVERAGE('Spring 2024 Duplicates'!CT3:CT8)</f>
        <v>0.33049929768353931</v>
      </c>
      <c r="CU14" s="55">
        <f>_xlfn.STDEV.S('Spring 2024 Duplicates'!CU3:CU8)/AVERAGE('Spring 2024 Duplicates'!CU3:CU8)</f>
        <v>0.43721779413595468</v>
      </c>
      <c r="CV14" s="55">
        <f>_xlfn.STDEV.S('Spring 2024 Duplicates'!CV3:CV8)/AVERAGE('Spring 2024 Duplicates'!CV3:CV8)</f>
        <v>0.7082107737107648</v>
      </c>
      <c r="CW14" s="55">
        <f>_xlfn.STDEV.S('Spring 2024 Duplicates'!CW3:CW8)/AVERAGE('Spring 2024 Duplicates'!CW3:CW8)</f>
        <v>4.7628048478710092E-2</v>
      </c>
      <c r="CX14" s="55">
        <f>_xlfn.STDEV.S('Spring 2024 Duplicates'!CX3:CX8)/AVERAGE('Spring 2024 Duplicates'!CX3:CX8)</f>
        <v>0.13897341280783054</v>
      </c>
      <c r="CY14" s="55"/>
      <c r="CZ14" s="57">
        <f>_xlfn.STDEV.S('Spring 2024 Duplicates'!CZ3:CZ8)/AVERAGE('Spring 2024 Duplicates'!CZ3:CZ8)</f>
        <v>0.310587201135962</v>
      </c>
    </row>
    <row r="15" spans="2:104" x14ac:dyDescent="0.25">
      <c r="L15" s="21"/>
    </row>
    <row r="16" spans="2:104" x14ac:dyDescent="0.25">
      <c r="L16" s="21"/>
    </row>
    <row r="17" spans="12:12" x14ac:dyDescent="0.25">
      <c r="L17" s="21"/>
    </row>
  </sheetData>
  <mergeCells count="2">
    <mergeCell ref="L11:O11"/>
    <mergeCell ref="B2:L8"/>
  </mergeCells>
  <conditionalFormatting sqref="A14:G14 I14 N14:O14 Q14:XFD14">
    <cfRule type="cellIs" dxfId="2" priority="2" operator="greaterThan">
      <formula>0.1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Read.me</vt:lpstr>
      <vt:lpstr>Meanings of Headings</vt:lpstr>
      <vt:lpstr>Soil1_2040520_LW Modified</vt:lpstr>
      <vt:lpstr>20231127_Samples</vt:lpstr>
      <vt:lpstr>Fall 2023 Duplicates</vt:lpstr>
      <vt:lpstr>Fall 2023 QAQC</vt:lpstr>
      <vt:lpstr>20240423_Samples</vt:lpstr>
      <vt:lpstr>Spring 2024 Duplicates</vt:lpstr>
      <vt:lpstr>Spring 2024 QAQC</vt:lpstr>
      <vt:lpstr>Isotope_unacidifed</vt:lpstr>
      <vt:lpstr>Isotope_QAQC_unacidified</vt:lpstr>
      <vt:lpstr>Isotope_acidified</vt:lpstr>
      <vt:lpstr>Isotope_QAQC_acidified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Meeks, Patti</dc:creator>
  <cp:lastModifiedBy>Jana Compton</cp:lastModifiedBy>
  <dcterms:created xsi:type="dcterms:W3CDTF">2024-01-25T00:50:46Z</dcterms:created>
  <dcterms:modified xsi:type="dcterms:W3CDTF">2025-06-12T19:59:56Z</dcterms:modified>
</cp:coreProperties>
</file>