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hidePivotFieldList="1" defaultThemeVersion="124226"/>
  <mc:AlternateContent xmlns:mc="http://schemas.openxmlformats.org/markup-compatibility/2006">
    <mc:Choice Requires="x15">
      <x15ac:absPath xmlns:x15ac="http://schemas.microsoft.com/office/spreadsheetml/2010/11/ac" url="https://usepa-my.sharepoint.com/personal/wilkin_rick_epa_gov/Documents/Profile/Desktop/"/>
    </mc:Choice>
  </mc:AlternateContent>
  <xr:revisionPtr revIDLastSave="99" documentId="8_{6271DAE8-E17A-430C-A6E9-56A5869E8B0B}" xr6:coauthVersionLast="47" xr6:coauthVersionMax="47" xr10:uidLastSave="{AF01D2F0-7FD6-4FD6-9370-289AD0DD73C4}"/>
  <bookViews>
    <workbookView xWindow="38280" yWindow="-120" windowWidth="38640" windowHeight="21120" xr2:uid="{00000000-000D-0000-FFFF-FFFF00000000}"/>
  </bookViews>
  <sheets>
    <sheet name="Groundwater data" sheetId="1" r:id="rId1"/>
    <sheet name="SRM 2710 validation" sheetId="7" r:id="rId2"/>
    <sheet name="Total Elemental Analysis by ICP" sheetId="6" r:id="rId3"/>
    <sheet name="BCR Results" sheetId="5" r:id="rId4"/>
  </sheets>
  <definedNames>
    <definedName name="_xlnm._FilterDatabase" localSheetId="0" hidden="1">'Groundwater data'!$B$1:$B$347</definedName>
    <definedName name="Merged">'Groundwater data'!$A$1:$BI$321</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5" l="1"/>
  <c r="S99" i="5"/>
  <c r="R99" i="5"/>
  <c r="Q99" i="5"/>
  <c r="P99" i="5"/>
  <c r="O99" i="5"/>
  <c r="N99" i="5"/>
  <c r="M99" i="5"/>
  <c r="L99" i="5"/>
  <c r="K99" i="5"/>
  <c r="J99" i="5"/>
  <c r="I99" i="5"/>
  <c r="H99" i="5"/>
  <c r="G99" i="5"/>
  <c r="S98" i="5"/>
  <c r="R98" i="5"/>
  <c r="Q98" i="5"/>
  <c r="P98" i="5"/>
  <c r="O98" i="5"/>
  <c r="N98" i="5"/>
  <c r="M98" i="5"/>
  <c r="L98" i="5"/>
  <c r="K98" i="5"/>
  <c r="J98" i="5"/>
  <c r="I98" i="5"/>
  <c r="H98" i="5"/>
  <c r="G98" i="5"/>
  <c r="S93" i="5"/>
  <c r="R93" i="5"/>
  <c r="Q93" i="5"/>
  <c r="P93" i="5"/>
  <c r="O93" i="5"/>
  <c r="N93" i="5"/>
  <c r="M93" i="5"/>
  <c r="L93" i="5"/>
  <c r="K93" i="5"/>
  <c r="J93" i="5"/>
  <c r="I93" i="5"/>
  <c r="H93" i="5"/>
  <c r="G93" i="5"/>
  <c r="S90" i="5"/>
  <c r="R90" i="5"/>
  <c r="Q90" i="5"/>
  <c r="P90" i="5"/>
  <c r="O90" i="5"/>
  <c r="N90" i="5"/>
  <c r="M90" i="5"/>
  <c r="L90" i="5"/>
  <c r="K90" i="5"/>
  <c r="J90" i="5"/>
  <c r="I90" i="5"/>
  <c r="H90" i="5"/>
  <c r="G90" i="5"/>
  <c r="S51" i="5"/>
  <c r="R51" i="5"/>
  <c r="Q51" i="5"/>
  <c r="P51" i="5"/>
  <c r="O51" i="5"/>
  <c r="N51" i="5"/>
  <c r="M51" i="5"/>
  <c r="L51" i="5"/>
  <c r="K51" i="5"/>
  <c r="J51" i="5"/>
  <c r="I51" i="5"/>
  <c r="H51" i="5"/>
  <c r="G51" i="5"/>
  <c r="S48" i="5"/>
  <c r="R48" i="5"/>
  <c r="Q48" i="5"/>
  <c r="P48" i="5"/>
  <c r="O48" i="5"/>
  <c r="N48" i="5"/>
  <c r="M48" i="5"/>
  <c r="L48" i="5"/>
  <c r="K48" i="5"/>
  <c r="J48" i="5"/>
  <c r="I48" i="5"/>
  <c r="H48" i="5"/>
  <c r="G48" i="5"/>
  <c r="G35" i="7"/>
  <c r="F35" i="7"/>
  <c r="K34" i="7"/>
  <c r="K35" i="7" s="1"/>
  <c r="J34" i="7"/>
  <c r="J35" i="7" s="1"/>
  <c r="I34" i="7"/>
  <c r="I35" i="7" s="1"/>
  <c r="H34" i="7"/>
  <c r="H35" i="7" s="1"/>
  <c r="G34" i="7"/>
  <c r="F34" i="7"/>
  <c r="E34" i="7"/>
  <c r="D34" i="7"/>
  <c r="D35" i="7" s="1"/>
  <c r="C34" i="7"/>
  <c r="C35" i="7" s="1"/>
  <c r="H32" i="7"/>
  <c r="K31" i="7"/>
  <c r="K32" i="7" s="1"/>
  <c r="J31" i="7"/>
  <c r="J32" i="7" s="1"/>
  <c r="I31" i="7"/>
  <c r="H31" i="7"/>
  <c r="G31" i="7"/>
  <c r="F31" i="7"/>
  <c r="F32" i="7" s="1"/>
  <c r="E31" i="7"/>
  <c r="D31" i="7"/>
  <c r="D32" i="7" s="1"/>
  <c r="C31" i="7"/>
  <c r="C32" i="7" s="1"/>
  <c r="K29" i="7"/>
  <c r="J29" i="7"/>
  <c r="K28" i="7"/>
  <c r="J28" i="7"/>
  <c r="I28" i="7"/>
  <c r="I29" i="7" s="1"/>
  <c r="H28" i="7"/>
  <c r="H29" i="7" s="1"/>
  <c r="G28" i="7"/>
  <c r="F28" i="7"/>
  <c r="F29" i="7" s="1"/>
  <c r="E28" i="7"/>
  <c r="E29" i="7" s="1"/>
  <c r="D28" i="7"/>
  <c r="D29" i="7" s="1"/>
  <c r="C28" i="7"/>
  <c r="C29" i="7" s="1"/>
</calcChain>
</file>

<file path=xl/sharedStrings.xml><?xml version="1.0" encoding="utf-8"?>
<sst xmlns="http://schemas.openxmlformats.org/spreadsheetml/2006/main" count="1187" uniqueCount="198">
  <si>
    <t>Transect</t>
  </si>
  <si>
    <t>Position</t>
  </si>
  <si>
    <t>Year</t>
  </si>
  <si>
    <t>Month</t>
  </si>
  <si>
    <t>Rep</t>
  </si>
  <si>
    <t>pH</t>
  </si>
  <si>
    <t>B</t>
  </si>
  <si>
    <t>ALK</t>
  </si>
  <si>
    <t>A</t>
  </si>
  <si>
    <t>C</t>
  </si>
  <si>
    <t>D</t>
  </si>
  <si>
    <t>E</t>
  </si>
  <si>
    <t>F</t>
  </si>
  <si>
    <t>G</t>
  </si>
  <si>
    <t>H</t>
  </si>
  <si>
    <t>Months of Operation</t>
  </si>
  <si>
    <t>Zn, ppm</t>
  </si>
  <si>
    <t>Pb, ppm</t>
  </si>
  <si>
    <t>Fe, ppm</t>
  </si>
  <si>
    <t>Mn, ppm</t>
  </si>
  <si>
    <t>Si, ppm</t>
  </si>
  <si>
    <t>Cd, ppm</t>
  </si>
  <si>
    <t>Co, ppm</t>
  </si>
  <si>
    <t>Cr, ppm</t>
  </si>
  <si>
    <t>Cu, ppm</t>
  </si>
  <si>
    <t>Ni, ppm</t>
  </si>
  <si>
    <t>Ca, ppm</t>
  </si>
  <si>
    <t>Mg, ppm</t>
  </si>
  <si>
    <t>K, ppm</t>
  </si>
  <si>
    <t>OP, ppm</t>
  </si>
  <si>
    <t>Cl, ppm</t>
  </si>
  <si>
    <t>SO4, ppm</t>
  </si>
  <si>
    <t>Na, ppm</t>
  </si>
  <si>
    <t>NH4, ppm</t>
  </si>
  <si>
    <t>As, ppm</t>
  </si>
  <si>
    <t>Al, ppm</t>
  </si>
  <si>
    <t>H2S, ppm</t>
  </si>
  <si>
    <t>DIC, ppm</t>
  </si>
  <si>
    <t>DOC, ppm</t>
  </si>
  <si>
    <t>Sample</t>
  </si>
  <si>
    <t>DM</t>
  </si>
  <si>
    <t>feet bgs</t>
  </si>
  <si>
    <t>Pool</t>
  </si>
  <si>
    <t>BCR step</t>
  </si>
  <si>
    <t>Al (mg/kg)</t>
  </si>
  <si>
    <t>Ba (mg/kg)</t>
  </si>
  <si>
    <t>Cd (mg/kg)</t>
  </si>
  <si>
    <t>Co (mg/kg)</t>
  </si>
  <si>
    <t>Cr (mg/kg)</t>
  </si>
  <si>
    <t>Cu (mg/kg)</t>
  </si>
  <si>
    <t>Fe (mg/kg)</t>
  </si>
  <si>
    <t>Mn (mg/kg)</t>
  </si>
  <si>
    <t>Ni (mg/kg)</t>
  </si>
  <si>
    <t>Pb (mg/kg)</t>
  </si>
  <si>
    <t>Si (mg/kg)</t>
  </si>
  <si>
    <t>Zn (mg/kg)</t>
  </si>
  <si>
    <t>DM1-6F</t>
  </si>
  <si>
    <t>Core 1</t>
  </si>
  <si>
    <t>Acid</t>
  </si>
  <si>
    <t>Reducible</t>
  </si>
  <si>
    <t>Oxidizable</t>
  </si>
  <si>
    <t>DM1-8F</t>
  </si>
  <si>
    <t>DM1-10F</t>
  </si>
  <si>
    <t>DM1-11F</t>
  </si>
  <si>
    <t>DM1-13F</t>
  </si>
  <si>
    <t>DM1-14F</t>
  </si>
  <si>
    <t>DM1-20F</t>
  </si>
  <si>
    <t>DM1-22F</t>
  </si>
  <si>
    <t>DM2-18F</t>
  </si>
  <si>
    <t>Core 2</t>
  </si>
  <si>
    <t>DM2-22F</t>
  </si>
  <si>
    <t>DM2-25F</t>
  </si>
  <si>
    <t>DM2-26F</t>
  </si>
  <si>
    <t>DM3-2F</t>
  </si>
  <si>
    <t>Core 3</t>
  </si>
  <si>
    <t>DM3-5F</t>
  </si>
  <si>
    <t>DM3-9F</t>
  </si>
  <si>
    <t>DM3-13F</t>
  </si>
  <si>
    <t>DM3-17F</t>
  </si>
  <si>
    <t>DM3-19F</t>
  </si>
  <si>
    <t>DM3-21F</t>
  </si>
  <si>
    <t>DM3-25F</t>
  </si>
  <si>
    <t>DM4-17F</t>
  </si>
  <si>
    <t>DM4-20F</t>
  </si>
  <si>
    <t>Core 4</t>
  </si>
  <si>
    <t>DM4-25F</t>
  </si>
  <si>
    <t>DM4-26F</t>
  </si>
  <si>
    <t>[mg/kg]</t>
  </si>
  <si>
    <t>&lt;8</t>
  </si>
  <si>
    <t>Aluminum (Al)</t>
  </si>
  <si>
    <t>Arsenic (As)</t>
  </si>
  <si>
    <t>&lt;16</t>
  </si>
  <si>
    <t>Barium (Ba)</t>
  </si>
  <si>
    <t>3 (BQL)</t>
  </si>
  <si>
    <t>4 (BQL)</t>
  </si>
  <si>
    <t>Beryllium (Be)</t>
  </si>
  <si>
    <t>Calcium (Ca)</t>
  </si>
  <si>
    <t>26 (BQL)</t>
  </si>
  <si>
    <t>30 (BQL)</t>
  </si>
  <si>
    <t>Cadmium (Cd)</t>
  </si>
  <si>
    <t>1 (BQL)</t>
  </si>
  <si>
    <t>2 (BQL)</t>
  </si>
  <si>
    <t>&lt;4</t>
  </si>
  <si>
    <t>Cobalt (Co)</t>
  </si>
  <si>
    <t>Chromium (Cr)</t>
  </si>
  <si>
    <t>Copper (Cu)</t>
  </si>
  <si>
    <t>6 (BQL)</t>
  </si>
  <si>
    <t>7 (BQL)</t>
  </si>
  <si>
    <t>Iron (Fe)</t>
  </si>
  <si>
    <t>Potassium (K)</t>
  </si>
  <si>
    <t>Magnesium (Mg)</t>
  </si>
  <si>
    <t>Manganese (Mn)</t>
  </si>
  <si>
    <t>8 (BQL)</t>
  </si>
  <si>
    <t>Molybdenum (Mo)</t>
  </si>
  <si>
    <t>Sodium (Na)</t>
  </si>
  <si>
    <t>123 (BQL)</t>
  </si>
  <si>
    <t>135 (BQL)</t>
  </si>
  <si>
    <t>117 (BQL)</t>
  </si>
  <si>
    <t>82 (BQL)</t>
  </si>
  <si>
    <t>90 (BQL)</t>
  </si>
  <si>
    <t>93 (BQL)</t>
  </si>
  <si>
    <t>104 (BQL)</t>
  </si>
  <si>
    <t>73 (BQL)</t>
  </si>
  <si>
    <t>55 (BQL)</t>
  </si>
  <si>
    <t>59 (BQL)</t>
  </si>
  <si>
    <t>37 (BQL)</t>
  </si>
  <si>
    <t>38 (BQL)</t>
  </si>
  <si>
    <t>43 (BQL)</t>
  </si>
  <si>
    <t>41 (BQL)</t>
  </si>
  <si>
    <t>19 (BQL)</t>
  </si>
  <si>
    <t>21 (BQL)</t>
  </si>
  <si>
    <t>Nickel (Ni)</t>
  </si>
  <si>
    <t>Lead (Pb)</t>
  </si>
  <si>
    <t>Antimony (Sb)</t>
  </si>
  <si>
    <t>Selenium (Se)</t>
  </si>
  <si>
    <t>Silicon (Si)</t>
  </si>
  <si>
    <t>Strontium (Sr)</t>
  </si>
  <si>
    <t>Titanium (Ti)</t>
  </si>
  <si>
    <t>Vanadium (V)</t>
  </si>
  <si>
    <t>Zinc (Zn)</t>
  </si>
  <si>
    <t>Data</t>
  </si>
  <si>
    <t>Step</t>
  </si>
  <si>
    <t>Source</t>
  </si>
  <si>
    <t>Sum of As</t>
  </si>
  <si>
    <t>Sum of Cd</t>
  </si>
  <si>
    <t>Sum of Co</t>
  </si>
  <si>
    <t>Sum of Cu</t>
  </si>
  <si>
    <t>Sum of Cr</t>
  </si>
  <si>
    <t>Sum of Mn</t>
  </si>
  <si>
    <t>Sum of Ni</t>
  </si>
  <si>
    <t>Sum of Pb</t>
  </si>
  <si>
    <t>Sum of Zn</t>
  </si>
  <si>
    <t>Cappuyns et al. 2007</t>
  </si>
  <si>
    <t>Kubova et al. 2004</t>
  </si>
  <si>
    <t>Sutherland and Tack 2002</t>
  </si>
  <si>
    <t>This study 1</t>
  </si>
  <si>
    <t>This study 2</t>
  </si>
  <si>
    <t>van Herreweghe et al. 2003</t>
  </si>
  <si>
    <t>1 Total</t>
  </si>
  <si>
    <t>2 Total</t>
  </si>
  <si>
    <t>3 Total</t>
  </si>
  <si>
    <t>Grand Total</t>
  </si>
  <si>
    <t>Step 1</t>
  </si>
  <si>
    <t>Average of literature+ our results</t>
  </si>
  <si>
    <t>RSD of lit + our results</t>
  </si>
  <si>
    <t>Step 2</t>
  </si>
  <si>
    <t>Step 3</t>
  </si>
  <si>
    <t>Acid Labile</t>
  </si>
  <si>
    <t>ORP, mV</t>
  </si>
  <si>
    <t>SC, uS/cm</t>
  </si>
  <si>
    <t>TP, ppm</t>
  </si>
  <si>
    <t>BCR analysis of SRM 2710 Montana Soil. These values are in weight percent (dry-weight).</t>
  </si>
  <si>
    <t>0.11 M</t>
  </si>
  <si>
    <t>acetic acid</t>
  </si>
  <si>
    <t>0.5 M</t>
  </si>
  <si>
    <t>NH2OH·HCl</t>
  </si>
  <si>
    <t>30% H2O2</t>
  </si>
  <si>
    <t>ND</t>
  </si>
  <si>
    <t>Average of literature + our results</t>
  </si>
  <si>
    <t xml:space="preserve">Cappuyns, V., Swennen, R. and Niclaes, M., 2007. Application of the BCR sequential extraction scheme to dredged pond sediments contaminated by Pb–Zn mining: a combined geochemical and mineralogical approach. Journal of geochemical exploration, 93(2), pp.78-90. </t>
  </si>
  <si>
    <t xml:space="preserve">Kubová, J., Streško, V., Bujdoš, M., Matúš, P. and Medved, J., 2004. Fractionation of various elements in CRMs and in polluted soils. Analytical and bioanalytical chemistry, 379(1), pp.108-114. </t>
  </si>
  <si>
    <t xml:space="preserve">Sutherland, R.A. and Tack, F.M., 2002. Determination of Al, Cu, Fe, Mn, Pb and Zn in certified reference materials using the optimized BCR sequential extraction procedure. Analytica Chimica Acta, 454(2), pp.249-257. </t>
  </si>
  <si>
    <t xml:space="preserve">Rauret, G., Lopez-Sanchez, J.F., Sahuquillo, A., Rubio, R., Davidson, C., Ure, A. and Quevauviller, P., 1999. Improvement of the BCR three step sequential extraction procedure prior to the certification of new sediment and soil reference materials. Journal of Environmental Monitoring, 1(1), pp.57-61. </t>
  </si>
  <si>
    <t>Van Herreweghea S., Swennena, R., Vandecasteeleb, C., and Cappuynsa, V., 2003. Solid phase speciation of arsenic by sequential extraction in standard reference materials and industrially contaminated soil samples. Environmental Pollution, 122, pp. 323-342.</t>
  </si>
  <si>
    <t>References</t>
  </si>
  <si>
    <t>ND = not detected</t>
  </si>
  <si>
    <t>RSD = Relative Standard Deviation</t>
  </si>
  <si>
    <t>All samples were analyzed in duplicate.</t>
  </si>
  <si>
    <t>BQL = below quantitation limit but above minimum detection limit.</t>
  </si>
  <si>
    <t>These data correspond to the fine fraction (&lt;0.45 mm) of cores sampled in 2018.</t>
  </si>
  <si>
    <t>Concentrations are in mg/kg or parts per million.</t>
  </si>
  <si>
    <t>Replicate</t>
  </si>
  <si>
    <t>Mean of 1, 2</t>
  </si>
  <si>
    <t>Sum of Pb (mg/kg)</t>
  </si>
  <si>
    <t>Column Labels</t>
  </si>
  <si>
    <t>Row Labels</t>
  </si>
  <si>
    <t>Soil Organic Matter (fraction)</t>
  </si>
  <si>
    <r>
      <rPr>
        <b/>
        <sz val="11"/>
        <color theme="1"/>
        <rFont val="Calibri"/>
        <family val="2"/>
        <scheme val="minor"/>
      </rPr>
      <t>NOTES</t>
    </r>
    <r>
      <rPr>
        <sz val="11"/>
        <color theme="1"/>
        <rFont val="Calibri"/>
        <family val="2"/>
        <scheme val="minor"/>
      </rPr>
      <t>: Empty cells are either non-detect or were not measured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</si>
</sst>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scheme val="minor"/>
    </font>
    <font>
      <b/>
      <sz val="11"/>
      <color theme="1"/>
      <name val="Calibri"/>
      <family val="2"/>
      <scheme val="minor"/>
    </font>
    <font>
      <b/>
      <sz val="11"/>
      <color rgb="FFFF0000"/>
      <name val="Calibri"/>
      <family val="2"/>
      <scheme val="minor"/>
    </font>
    <font>
      <sz val="10"/>
      <name val="Arial"/>
      <family val="2"/>
    </font>
    <font>
      <b/>
      <sz val="10"/>
      <name val="Arial"/>
      <family val="2"/>
    </font>
    <font>
      <sz val="11"/>
      <color rgb="FF001D35"/>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indexed="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style="thin">
        <color indexed="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3">
    <xf numFmtId="0" fontId="0" fillId="0" borderId="0" xfId="0"/>
    <xf numFmtId="0" fontId="0" fillId="0" borderId="0" xfId="0" applyNumberFormat="1" applyAlignment="1">
      <alignment horizontal="left"/>
    </xf>
    <xf numFmtId="0" fontId="0" fillId="0" borderId="0" xfId="0" applyFill="1"/>
    <xf numFmtId="2" fontId="0" fillId="0" borderId="0" xfId="0" applyNumberFormat="1"/>
    <xf numFmtId="164" fontId="0" fillId="0" borderId="0" xfId="0" applyNumberFormat="1"/>
    <xf numFmtId="0" fontId="0" fillId="2" borderId="0" xfId="0" applyFill="1"/>
    <xf numFmtId="0" fontId="0" fillId="0" borderId="0" xfId="0" applyNumberFormat="1" applyFill="1" applyAlignment="1">
      <alignment horizontal="left"/>
    </xf>
    <xf numFmtId="164" fontId="0" fillId="0" borderId="0" xfId="0" applyNumberFormat="1" applyFill="1"/>
    <xf numFmtId="2" fontId="0" fillId="0" borderId="0" xfId="0" applyNumberFormat="1" applyFill="1"/>
    <xf numFmtId="0" fontId="0" fillId="3" borderId="0" xfId="0" applyFill="1"/>
    <xf numFmtId="0" fontId="2" fillId="0" borderId="1" xfId="0" applyFont="1" applyBorder="1"/>
    <xf numFmtId="0" fontId="0" fillId="0" borderId="1" xfId="0" applyBorder="1"/>
    <xf numFmtId="0" fontId="0" fillId="4" borderId="1" xfId="0" applyFill="1" applyBorder="1" applyAlignment="1">
      <alignment horizontal="right"/>
    </xf>
    <xf numFmtId="1" fontId="0" fillId="4" borderId="1" xfId="0" applyNumberFormat="1" applyFill="1" applyBorder="1" applyAlignment="1">
      <alignment horizontal="right"/>
    </xf>
    <xf numFmtId="0" fontId="0" fillId="5" borderId="1" xfId="0" applyFill="1" applyBorder="1" applyAlignment="1">
      <alignment horizontal="right"/>
    </xf>
    <xf numFmtId="0" fontId="0" fillId="6" borderId="1" xfId="0" applyFill="1" applyBorder="1" applyAlignment="1">
      <alignment horizontal="right"/>
    </xf>
    <xf numFmtId="0" fontId="0" fillId="2" borderId="1" xfId="0" applyFill="1"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7" borderId="0" xfId="0" applyFill="1"/>
    <xf numFmtId="0" fontId="0" fillId="8" borderId="0" xfId="0" applyFill="1"/>
    <xf numFmtId="0" fontId="0" fillId="0" borderId="10" xfId="0" applyBorder="1"/>
    <xf numFmtId="0" fontId="0" fillId="0" borderId="11" xfId="0" applyBorder="1"/>
    <xf numFmtId="0" fontId="3" fillId="7" borderId="0" xfId="0" applyFont="1" applyFill="1"/>
    <xf numFmtId="0" fontId="3" fillId="8" borderId="0" xfId="0" applyFont="1" applyFill="1"/>
    <xf numFmtId="0" fontId="3" fillId="3" borderId="0" xfId="0" applyFont="1" applyFill="1"/>
    <xf numFmtId="0" fontId="0" fillId="0" borderId="7" xfId="0" applyFill="1" applyBorder="1"/>
    <xf numFmtId="0" fontId="0" fillId="0" borderId="8" xfId="0" applyFill="1" applyBorder="1"/>
    <xf numFmtId="165" fontId="0" fillId="0" borderId="5" xfId="0" applyNumberFormat="1" applyBorder="1"/>
    <xf numFmtId="165" fontId="0" fillId="0" borderId="0" xfId="0" applyNumberFormat="1"/>
    <xf numFmtId="165" fontId="0" fillId="0" borderId="2" xfId="0" applyNumberFormat="1" applyBorder="1"/>
    <xf numFmtId="165" fontId="0" fillId="0" borderId="6" xfId="0" applyNumberFormat="1" applyBorder="1"/>
    <xf numFmtId="165" fontId="0" fillId="0" borderId="9" xfId="0" applyNumberFormat="1" applyBorder="1"/>
    <xf numFmtId="165" fontId="0" fillId="0" borderId="8" xfId="0" applyNumberFormat="1" applyBorder="1"/>
    <xf numFmtId="165" fontId="0" fillId="7" borderId="0" xfId="0" applyNumberFormat="1" applyFill="1"/>
    <xf numFmtId="165" fontId="0" fillId="7" borderId="9" xfId="0" applyNumberFormat="1" applyFill="1" applyBorder="1"/>
    <xf numFmtId="165" fontId="0" fillId="7" borderId="8" xfId="0" applyNumberFormat="1" applyFill="1" applyBorder="1"/>
    <xf numFmtId="165" fontId="0" fillId="8" borderId="8" xfId="0" applyNumberFormat="1" applyFill="1" applyBorder="1"/>
    <xf numFmtId="165" fontId="0" fillId="8" borderId="0" xfId="0" applyNumberFormat="1" applyFill="1"/>
    <xf numFmtId="165" fontId="0" fillId="8" borderId="9" xfId="0" applyNumberFormat="1" applyFill="1" applyBorder="1"/>
    <xf numFmtId="165" fontId="0" fillId="3" borderId="8" xfId="0" applyNumberFormat="1" applyFill="1" applyBorder="1"/>
    <xf numFmtId="165" fontId="0" fillId="3" borderId="0" xfId="0" applyNumberFormat="1" applyFill="1"/>
    <xf numFmtId="165" fontId="0" fillId="3" borderId="9" xfId="0" applyNumberFormat="1" applyFill="1" applyBorder="1"/>
    <xf numFmtId="165" fontId="0" fillId="0" borderId="10" xfId="0" applyNumberFormat="1" applyBorder="1"/>
    <xf numFmtId="165" fontId="0" fillId="0" borderId="12" xfId="0" applyNumberFormat="1" applyBorder="1"/>
    <xf numFmtId="165" fontId="0" fillId="0" borderId="13" xfId="0" applyNumberFormat="1" applyBorder="1"/>
    <xf numFmtId="165" fontId="3" fillId="8" borderId="0" xfId="0" applyNumberFormat="1" applyFont="1" applyFill="1"/>
    <xf numFmtId="0" fontId="0" fillId="9" borderId="0" xfId="0" applyFill="1"/>
    <xf numFmtId="1" fontId="0" fillId="0" borderId="0" xfId="0" applyNumberFormat="1"/>
    <xf numFmtId="1" fontId="0" fillId="0" borderId="0" xfId="0" applyNumberFormat="1" applyFill="1"/>
    <xf numFmtId="0" fontId="4" fillId="0" borderId="0" xfId="0" applyFont="1"/>
    <xf numFmtId="0" fontId="5" fillId="0" borderId="0" xfId="0" applyFont="1"/>
    <xf numFmtId="0" fontId="0" fillId="0" borderId="7" xfId="0" applyBorder="1" applyAlignment="1">
      <alignment horizontal="center"/>
    </xf>
    <xf numFmtId="0" fontId="0" fillId="0" borderId="0" xfId="0" applyFont="1" applyAlignment="1">
      <alignment horizontal="center"/>
    </xf>
    <xf numFmtId="0" fontId="0" fillId="7" borderId="8" xfId="0" applyFill="1" applyBorder="1" applyAlignment="1">
      <alignment horizontal="center"/>
    </xf>
    <xf numFmtId="0" fontId="0" fillId="7" borderId="0" xfId="0" applyFill="1" applyAlignment="1">
      <alignment horizontal="center"/>
    </xf>
    <xf numFmtId="165" fontId="0" fillId="8" borderId="0" xfId="0" applyNumberFormat="1" applyFill="1" applyAlignment="1">
      <alignment horizontal="center"/>
    </xf>
    <xf numFmtId="164" fontId="0" fillId="7" borderId="0" xfId="0" applyNumberFormat="1" applyFill="1"/>
    <xf numFmtId="1" fontId="0" fillId="7" borderId="0" xfId="0" applyNumberFormat="1" applyFill="1"/>
    <xf numFmtId="164" fontId="3" fillId="8" borderId="0" xfId="0" applyNumberFormat="1" applyFont="1" applyFill="1"/>
    <xf numFmtId="164" fontId="0" fillId="3" borderId="0" xfId="0" applyNumberFormat="1" applyFill="1"/>
    <xf numFmtId="0" fontId="0" fillId="0" borderId="0" xfId="0" applyAlignment="1">
      <alignment horizontal="left"/>
    </xf>
    <xf numFmtId="0" fontId="1" fillId="0" borderId="0" xfId="0" applyFont="1"/>
    <xf numFmtId="0" fontId="0" fillId="0" borderId="7" xfId="0" applyFill="1" applyBorder="1" applyAlignment="1">
      <alignment horizontal="center"/>
    </xf>
    <xf numFmtId="0" fontId="1" fillId="0" borderId="2" xfId="0" applyFont="1" applyBorder="1" applyAlignment="1">
      <alignment horizontal="center"/>
    </xf>
    <xf numFmtId="0" fontId="0" fillId="0" borderId="0" xfId="0" applyAlignment="1">
      <alignment horizontal="left" indent="1"/>
    </xf>
    <xf numFmtId="0" fontId="0" fillId="0" borderId="0" xfId="0" pivotButton="1"/>
    <xf numFmtId="0" fontId="0" fillId="4" borderId="0" xfId="0" applyFill="1"/>
    <xf numFmtId="2" fontId="0" fillId="2" borderId="0" xfId="0" applyNumberFormat="1" applyFill="1"/>
    <xf numFmtId="0" fontId="0" fillId="0" borderId="0" xfId="0" applyAlignment="1">
      <alignment horizontal="left"/>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6" borderId="14" xfId="0" applyFont="1" applyFill="1" applyBorder="1" applyAlignment="1">
      <alignment horizontal="center"/>
    </xf>
    <xf numFmtId="0" fontId="1" fillId="6" borderId="15" xfId="0" applyFont="1" applyFill="1" applyBorder="1" applyAlignment="1">
      <alignment horizontal="center"/>
    </xf>
    <xf numFmtId="0" fontId="1" fillId="5" borderId="14" xfId="0" applyFont="1" applyFill="1" applyBorder="1" applyAlignment="1">
      <alignment horizontal="center"/>
    </xf>
    <xf numFmtId="0" fontId="1" fillId="5" borderId="15" xfId="0" applyFont="1" applyFill="1" applyBorder="1" applyAlignment="1">
      <alignment horizontal="center"/>
    </xf>
    <xf numFmtId="0" fontId="1" fillId="4" borderId="14" xfId="0" applyFont="1" applyFill="1" applyBorder="1" applyAlignment="1">
      <alignment horizontal="center"/>
    </xf>
    <xf numFmtId="0" fontId="1" fillId="4" borderId="15" xfId="0" applyFont="1" applyFill="1" applyBorder="1" applyAlignment="1">
      <alignment horizontal="center"/>
    </xf>
  </cellXfs>
  <cellStyles count="1">
    <cellStyle name="Normal" xfId="0" builtinId="0"/>
  </cellStyles>
  <dxfs count="8">
    <dxf>
      <numFmt numFmtId="1" formatCode="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2"/>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3"/>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4"/>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5"/>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lumMod val="60000"/>
            </a:schemeClr>
          </a:solidFill>
          <a:ln>
            <a:noFill/>
          </a:ln>
          <a:effectLst/>
        </c:spPr>
        <c:marker>
          <c:symbol val="none"/>
        </c:marker>
        <c:dLbl>
          <c:idx val="0"/>
          <c:delete val="1"/>
          <c:extLst>
            <c:ext xmlns:c15="http://schemas.microsoft.com/office/drawing/2012/chart" uri="{CE6537A1-D6FC-4f65-9D91-7224C49458BB}"/>
          </c:extLst>
        </c:dLbl>
      </c:pivotFmt>
      <c:pivotFmt>
        <c:idx val="7"/>
        <c:spPr>
          <a:solidFill>
            <a:schemeClr val="accent2">
              <a:lumMod val="60000"/>
            </a:schemeClr>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3">
              <a:lumMod val="60000"/>
            </a:schemeClr>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v>Sum of As</c:v>
          </c:tx>
          <c:spPr>
            <a:solidFill>
              <a:schemeClr val="accent1"/>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1.2999999999999999E-3</c:v>
              </c:pt>
              <c:pt idx="1">
                <c:v>0</c:v>
              </c:pt>
              <c:pt idx="2">
                <c:v>0</c:v>
              </c:pt>
              <c:pt idx="3">
                <c:v>0</c:v>
              </c:pt>
              <c:pt idx="4">
                <c:v>1.4950639199818117E-3</c:v>
              </c:pt>
              <c:pt idx="5">
                <c:v>1.2519999999999999E-3</c:v>
              </c:pt>
              <c:pt idx="6">
                <c:v>4.4499999999999998E-2</c:v>
              </c:pt>
              <c:pt idx="7">
                <c:v>0</c:v>
              </c:pt>
              <c:pt idx="8">
                <c:v>0</c:v>
              </c:pt>
              <c:pt idx="9">
                <c:v>0.04</c:v>
              </c:pt>
              <c:pt idx="10">
                <c:v>4.3132651905379148E-2</c:v>
              </c:pt>
              <c:pt idx="11">
                <c:v>3.5681999999999998E-2</c:v>
              </c:pt>
              <c:pt idx="12">
                <c:v>2.3E-3</c:v>
              </c:pt>
              <c:pt idx="13">
                <c:v>0</c:v>
              </c:pt>
              <c:pt idx="14">
                <c:v>0</c:v>
              </c:pt>
              <c:pt idx="15">
                <c:v>0</c:v>
              </c:pt>
              <c:pt idx="16">
                <c:v>4.994963389154906E-3</c:v>
              </c:pt>
              <c:pt idx="17">
                <c:v>3.7559999999999994E-3</c:v>
              </c:pt>
            </c:numLit>
          </c:val>
          <c:extLst>
            <c:ext xmlns:c16="http://schemas.microsoft.com/office/drawing/2014/chart" uri="{C3380CC4-5D6E-409C-BE32-E72D297353CC}">
              <c16:uniqueId val="{00000000-63D9-45F1-921B-8012AF6D39BF}"/>
            </c:ext>
          </c:extLst>
        </c:ser>
        <c:ser>
          <c:idx val="1"/>
          <c:order val="1"/>
          <c:tx>
            <c:v>Sum of Cd</c:v>
          </c:tx>
          <c:spPr>
            <a:solidFill>
              <a:schemeClr val="accent2"/>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1.1000000000000001E-3</c:v>
              </c:pt>
              <c:pt idx="1">
                <c:v>0</c:v>
              </c:pt>
              <c:pt idx="2">
                <c:v>0</c:v>
              </c:pt>
              <c:pt idx="3">
                <c:v>0</c:v>
              </c:pt>
              <c:pt idx="4">
                <c:v>1.1625252340537972E-3</c:v>
              </c:pt>
              <c:pt idx="5">
                <c:v>1.1336E-3</c:v>
              </c:pt>
              <c:pt idx="6">
                <c:v>5.9000000000000003E-4</c:v>
              </c:pt>
              <c:pt idx="7">
                <c:v>0</c:v>
              </c:pt>
              <c:pt idx="8">
                <c:v>0</c:v>
              </c:pt>
              <c:pt idx="9">
                <c:v>0</c:v>
              </c:pt>
              <c:pt idx="10">
                <c:v>6.8679847555550542E-4</c:v>
              </c:pt>
              <c:pt idx="11">
                <c:v>5.0140000000000004E-4</c:v>
              </c:pt>
              <c:pt idx="12">
                <c:v>1.1E-4</c:v>
              </c:pt>
              <c:pt idx="13">
                <c:v>0</c:v>
              </c:pt>
              <c:pt idx="14">
                <c:v>0</c:v>
              </c:pt>
              <c:pt idx="15">
                <c:v>0</c:v>
              </c:pt>
              <c:pt idx="16">
                <c:v>1.6360705869670499E-4</c:v>
              </c:pt>
              <c:pt idx="17">
                <c:v>1.3080000000000001E-4</c:v>
              </c:pt>
            </c:numLit>
          </c:val>
          <c:extLst>
            <c:ext xmlns:c16="http://schemas.microsoft.com/office/drawing/2014/chart" uri="{C3380CC4-5D6E-409C-BE32-E72D297353CC}">
              <c16:uniqueId val="{00000001-63D9-45F1-921B-8012AF6D39BF}"/>
            </c:ext>
          </c:extLst>
        </c:ser>
        <c:ser>
          <c:idx val="2"/>
          <c:order val="2"/>
          <c:tx>
            <c:v>Sum of Co</c:v>
          </c:tx>
          <c:spPr>
            <a:solidFill>
              <a:schemeClr val="accent3"/>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0</c:v>
              </c:pt>
              <c:pt idx="1">
                <c:v>0</c:v>
              </c:pt>
              <c:pt idx="2">
                <c:v>0</c:v>
              </c:pt>
              <c:pt idx="3">
                <c:v>0</c:v>
              </c:pt>
              <c:pt idx="4">
                <c:v>0</c:v>
              </c:pt>
              <c:pt idx="5">
                <c:v>1.4000000000000001E-4</c:v>
              </c:pt>
              <c:pt idx="6">
                <c:v>0</c:v>
              </c:pt>
              <c:pt idx="7">
                <c:v>0</c:v>
              </c:pt>
              <c:pt idx="8">
                <c:v>0</c:v>
              </c:pt>
              <c:pt idx="9">
                <c:v>0</c:v>
              </c:pt>
              <c:pt idx="10">
                <c:v>0</c:v>
              </c:pt>
              <c:pt idx="11">
                <c:v>1.7999999999999998E-4</c:v>
              </c:pt>
              <c:pt idx="12">
                <c:v>0</c:v>
              </c:pt>
              <c:pt idx="13">
                <c:v>0</c:v>
              </c:pt>
              <c:pt idx="14">
                <c:v>0</c:v>
              </c:pt>
              <c:pt idx="15">
                <c:v>0</c:v>
              </c:pt>
              <c:pt idx="16">
                <c:v>0</c:v>
              </c:pt>
              <c:pt idx="17">
                <c:v>0</c:v>
              </c:pt>
            </c:numLit>
          </c:val>
          <c:extLst>
            <c:ext xmlns:c16="http://schemas.microsoft.com/office/drawing/2014/chart" uri="{C3380CC4-5D6E-409C-BE32-E72D297353CC}">
              <c16:uniqueId val="{00000002-63D9-45F1-921B-8012AF6D39BF}"/>
            </c:ext>
          </c:extLst>
        </c:ser>
        <c:ser>
          <c:idx val="3"/>
          <c:order val="3"/>
          <c:tx>
            <c:v>Sum of Cu</c:v>
          </c:tx>
          <c:spPr>
            <a:solidFill>
              <a:schemeClr val="accent4"/>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9.1200000000000003E-2</c:v>
              </c:pt>
              <c:pt idx="1">
                <c:v>9.5500000000000002E-2</c:v>
              </c:pt>
              <c:pt idx="2">
                <c:v>9.1200000000000003E-2</c:v>
              </c:pt>
              <c:pt idx="3">
                <c:v>0.09</c:v>
              </c:pt>
              <c:pt idx="4">
                <c:v>9.3358876955495718E-2</c:v>
              </c:pt>
              <c:pt idx="5">
                <c:v>0.14455000000000001</c:v>
              </c:pt>
              <c:pt idx="6">
                <c:v>0.1182</c:v>
              </c:pt>
              <c:pt idx="7">
                <c:v>0.1205</c:v>
              </c:pt>
              <c:pt idx="8">
                <c:v>0.123</c:v>
              </c:pt>
              <c:pt idx="9">
                <c:v>0.1</c:v>
              </c:pt>
              <c:pt idx="10">
                <c:v>0.10229206168034882</c:v>
              </c:pt>
              <c:pt idx="11">
                <c:v>6.1949999999999998E-2</c:v>
              </c:pt>
              <c:pt idx="12">
                <c:v>2.8799999999999999E-2</c:v>
              </c:pt>
              <c:pt idx="13">
                <c:v>3.2599999999999997E-2</c:v>
              </c:pt>
              <c:pt idx="14">
                <c:v>3.49E-2</c:v>
              </c:pt>
              <c:pt idx="15">
                <c:v>0</c:v>
              </c:pt>
              <c:pt idx="16">
                <c:v>0.12527760546269193</c:v>
              </c:pt>
              <c:pt idx="17">
                <c:v>8.8499999999999995E-2</c:v>
              </c:pt>
            </c:numLit>
          </c:val>
          <c:extLst>
            <c:ext xmlns:c16="http://schemas.microsoft.com/office/drawing/2014/chart" uri="{C3380CC4-5D6E-409C-BE32-E72D297353CC}">
              <c16:uniqueId val="{00000003-63D9-45F1-921B-8012AF6D39BF}"/>
            </c:ext>
          </c:extLst>
        </c:ser>
        <c:ser>
          <c:idx val="4"/>
          <c:order val="4"/>
          <c:tx>
            <c:v>Sum of Cr</c:v>
          </c:tx>
          <c:spPr>
            <a:solidFill>
              <a:schemeClr val="accent5"/>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0</c:v>
              </c:pt>
              <c:pt idx="1">
                <c:v>0</c:v>
              </c:pt>
              <c:pt idx="2">
                <c:v>0</c:v>
              </c:pt>
              <c:pt idx="3">
                <c:v>0</c:v>
              </c:pt>
              <c:pt idx="4">
                <c:v>0</c:v>
              </c:pt>
              <c:pt idx="5">
                <c:v>0</c:v>
              </c:pt>
              <c:pt idx="6">
                <c:v>0</c:v>
              </c:pt>
              <c:pt idx="7">
                <c:v>0</c:v>
              </c:pt>
              <c:pt idx="8">
                <c:v>0</c:v>
              </c:pt>
              <c:pt idx="9">
                <c:v>0</c:v>
              </c:pt>
              <c:pt idx="10">
                <c:v>7.0896955112506195E-5</c:v>
              </c:pt>
              <c:pt idx="11">
                <c:v>7.7999999999999999E-5</c:v>
              </c:pt>
              <c:pt idx="12">
                <c:v>0</c:v>
              </c:pt>
              <c:pt idx="13">
                <c:v>0</c:v>
              </c:pt>
              <c:pt idx="14">
                <c:v>0</c:v>
              </c:pt>
              <c:pt idx="15">
                <c:v>0</c:v>
              </c:pt>
              <c:pt idx="16">
                <c:v>7.4172739374076951E-3</c:v>
              </c:pt>
              <c:pt idx="17">
                <c:v>3.1199999999999999E-4</c:v>
              </c:pt>
            </c:numLit>
          </c:val>
          <c:extLst>
            <c:ext xmlns:c16="http://schemas.microsoft.com/office/drawing/2014/chart" uri="{C3380CC4-5D6E-409C-BE32-E72D297353CC}">
              <c16:uniqueId val="{00000004-63D9-45F1-921B-8012AF6D39BF}"/>
            </c:ext>
          </c:extLst>
        </c:ser>
        <c:ser>
          <c:idx val="5"/>
          <c:order val="5"/>
          <c:tx>
            <c:v>Sum of Mn</c:v>
          </c:tx>
          <c:spPr>
            <a:solidFill>
              <a:schemeClr val="accent6"/>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0</c:v>
              </c:pt>
              <c:pt idx="1">
                <c:v>0</c:v>
              </c:pt>
              <c:pt idx="2">
                <c:v>0</c:v>
              </c:pt>
              <c:pt idx="3">
                <c:v>0.13</c:v>
              </c:pt>
              <c:pt idx="4">
                <c:v>0.13275450104906847</c:v>
              </c:pt>
              <c:pt idx="5">
                <c:v>0.1313</c:v>
              </c:pt>
              <c:pt idx="6">
                <c:v>0</c:v>
              </c:pt>
              <c:pt idx="7">
                <c:v>0</c:v>
              </c:pt>
              <c:pt idx="8">
                <c:v>0</c:v>
              </c:pt>
              <c:pt idx="9">
                <c:v>0.33</c:v>
              </c:pt>
              <c:pt idx="10">
                <c:v>0.3118861857177217</c:v>
              </c:pt>
              <c:pt idx="11">
                <c:v>0.23230000000000001</c:v>
              </c:pt>
              <c:pt idx="12">
                <c:v>0</c:v>
              </c:pt>
              <c:pt idx="13">
                <c:v>0</c:v>
              </c:pt>
              <c:pt idx="14">
                <c:v>0</c:v>
              </c:pt>
              <c:pt idx="15">
                <c:v>0</c:v>
              </c:pt>
              <c:pt idx="16">
                <c:v>0.18523903364263031</c:v>
              </c:pt>
              <c:pt idx="17">
                <c:v>8.0799999999999997E-2</c:v>
              </c:pt>
            </c:numLit>
          </c:val>
          <c:extLst>
            <c:ext xmlns:c16="http://schemas.microsoft.com/office/drawing/2014/chart" uri="{C3380CC4-5D6E-409C-BE32-E72D297353CC}">
              <c16:uniqueId val="{00000005-63D9-45F1-921B-8012AF6D39BF}"/>
            </c:ext>
          </c:extLst>
        </c:ser>
        <c:ser>
          <c:idx val="6"/>
          <c:order val="6"/>
          <c:tx>
            <c:v>Sum of Ni</c:v>
          </c:tx>
          <c:spPr>
            <a:solidFill>
              <a:schemeClr val="accent1">
                <a:lumMod val="60000"/>
              </a:schemeClr>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0</c:v>
              </c:pt>
              <c:pt idx="1">
                <c:v>0</c:v>
              </c:pt>
              <c:pt idx="2">
                <c:v>0</c:v>
              </c:pt>
              <c:pt idx="3">
                <c:v>0</c:v>
              </c:pt>
              <c:pt idx="4">
                <c:v>0</c:v>
              </c:pt>
              <c:pt idx="5">
                <c:v>1.1440000000000002E-4</c:v>
              </c:pt>
              <c:pt idx="6">
                <c:v>0</c:v>
              </c:pt>
              <c:pt idx="7">
                <c:v>0</c:v>
              </c:pt>
              <c:pt idx="8">
                <c:v>0</c:v>
              </c:pt>
              <c:pt idx="9">
                <c:v>0</c:v>
              </c:pt>
              <c:pt idx="10">
                <c:v>0</c:v>
              </c:pt>
              <c:pt idx="11">
                <c:v>8.5799999999999998E-5</c:v>
              </c:pt>
              <c:pt idx="12">
                <c:v>0</c:v>
              </c:pt>
              <c:pt idx="13">
                <c:v>0</c:v>
              </c:pt>
              <c:pt idx="14">
                <c:v>0</c:v>
              </c:pt>
              <c:pt idx="15">
                <c:v>0</c:v>
              </c:pt>
              <c:pt idx="16">
                <c:v>1.8031193733559259E-2</c:v>
              </c:pt>
              <c:pt idx="17">
                <c:v>0</c:v>
              </c:pt>
            </c:numLit>
          </c:val>
          <c:extLst>
            <c:ext xmlns:c16="http://schemas.microsoft.com/office/drawing/2014/chart" uri="{C3380CC4-5D6E-409C-BE32-E72D297353CC}">
              <c16:uniqueId val="{00000006-63D9-45F1-921B-8012AF6D39BF}"/>
            </c:ext>
          </c:extLst>
        </c:ser>
        <c:ser>
          <c:idx val="7"/>
          <c:order val="7"/>
          <c:tx>
            <c:v>Sum of Pb</c:v>
          </c:tx>
          <c:spPr>
            <a:solidFill>
              <a:schemeClr val="accent2">
                <a:lumMod val="60000"/>
              </a:schemeClr>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6.1800000000000001E-2</c:v>
              </c:pt>
              <c:pt idx="1">
                <c:v>6.7699999999999996E-2</c:v>
              </c:pt>
              <c:pt idx="2">
                <c:v>6.7699999999999996E-2</c:v>
              </c:pt>
              <c:pt idx="3">
                <c:v>5.5399999999999998E-2</c:v>
              </c:pt>
              <c:pt idx="4">
                <c:v>6.1185518176042071E-2</c:v>
              </c:pt>
              <c:pt idx="5">
                <c:v>7.7448000000000003E-2</c:v>
              </c:pt>
              <c:pt idx="6">
                <c:v>0.40300000000000002</c:v>
              </c:pt>
              <c:pt idx="7">
                <c:v>0.39660000000000001</c:v>
              </c:pt>
              <c:pt idx="8">
                <c:v>0.42399999999999999</c:v>
              </c:pt>
              <c:pt idx="9">
                <c:v>0.35320000000000001</c:v>
              </c:pt>
              <c:pt idx="10">
                <c:v>0.36362689502744677</c:v>
              </c:pt>
              <c:pt idx="11">
                <c:v>0.31532399999999999</c:v>
              </c:pt>
              <c:pt idx="12">
                <c:v>2.3900000000000001E-2</c:v>
              </c:pt>
              <c:pt idx="13">
                <c:v>2.63E-2</c:v>
              </c:pt>
              <c:pt idx="14">
                <c:v>2.5000000000000001E-2</c:v>
              </c:pt>
              <c:pt idx="15">
                <c:v>0</c:v>
              </c:pt>
              <c:pt idx="16">
                <c:v>3.9271040228995059E-2</c:v>
              </c:pt>
              <c:pt idx="17">
                <c:v>0.16596</c:v>
              </c:pt>
            </c:numLit>
          </c:val>
          <c:extLst>
            <c:ext xmlns:c16="http://schemas.microsoft.com/office/drawing/2014/chart" uri="{C3380CC4-5D6E-409C-BE32-E72D297353CC}">
              <c16:uniqueId val="{00000007-63D9-45F1-921B-8012AF6D39BF}"/>
            </c:ext>
          </c:extLst>
        </c:ser>
        <c:ser>
          <c:idx val="8"/>
          <c:order val="8"/>
          <c:tx>
            <c:v>Sum of Zn</c:v>
          </c:tx>
          <c:spPr>
            <a:solidFill>
              <a:schemeClr val="accent3">
                <a:lumMod val="60000"/>
              </a:schemeClr>
            </a:solidFill>
            <a:ln>
              <a:noFill/>
            </a:ln>
            <a:effectLst/>
          </c:spPr>
          <c:invertIfNegative val="0"/>
          <c:cat>
            <c:strLit>
              <c:ptCount val="18"/>
              <c:pt idx="0">
                <c:v>1 Cappuyns et al. 2007</c:v>
              </c:pt>
              <c:pt idx="1">
                <c:v>1 Kubova et al. 2004</c:v>
              </c:pt>
              <c:pt idx="2">
                <c:v>1 Sutherland and Tack 2002</c:v>
              </c:pt>
              <c:pt idx="3">
                <c:v>1 This study 1</c:v>
              </c:pt>
              <c:pt idx="4">
                <c:v>1 This study 2</c:v>
              </c:pt>
              <c:pt idx="5">
                <c:v>1 van Herreweghe et al. 2003</c:v>
              </c:pt>
              <c:pt idx="6">
                <c:v>2 Cappuyns et al. 2007</c:v>
              </c:pt>
              <c:pt idx="7">
                <c:v>2 Kubova et al. 2004</c:v>
              </c:pt>
              <c:pt idx="8">
                <c:v>2 Sutherland and Tack 2002</c:v>
              </c:pt>
              <c:pt idx="9">
                <c:v>2 This study 1</c:v>
              </c:pt>
              <c:pt idx="10">
                <c:v>2 This study 2</c:v>
              </c:pt>
              <c:pt idx="11">
                <c:v>2 van Herreweghe et al. 2003</c:v>
              </c:pt>
              <c:pt idx="12">
                <c:v>3 Cappuyns et al. 2007</c:v>
              </c:pt>
              <c:pt idx="13">
                <c:v>3 Kubova et al. 2004</c:v>
              </c:pt>
              <c:pt idx="14">
                <c:v>3 Sutherland and Tack 2002</c:v>
              </c:pt>
              <c:pt idx="15">
                <c:v>3 This study 1</c:v>
              </c:pt>
              <c:pt idx="16">
                <c:v>3 This study 2</c:v>
              </c:pt>
              <c:pt idx="17">
                <c:v>3 van Herreweghe et al. 2003</c:v>
              </c:pt>
            </c:strLit>
          </c:cat>
          <c:val>
            <c:numLit>
              <c:formatCode>General</c:formatCode>
              <c:ptCount val="18"/>
              <c:pt idx="0">
                <c:v>0.13200000000000001</c:v>
              </c:pt>
              <c:pt idx="1">
                <c:v>0.1226</c:v>
              </c:pt>
              <c:pt idx="2">
                <c:v>0.129</c:v>
              </c:pt>
              <c:pt idx="3">
                <c:v>0.11</c:v>
              </c:pt>
              <c:pt idx="4">
                <c:v>0.11262732595985168</c:v>
              </c:pt>
              <c:pt idx="5">
                <c:v>0.125136</c:v>
              </c:pt>
              <c:pt idx="6">
                <c:v>0.151</c:v>
              </c:pt>
              <c:pt idx="7">
                <c:v>0.16250000000000001</c:v>
              </c:pt>
              <c:pt idx="8">
                <c:v>0.151</c:v>
              </c:pt>
              <c:pt idx="9">
                <c:v>0.15</c:v>
              </c:pt>
              <c:pt idx="10">
                <c:v>0.14647382825791586</c:v>
              </c:pt>
              <c:pt idx="11">
                <c:v>0.10428</c:v>
              </c:pt>
              <c:pt idx="12">
                <c:v>7.3800000000000004E-2</c:v>
              </c:pt>
              <c:pt idx="13">
                <c:v>7.0499999999999993E-2</c:v>
              </c:pt>
              <c:pt idx="14">
                <c:v>7.5800000000000006E-2</c:v>
              </c:pt>
              <c:pt idx="15">
                <c:v>0</c:v>
              </c:pt>
              <c:pt idx="16">
                <c:v>0.12884618262653585</c:v>
              </c:pt>
              <c:pt idx="17">
                <c:v>7.6471999999999998E-2</c:v>
              </c:pt>
            </c:numLit>
          </c:val>
          <c:extLst>
            <c:ext xmlns:c16="http://schemas.microsoft.com/office/drawing/2014/chart" uri="{C3380CC4-5D6E-409C-BE32-E72D297353CC}">
              <c16:uniqueId val="{00000008-63D9-45F1-921B-8012AF6D39BF}"/>
            </c:ext>
          </c:extLst>
        </c:ser>
        <c:dLbls>
          <c:showLegendKey val="0"/>
          <c:showVal val="0"/>
          <c:showCatName val="0"/>
          <c:showSerName val="0"/>
          <c:showPercent val="0"/>
          <c:showBubbleSize val="0"/>
        </c:dLbls>
        <c:gapWidth val="219"/>
        <c:overlap val="-27"/>
        <c:axId val="316450928"/>
        <c:axId val="1"/>
      </c:barChart>
      <c:catAx>
        <c:axId val="316450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600"/>
                </a:pPr>
                <a:r>
                  <a:rPr lang="en-US" sz="1600"/>
                  <a:t>mg/Kg</a:t>
                </a:r>
              </a:p>
            </c:rich>
          </c:tx>
          <c:layout>
            <c:manualLayout>
              <c:xMode val="edge"/>
              <c:yMode val="edge"/>
              <c:x val="9.5770151636073424E-3"/>
              <c:y val="0.31146298079646517"/>
            </c:manualLayout>
          </c:layout>
          <c:overlay val="0"/>
        </c:title>
        <c:numFmt formatCode="General" sourceLinked="1"/>
        <c:majorTickMark val="none"/>
        <c:minorTickMark val="none"/>
        <c:tickLblPos val="nextTo"/>
        <c:spPr>
          <a:noFill/>
          <a:ln>
            <a:noFill/>
          </a:ln>
          <a:effectLst/>
        </c:spPr>
        <c:txPr>
          <a:bodyPr rot="-60000000" vert="horz"/>
          <a:lstStyle/>
          <a:p>
            <a:pPr>
              <a:defRPr/>
            </a:pPr>
            <a:endParaRPr lang="en-US"/>
          </a:p>
        </c:txPr>
        <c:crossAx val="316450928"/>
        <c:crosses val="autoZero"/>
        <c:crossBetween val="between"/>
      </c:valAx>
      <c:spPr>
        <a:noFill/>
        <a:ln w="25400">
          <a:noFill/>
        </a:ln>
      </c:spPr>
    </c:plotArea>
    <c:legend>
      <c:legendPos val="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b="1"/>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rgbClr val="FF000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0070C0"/>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tx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0070C0"/>
          </a:solidFill>
          <a:ln>
            <a:noFill/>
          </a:ln>
          <a:effectLst/>
        </c:spPr>
      </c:pivotFmt>
      <c:pivotFmt>
        <c:idx val="7"/>
        <c:spPr>
          <a:solidFill>
            <a:srgbClr val="FF0000"/>
          </a:solidFill>
          <a:ln>
            <a:noFill/>
          </a:ln>
          <a:effectLst/>
        </c:spPr>
      </c:pivotFmt>
      <c:pivotFmt>
        <c:idx val="8"/>
        <c:spPr>
          <a:solidFill>
            <a:schemeClr val="tx1"/>
          </a:solidFill>
          <a:ln>
            <a:noFill/>
          </a:ln>
          <a:effectLst/>
        </c:spPr>
      </c:pivotFmt>
      <c:pivotFmt>
        <c:idx val="9"/>
        <c:spPr>
          <a:solidFill>
            <a:srgbClr val="0070C0"/>
          </a:solidFill>
          <a:ln>
            <a:noFill/>
          </a:ln>
          <a:effectLst/>
        </c:spPr>
      </c:pivotFmt>
      <c:pivotFmt>
        <c:idx val="10"/>
        <c:spPr>
          <a:solidFill>
            <a:srgbClr val="FF0000"/>
          </a:solidFill>
          <a:ln>
            <a:noFill/>
          </a:ln>
          <a:effectLst/>
        </c:spPr>
      </c:pivotFmt>
      <c:pivotFmt>
        <c:idx val="11"/>
        <c:spPr>
          <a:solidFill>
            <a:schemeClr val="tx1"/>
          </a:solidFill>
          <a:ln>
            <a:noFill/>
          </a:ln>
          <a:effectLst/>
        </c:spPr>
      </c:pivotFmt>
      <c:pivotFmt>
        <c:idx val="1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0C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0070C0"/>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tx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FF0000"/>
          </a:solidFill>
          <a:ln>
            <a:noFill/>
          </a:ln>
          <a:effectLst/>
        </c:spPr>
      </c:pivotFmt>
      <c:pivotFmt>
        <c:idx val="18"/>
        <c:spPr>
          <a:solidFill>
            <a:schemeClr val="tx1"/>
          </a:solidFill>
          <a:ln>
            <a:noFill/>
          </a:ln>
          <a:effectLst/>
        </c:spPr>
      </c:pivotFmt>
      <c:pivotFmt>
        <c:idx val="19"/>
        <c:spPr>
          <a:solidFill>
            <a:srgbClr val="0070C0"/>
          </a:solidFill>
          <a:ln>
            <a:noFill/>
          </a:ln>
          <a:effectLst/>
        </c:spPr>
      </c:pivotFmt>
      <c:pivotFmt>
        <c:idx val="20"/>
        <c:spPr>
          <a:solidFill>
            <a:srgbClr val="FF0000"/>
          </a:solidFill>
          <a:ln>
            <a:noFill/>
          </a:ln>
          <a:effectLst/>
        </c:spPr>
      </c:pivotFmt>
      <c:pivotFmt>
        <c:idx val="21"/>
        <c:spPr>
          <a:solidFill>
            <a:srgbClr val="0070C0"/>
          </a:solidFill>
          <a:ln>
            <a:noFill/>
          </a:ln>
          <a:effectLst/>
        </c:spPr>
      </c:pivotFmt>
      <c:pivotFmt>
        <c:idx val="22"/>
        <c:spPr>
          <a:solidFill>
            <a:srgbClr val="FF0000"/>
          </a:solidFill>
          <a:ln>
            <a:noFill/>
          </a:ln>
          <a:effectLst/>
        </c:spPr>
      </c:pivotFmt>
      <c:pivotFmt>
        <c:idx val="23"/>
        <c:spPr>
          <a:solidFill>
            <a:schemeClr val="tx1"/>
          </a:solidFill>
          <a:ln>
            <a:noFill/>
          </a:ln>
          <a:effectLst/>
        </c:spPr>
      </c:pivotFmt>
      <c:pivotFmt>
        <c:idx val="24"/>
        <c:spPr>
          <a:solidFill>
            <a:srgbClr val="0070C0"/>
          </a:solidFill>
          <a:ln>
            <a:noFill/>
          </a:ln>
          <a:effectLst/>
        </c:spPr>
      </c:pivotFmt>
      <c:pivotFmt>
        <c:idx val="25"/>
        <c:spPr>
          <a:solidFill>
            <a:srgbClr val="FF0000"/>
          </a:solidFill>
          <a:ln>
            <a:noFill/>
          </a:ln>
          <a:effectLst/>
        </c:spPr>
      </c:pivotFmt>
      <c:pivotFmt>
        <c:idx val="26"/>
        <c:spPr>
          <a:solidFill>
            <a:schemeClr val="tx1"/>
          </a:solidFill>
          <a:ln>
            <a:noFill/>
          </a:ln>
          <a:effectLst/>
        </c:spPr>
      </c:pivotFmt>
      <c:pivotFmt>
        <c:idx val="27"/>
        <c:spPr>
          <a:solidFill>
            <a:schemeClr val="tx1"/>
          </a:solidFill>
          <a:ln>
            <a:noFill/>
          </a:ln>
          <a:effectLst/>
        </c:spPr>
      </c:pivotFmt>
      <c:pivotFmt>
        <c:idx val="28"/>
        <c:spPr>
          <a:solidFill>
            <a:srgbClr val="0070C0"/>
          </a:solidFill>
          <a:ln>
            <a:noFill/>
          </a:ln>
          <a:effectLst/>
        </c:spPr>
      </c:pivotFmt>
      <c:pivotFmt>
        <c:idx val="29"/>
        <c:spPr>
          <a:solidFill>
            <a:srgbClr val="FF0000"/>
          </a:solidFill>
          <a:ln>
            <a:noFill/>
          </a:ln>
          <a:effectLst/>
        </c:spPr>
      </c:pivotFmt>
      <c:pivotFmt>
        <c:idx val="30"/>
        <c:spPr>
          <a:solidFill>
            <a:srgbClr val="0070C0"/>
          </a:solidFill>
          <a:ln>
            <a:noFill/>
          </a:ln>
          <a:effectLst/>
        </c:spPr>
      </c:pivotFmt>
      <c:pivotFmt>
        <c:idx val="31"/>
        <c:spPr>
          <a:solidFill>
            <a:srgbClr val="FF0000"/>
          </a:solidFill>
          <a:ln>
            <a:noFill/>
          </a:ln>
          <a:effectLst/>
        </c:spPr>
      </c:pivotFmt>
      <c:pivotFmt>
        <c:idx val="32"/>
        <c:spPr>
          <a:solidFill>
            <a:schemeClr val="tx1"/>
          </a:solidFill>
          <a:ln>
            <a:noFill/>
          </a:ln>
          <a:effectLst/>
        </c:spPr>
      </c:pivotFmt>
      <c:pivotFmt>
        <c:idx val="33"/>
        <c:spPr>
          <a:solidFill>
            <a:srgbClr val="FF0000"/>
          </a:solidFill>
          <a:ln>
            <a:noFill/>
          </a:ln>
          <a:effectLst/>
        </c:spPr>
      </c:pivotFmt>
      <c:pivotFmt>
        <c:idx val="34"/>
        <c:spPr>
          <a:solidFill>
            <a:srgbClr val="0070C0"/>
          </a:solidFill>
          <a:ln>
            <a:noFill/>
          </a:ln>
          <a:effectLst/>
        </c:spPr>
      </c:pivotFmt>
      <c:pivotFmt>
        <c:idx val="35"/>
        <c:spPr>
          <a:solidFill>
            <a:schemeClr val="tx1"/>
          </a:solidFill>
          <a:ln>
            <a:noFill/>
          </a:ln>
          <a:effectLst/>
        </c:spPr>
      </c:pivotFmt>
      <c:pivotFmt>
        <c:idx val="36"/>
        <c:spPr>
          <a:solidFill>
            <a:srgbClr val="0070C0"/>
          </a:solidFill>
          <a:ln>
            <a:noFill/>
          </a:ln>
          <a:effectLst/>
        </c:spPr>
      </c:pivotFmt>
      <c:pivotFmt>
        <c:idx val="37"/>
        <c:spPr>
          <a:solidFill>
            <a:srgbClr val="FF0000"/>
          </a:solidFill>
          <a:ln>
            <a:noFill/>
          </a:ln>
          <a:effectLst/>
        </c:spPr>
      </c:pivotFmt>
      <c:pivotFmt>
        <c:idx val="38"/>
        <c:spPr>
          <a:solidFill>
            <a:schemeClr val="tx1"/>
          </a:solidFill>
          <a:ln>
            <a:noFill/>
          </a:ln>
          <a:effectLst/>
        </c:spPr>
      </c:pivotFmt>
      <c:pivotFmt>
        <c:idx val="39"/>
        <c:spPr>
          <a:solidFill>
            <a:schemeClr val="tx1"/>
          </a:solidFill>
          <a:ln>
            <a:noFill/>
          </a:ln>
          <a:effectLst/>
        </c:spPr>
      </c:pivotFmt>
      <c:pivotFmt>
        <c:idx val="40"/>
        <c:spPr>
          <a:solidFill>
            <a:srgbClr val="0070C0"/>
          </a:solidFill>
          <a:ln>
            <a:noFill/>
          </a:ln>
          <a:effectLst/>
        </c:spPr>
      </c:pivotFmt>
      <c:pivotFmt>
        <c:idx val="41"/>
        <c:spPr>
          <a:solidFill>
            <a:srgbClr val="FF0000"/>
          </a:solidFill>
          <a:ln>
            <a:noFill/>
          </a:ln>
          <a:effectLst/>
        </c:spPr>
      </c:pivotFmt>
      <c:pivotFmt>
        <c:idx val="42"/>
        <c:spPr>
          <a:solidFill>
            <a:srgbClr val="0070C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0070C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tx1"/>
          </a:solidFill>
          <a:ln>
            <a:noFill/>
          </a:ln>
          <a:effectLst/>
        </c:spPr>
      </c:pivotFmt>
      <c:pivotFmt>
        <c:idx val="49"/>
        <c:spPr>
          <a:solidFill>
            <a:srgbClr val="0070C0"/>
          </a:solidFill>
          <a:ln>
            <a:noFill/>
          </a:ln>
          <a:effectLst/>
        </c:spPr>
      </c:pivotFmt>
      <c:pivotFmt>
        <c:idx val="50"/>
        <c:spPr>
          <a:solidFill>
            <a:srgbClr val="FF0000"/>
          </a:solidFill>
          <a:ln>
            <a:noFill/>
          </a:ln>
          <a:effectLst/>
        </c:spPr>
      </c:pivotFmt>
      <c:pivotFmt>
        <c:idx val="51"/>
        <c:spPr>
          <a:solidFill>
            <a:schemeClr val="tx1"/>
          </a:solidFill>
          <a:ln>
            <a:noFill/>
          </a:ln>
          <a:effectLst/>
        </c:spPr>
      </c:pivotFmt>
      <c:pivotFmt>
        <c:idx val="52"/>
        <c:spPr>
          <a:solidFill>
            <a:srgbClr val="0070C0"/>
          </a:solidFill>
          <a:ln>
            <a:noFill/>
          </a:ln>
          <a:effectLst/>
        </c:spPr>
      </c:pivotFmt>
      <c:pivotFmt>
        <c:idx val="53"/>
        <c:spPr>
          <a:solidFill>
            <a:srgbClr val="FF0000"/>
          </a:solidFill>
          <a:ln>
            <a:noFill/>
          </a:ln>
          <a:effectLst/>
        </c:spPr>
      </c:pivotFmt>
      <c:pivotFmt>
        <c:idx val="54"/>
        <c:spPr>
          <a:solidFill>
            <a:schemeClr val="tx1"/>
          </a:solidFill>
          <a:ln>
            <a:noFill/>
          </a:ln>
          <a:effectLst/>
        </c:spPr>
      </c:pivotFmt>
      <c:pivotFmt>
        <c:idx val="55"/>
        <c:spPr>
          <a:solidFill>
            <a:srgbClr val="FF0000"/>
          </a:solidFill>
          <a:ln>
            <a:noFill/>
          </a:ln>
          <a:effectLst/>
        </c:spPr>
      </c:pivotFmt>
      <c:pivotFmt>
        <c:idx val="56"/>
        <c:spPr>
          <a:solidFill>
            <a:srgbClr val="0070C0"/>
          </a:solidFill>
          <a:ln>
            <a:noFill/>
          </a:ln>
          <a:effectLst/>
        </c:spPr>
      </c:pivotFmt>
      <c:pivotFmt>
        <c:idx val="57"/>
        <c:spPr>
          <a:solidFill>
            <a:srgbClr val="0070C0"/>
          </a:solidFill>
          <a:ln>
            <a:noFill/>
          </a:ln>
          <a:effectLst/>
        </c:spPr>
      </c:pivotFmt>
      <c:pivotFmt>
        <c:idx val="58"/>
        <c:spPr>
          <a:solidFill>
            <a:srgbClr val="FF0000"/>
          </a:solidFill>
          <a:ln>
            <a:noFill/>
          </a:ln>
          <a:effectLst/>
        </c:spPr>
      </c:pivotFmt>
      <c:pivotFmt>
        <c:idx val="59"/>
        <c:spPr>
          <a:solidFill>
            <a:schemeClr val="tx1"/>
          </a:solidFill>
          <a:ln>
            <a:noFill/>
          </a:ln>
          <a:effectLst/>
        </c:spPr>
      </c:pivotFmt>
      <c:pivotFmt>
        <c:idx val="60"/>
        <c:spPr>
          <a:solidFill>
            <a:srgbClr val="0070C0"/>
          </a:solidFill>
          <a:ln>
            <a:noFill/>
          </a:ln>
          <a:effectLst/>
        </c:spPr>
      </c:pivotFmt>
      <c:pivotFmt>
        <c:idx val="61"/>
        <c:spPr>
          <a:solidFill>
            <a:srgbClr val="FF0000"/>
          </a:solidFill>
          <a:ln>
            <a:noFill/>
          </a:ln>
          <a:effectLst/>
        </c:spPr>
      </c:pivotFmt>
      <c:pivotFmt>
        <c:idx val="62"/>
        <c:spPr>
          <a:solidFill>
            <a:schemeClr val="tx1"/>
          </a:solidFill>
          <a:ln>
            <a:noFill/>
          </a:ln>
          <a:effectLst/>
        </c:spPr>
      </c:pivotFmt>
      <c:pivotFmt>
        <c:idx val="63"/>
        <c:spPr>
          <a:solidFill>
            <a:schemeClr val="tx1"/>
          </a:solidFill>
          <a:ln>
            <a:noFill/>
          </a:ln>
          <a:effectLst/>
        </c:spPr>
      </c:pivotFmt>
      <c:pivotFmt>
        <c:idx val="64"/>
        <c:spPr>
          <a:solidFill>
            <a:srgbClr val="0070C0"/>
          </a:solidFill>
          <a:ln>
            <a:noFill/>
          </a:ln>
          <a:effectLst/>
        </c:spPr>
      </c:pivotFmt>
      <c:pivotFmt>
        <c:idx val="65"/>
        <c:spPr>
          <a:solidFill>
            <a:srgbClr val="FF0000"/>
          </a:solidFill>
          <a:ln>
            <a:noFill/>
          </a:ln>
          <a:effectLst/>
        </c:spPr>
      </c:pivotFmt>
      <c:pivotFmt>
        <c:idx val="66"/>
        <c:spPr>
          <a:solidFill>
            <a:srgbClr val="0070C0"/>
          </a:solidFill>
          <a:ln>
            <a:noFill/>
          </a:ln>
          <a:effectLst/>
        </c:spPr>
      </c:pivotFmt>
      <c:pivotFmt>
        <c:idx val="67"/>
        <c:spPr>
          <a:solidFill>
            <a:srgbClr val="FF0000"/>
          </a:solidFill>
          <a:ln>
            <a:noFill/>
          </a:ln>
          <a:effectLst/>
        </c:spPr>
      </c:pivotFmt>
      <c:pivotFmt>
        <c:idx val="68"/>
        <c:spPr>
          <a:solidFill>
            <a:schemeClr val="tx1"/>
          </a:solidFill>
          <a:ln>
            <a:noFill/>
          </a:ln>
          <a:effectLst/>
        </c:spPr>
      </c:pivotFmt>
      <c:pivotFmt>
        <c:idx val="69"/>
        <c:spPr>
          <a:solidFill>
            <a:schemeClr val="tx1"/>
          </a:solidFill>
          <a:ln>
            <a:noFill/>
          </a:ln>
          <a:effectLst/>
        </c:spPr>
      </c:pivotFmt>
      <c:pivotFmt>
        <c:idx val="70"/>
        <c:spPr>
          <a:solidFill>
            <a:srgbClr val="0070C0"/>
          </a:solidFill>
          <a:ln>
            <a:noFill/>
          </a:ln>
          <a:effectLst/>
        </c:spPr>
      </c:pivotFmt>
      <c:pivotFmt>
        <c:idx val="71"/>
        <c:spPr>
          <a:solidFill>
            <a:srgbClr val="FF0000"/>
          </a:solidFill>
          <a:ln>
            <a:noFill/>
          </a:ln>
          <a:effectLst/>
        </c:spPr>
      </c:pivotFmt>
      <c:pivotFmt>
        <c:idx val="72"/>
        <c:spPr>
          <a:solidFill>
            <a:srgbClr val="0070C0"/>
          </a:solidFill>
          <a:ln>
            <a:noFill/>
          </a:ln>
          <a:effectLst/>
        </c:spPr>
      </c:pivotFmt>
      <c:pivotFmt>
        <c:idx val="73"/>
        <c:spPr>
          <a:solidFill>
            <a:srgbClr val="FF0000"/>
          </a:solidFill>
          <a:ln>
            <a:noFill/>
          </a:ln>
          <a:effectLst/>
        </c:spPr>
      </c:pivotFmt>
      <c:pivotFmt>
        <c:idx val="74"/>
        <c:spPr>
          <a:solidFill>
            <a:schemeClr val="tx1"/>
          </a:solidFill>
          <a:ln>
            <a:noFill/>
          </a:ln>
          <a:effectLst/>
        </c:spPr>
      </c:pivotFmt>
      <c:pivotFmt>
        <c:idx val="75"/>
        <c:spPr>
          <a:solidFill>
            <a:schemeClr val="tx1"/>
          </a:solidFill>
          <a:ln>
            <a:noFill/>
          </a:ln>
          <a:effectLst/>
        </c:spPr>
      </c:pivotFmt>
      <c:pivotFmt>
        <c:idx val="76"/>
        <c:spPr>
          <a:solidFill>
            <a:srgbClr val="0070C0"/>
          </a:solidFill>
          <a:ln>
            <a:noFill/>
          </a:ln>
          <a:effectLst/>
        </c:spPr>
      </c:pivotFmt>
      <c:pivotFmt>
        <c:idx val="77"/>
        <c:spPr>
          <a:solidFill>
            <a:srgbClr val="FF0000"/>
          </a:solidFill>
          <a:ln>
            <a:noFill/>
          </a:ln>
          <a:effectLst/>
        </c:spPr>
      </c:pivotFmt>
      <c:pivotFmt>
        <c:idx val="78"/>
        <c:spPr>
          <a:solidFill>
            <a:srgbClr val="0070C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v>Acid</c:v>
          </c:tx>
          <c:spPr>
            <a:solidFill>
              <a:schemeClr val="accent1"/>
            </a:solidFill>
            <a:ln>
              <a:noFill/>
            </a:ln>
            <a:effectLst/>
          </c:spPr>
          <c:invertIfNegative val="0"/>
          <c:cat>
            <c:strLit>
              <c:ptCount val="24"/>
              <c:pt idx="0">
                <c:v>Core 1 3.6</c:v>
              </c:pt>
              <c:pt idx="1">
                <c:v>Core 1 5.5</c:v>
              </c:pt>
              <c:pt idx="2">
                <c:v>Core 1 7.5</c:v>
              </c:pt>
              <c:pt idx="3">
                <c:v>Core 1 8.5</c:v>
              </c:pt>
              <c:pt idx="4">
                <c:v>Core 1 10.5</c:v>
              </c:pt>
              <c:pt idx="5">
                <c:v>Core 1 11.5</c:v>
              </c:pt>
              <c:pt idx="6">
                <c:v>Core 1 14.75</c:v>
              </c:pt>
              <c:pt idx="7">
                <c:v>Core 1 15.75</c:v>
              </c:pt>
              <c:pt idx="8">
                <c:v>Core 2 9</c:v>
              </c:pt>
              <c:pt idx="9">
                <c:v>Core 2 11</c:v>
              </c:pt>
              <c:pt idx="10">
                <c:v>Core 2 12.5</c:v>
              </c:pt>
              <c:pt idx="11">
                <c:v>Core 2 13</c:v>
              </c:pt>
              <c:pt idx="12">
                <c:v>Core 3 0.5</c:v>
              </c:pt>
              <c:pt idx="13">
                <c:v>Core 3 2</c:v>
              </c:pt>
              <c:pt idx="14">
                <c:v>Core 3 4</c:v>
              </c:pt>
              <c:pt idx="15">
                <c:v>Core 3 6</c:v>
              </c:pt>
              <c:pt idx="16">
                <c:v>Core 3 8</c:v>
              </c:pt>
              <c:pt idx="17">
                <c:v>Core 3 8.25</c:v>
              </c:pt>
              <c:pt idx="18">
                <c:v>Core 3 9</c:v>
              </c:pt>
              <c:pt idx="19">
                <c:v>Core 3 10</c:v>
              </c:pt>
              <c:pt idx="20">
                <c:v>Core 3 12</c:v>
              </c:pt>
              <c:pt idx="21">
                <c:v>Core 4 9.75</c:v>
              </c:pt>
              <c:pt idx="22">
                <c:v>Core 4 12.25</c:v>
              </c:pt>
              <c:pt idx="23">
                <c:v>Core 4 12.75</c:v>
              </c:pt>
            </c:strLit>
          </c:cat>
          <c:val>
            <c:numLit>
              <c:formatCode>General</c:formatCode>
              <c:ptCount val="24"/>
              <c:pt idx="0">
                <c:v>212.67757643249558</c:v>
              </c:pt>
              <c:pt idx="1">
                <c:v>2.0025513844201717</c:v>
              </c:pt>
              <c:pt idx="2">
                <c:v>2.0792783865239866</c:v>
              </c:pt>
              <c:pt idx="3">
                <c:v>2.0072256349504394</c:v>
              </c:pt>
              <c:pt idx="4">
                <c:v>2.0695040055742049</c:v>
              </c:pt>
              <c:pt idx="5">
                <c:v>1.9671402966217588</c:v>
              </c:pt>
              <c:pt idx="6">
                <c:v>2.0455063609459923</c:v>
              </c:pt>
              <c:pt idx="7">
                <c:v>2.0461433003310305</c:v>
              </c:pt>
              <c:pt idx="8">
                <c:v>57.215763516076876</c:v>
              </c:pt>
              <c:pt idx="9">
                <c:v>62.401704232372047</c:v>
              </c:pt>
              <c:pt idx="10">
                <c:v>78.96276923411726</c:v>
              </c:pt>
              <c:pt idx="11">
                <c:v>124.92250623190775</c:v>
              </c:pt>
              <c:pt idx="12">
                <c:v>2598.5174964536004</c:v>
              </c:pt>
              <c:pt idx="13">
                <c:v>701.92475016837477</c:v>
              </c:pt>
              <c:pt idx="14">
                <c:v>1.8846332653864037</c:v>
              </c:pt>
              <c:pt idx="15">
                <c:v>17.831561327448679</c:v>
              </c:pt>
              <c:pt idx="16">
                <c:v>20.311862215288116</c:v>
              </c:pt>
              <c:pt idx="17">
                <c:v>35.656091946612506</c:v>
              </c:pt>
              <c:pt idx="18">
                <c:v>1.9197401756040888</c:v>
              </c:pt>
              <c:pt idx="19">
                <c:v>5.1700299177983622</c:v>
              </c:pt>
              <c:pt idx="20">
                <c:v>4.8290968987790182</c:v>
              </c:pt>
              <c:pt idx="21">
                <c:v>2.091698099879947</c:v>
              </c:pt>
              <c:pt idx="22">
                <c:v>2.0248445300161975</c:v>
              </c:pt>
              <c:pt idx="23">
                <c:v>1.9756413129501695</c:v>
              </c:pt>
            </c:numLit>
          </c:val>
          <c:extLst>
            <c:ext xmlns:c16="http://schemas.microsoft.com/office/drawing/2014/chart" uri="{C3380CC4-5D6E-409C-BE32-E72D297353CC}">
              <c16:uniqueId val="{00000000-30F1-4067-882B-1DE1A123825F}"/>
            </c:ext>
          </c:extLst>
        </c:ser>
        <c:ser>
          <c:idx val="1"/>
          <c:order val="1"/>
          <c:tx>
            <c:v>Oxidizable</c:v>
          </c:tx>
          <c:spPr>
            <a:solidFill>
              <a:schemeClr val="accent2"/>
            </a:solidFill>
            <a:ln>
              <a:noFill/>
            </a:ln>
            <a:effectLst/>
          </c:spPr>
          <c:invertIfNegative val="0"/>
          <c:cat>
            <c:strLit>
              <c:ptCount val="24"/>
              <c:pt idx="0">
                <c:v>Core 1 3.6</c:v>
              </c:pt>
              <c:pt idx="1">
                <c:v>Core 1 5.5</c:v>
              </c:pt>
              <c:pt idx="2">
                <c:v>Core 1 7.5</c:v>
              </c:pt>
              <c:pt idx="3">
                <c:v>Core 1 8.5</c:v>
              </c:pt>
              <c:pt idx="4">
                <c:v>Core 1 10.5</c:v>
              </c:pt>
              <c:pt idx="5">
                <c:v>Core 1 11.5</c:v>
              </c:pt>
              <c:pt idx="6">
                <c:v>Core 1 14.75</c:v>
              </c:pt>
              <c:pt idx="7">
                <c:v>Core 1 15.75</c:v>
              </c:pt>
              <c:pt idx="8">
                <c:v>Core 2 9</c:v>
              </c:pt>
              <c:pt idx="9">
                <c:v>Core 2 11</c:v>
              </c:pt>
              <c:pt idx="10">
                <c:v>Core 2 12.5</c:v>
              </c:pt>
              <c:pt idx="11">
                <c:v>Core 2 13</c:v>
              </c:pt>
              <c:pt idx="12">
                <c:v>Core 3 0.5</c:v>
              </c:pt>
              <c:pt idx="13">
                <c:v>Core 3 2</c:v>
              </c:pt>
              <c:pt idx="14">
                <c:v>Core 3 4</c:v>
              </c:pt>
              <c:pt idx="15">
                <c:v>Core 3 6</c:v>
              </c:pt>
              <c:pt idx="16">
                <c:v>Core 3 8</c:v>
              </c:pt>
              <c:pt idx="17">
                <c:v>Core 3 8.25</c:v>
              </c:pt>
              <c:pt idx="18">
                <c:v>Core 3 9</c:v>
              </c:pt>
              <c:pt idx="19">
                <c:v>Core 3 10</c:v>
              </c:pt>
              <c:pt idx="20">
                <c:v>Core 3 12</c:v>
              </c:pt>
              <c:pt idx="21">
                <c:v>Core 4 9.75</c:v>
              </c:pt>
              <c:pt idx="22">
                <c:v>Core 4 12.25</c:v>
              </c:pt>
              <c:pt idx="23">
                <c:v>Core 4 12.75</c:v>
              </c:pt>
            </c:strLit>
          </c:cat>
          <c:val>
            <c:numLit>
              <c:formatCode>General</c:formatCode>
              <c:ptCount val="24"/>
              <c:pt idx="0">
                <c:v>61.34301279526327</c:v>
              </c:pt>
              <c:pt idx="1">
                <c:v>5.4861694315260969</c:v>
              </c:pt>
              <c:pt idx="2">
                <c:v>4.3973260703356196</c:v>
              </c:pt>
              <c:pt idx="3">
                <c:v>3.7288024472976664</c:v>
              </c:pt>
              <c:pt idx="4">
                <c:v>2.9101581132770642</c:v>
              </c:pt>
              <c:pt idx="5">
                <c:v>2.6964842331811805</c:v>
              </c:pt>
              <c:pt idx="6">
                <c:v>2.780443344004667</c:v>
              </c:pt>
              <c:pt idx="7">
                <c:v>3.5775106800126437</c:v>
              </c:pt>
              <c:pt idx="8">
                <c:v>441.03500312453616</c:v>
              </c:pt>
              <c:pt idx="9">
                <c:v>334.09006858752349</c:v>
              </c:pt>
              <c:pt idx="10">
                <c:v>109.64444665363965</c:v>
              </c:pt>
              <c:pt idx="11">
                <c:v>319.78830138443618</c:v>
              </c:pt>
              <c:pt idx="12">
                <c:v>171.00964340764699</c:v>
              </c:pt>
              <c:pt idx="13">
                <c:v>61.972621674163385</c:v>
              </c:pt>
              <c:pt idx="14">
                <c:v>125.88592537235014</c:v>
              </c:pt>
              <c:pt idx="15">
                <c:v>159.36019815754963</c:v>
              </c:pt>
              <c:pt idx="16">
                <c:v>95.727287058342569</c:v>
              </c:pt>
              <c:pt idx="17">
                <c:v>305.08636913465438</c:v>
              </c:pt>
              <c:pt idx="18">
                <c:v>126.52750178632974</c:v>
              </c:pt>
              <c:pt idx="19">
                <c:v>9.5926574200298038</c:v>
              </c:pt>
              <c:pt idx="20">
                <c:v>16.289537393639517</c:v>
              </c:pt>
              <c:pt idx="21">
                <c:v>138.2045649118854</c:v>
              </c:pt>
              <c:pt idx="22">
                <c:v>78.919395523716929</c:v>
              </c:pt>
              <c:pt idx="23">
                <c:v>89.184050823774996</c:v>
              </c:pt>
            </c:numLit>
          </c:val>
          <c:extLst>
            <c:ext xmlns:c16="http://schemas.microsoft.com/office/drawing/2014/chart" uri="{C3380CC4-5D6E-409C-BE32-E72D297353CC}">
              <c16:uniqueId val="{00000001-30F1-4067-882B-1DE1A123825F}"/>
            </c:ext>
          </c:extLst>
        </c:ser>
        <c:ser>
          <c:idx val="2"/>
          <c:order val="2"/>
          <c:tx>
            <c:v>Reducible</c:v>
          </c:tx>
          <c:spPr>
            <a:solidFill>
              <a:schemeClr val="accent3"/>
            </a:solidFill>
            <a:ln>
              <a:noFill/>
            </a:ln>
            <a:effectLst/>
          </c:spPr>
          <c:invertIfNegative val="0"/>
          <c:cat>
            <c:strLit>
              <c:ptCount val="24"/>
              <c:pt idx="0">
                <c:v>Core 1 3.6</c:v>
              </c:pt>
              <c:pt idx="1">
                <c:v>Core 1 5.5</c:v>
              </c:pt>
              <c:pt idx="2">
                <c:v>Core 1 7.5</c:v>
              </c:pt>
              <c:pt idx="3">
                <c:v>Core 1 8.5</c:v>
              </c:pt>
              <c:pt idx="4">
                <c:v>Core 1 10.5</c:v>
              </c:pt>
              <c:pt idx="5">
                <c:v>Core 1 11.5</c:v>
              </c:pt>
              <c:pt idx="6">
                <c:v>Core 1 14.75</c:v>
              </c:pt>
              <c:pt idx="7">
                <c:v>Core 1 15.75</c:v>
              </c:pt>
              <c:pt idx="8">
                <c:v>Core 2 9</c:v>
              </c:pt>
              <c:pt idx="9">
                <c:v>Core 2 11</c:v>
              </c:pt>
              <c:pt idx="10">
                <c:v>Core 2 12.5</c:v>
              </c:pt>
              <c:pt idx="11">
                <c:v>Core 2 13</c:v>
              </c:pt>
              <c:pt idx="12">
                <c:v>Core 3 0.5</c:v>
              </c:pt>
              <c:pt idx="13">
                <c:v>Core 3 2</c:v>
              </c:pt>
              <c:pt idx="14">
                <c:v>Core 3 4</c:v>
              </c:pt>
              <c:pt idx="15">
                <c:v>Core 3 6</c:v>
              </c:pt>
              <c:pt idx="16">
                <c:v>Core 3 8</c:v>
              </c:pt>
              <c:pt idx="17">
                <c:v>Core 3 8.25</c:v>
              </c:pt>
              <c:pt idx="18">
                <c:v>Core 3 9</c:v>
              </c:pt>
              <c:pt idx="19">
                <c:v>Core 3 10</c:v>
              </c:pt>
              <c:pt idx="20">
                <c:v>Core 3 12</c:v>
              </c:pt>
              <c:pt idx="21">
                <c:v>Core 4 9.75</c:v>
              </c:pt>
              <c:pt idx="22">
                <c:v>Core 4 12.25</c:v>
              </c:pt>
              <c:pt idx="23">
                <c:v>Core 4 12.75</c:v>
              </c:pt>
            </c:strLit>
          </c:cat>
          <c:val>
            <c:numLit>
              <c:formatCode>General</c:formatCode>
              <c:ptCount val="24"/>
              <c:pt idx="0">
                <c:v>274.0026883313592</c:v>
              </c:pt>
              <c:pt idx="1">
                <c:v>15.881349891932132</c:v>
              </c:pt>
              <c:pt idx="2">
                <c:v>2.1404574018514246</c:v>
              </c:pt>
              <c:pt idx="3">
                <c:v>2.0635283045774147</c:v>
              </c:pt>
              <c:pt idx="4">
                <c:v>2.2169864253061236</c:v>
              </c:pt>
              <c:pt idx="5">
                <c:v>2.0723230767715073</c:v>
              </c:pt>
              <c:pt idx="6">
                <c:v>2.1064955360909221</c:v>
              </c:pt>
              <c:pt idx="7">
                <c:v>2.096378745255997</c:v>
              </c:pt>
              <c:pt idx="8">
                <c:v>220.69101810372149</c:v>
              </c:pt>
              <c:pt idx="9">
                <c:v>189.69683886452987</c:v>
              </c:pt>
              <c:pt idx="10">
                <c:v>229.31476494588719</c:v>
              </c:pt>
              <c:pt idx="11">
                <c:v>383.22480524758168</c:v>
              </c:pt>
              <c:pt idx="12">
                <c:v>2012.5356392961478</c:v>
              </c:pt>
              <c:pt idx="13">
                <c:v>705.14527791574267</c:v>
              </c:pt>
              <c:pt idx="14">
                <c:v>102.44778076136325</c:v>
              </c:pt>
              <c:pt idx="15">
                <c:v>71.949133964295314</c:v>
              </c:pt>
              <c:pt idx="16">
                <c:v>44.342420395384146</c:v>
              </c:pt>
              <c:pt idx="17">
                <c:v>185.72257611787293</c:v>
              </c:pt>
              <c:pt idx="18">
                <c:v>106.93381410397717</c:v>
              </c:pt>
              <c:pt idx="19">
                <c:v>14.346521463538355</c:v>
              </c:pt>
              <c:pt idx="20">
                <c:v>12.646094309370694</c:v>
              </c:pt>
              <c:pt idx="21">
                <c:v>84.883632647046184</c:v>
              </c:pt>
              <c:pt idx="22">
                <c:v>20.954841487275967</c:v>
              </c:pt>
              <c:pt idx="23">
                <c:v>17.035772289621175</c:v>
              </c:pt>
            </c:numLit>
          </c:val>
          <c:extLst>
            <c:ext xmlns:c16="http://schemas.microsoft.com/office/drawing/2014/chart" uri="{C3380CC4-5D6E-409C-BE32-E72D297353CC}">
              <c16:uniqueId val="{00000002-30F1-4067-882B-1DE1A123825F}"/>
            </c:ext>
          </c:extLst>
        </c:ser>
        <c:dLbls>
          <c:showLegendKey val="0"/>
          <c:showVal val="0"/>
          <c:showCatName val="0"/>
          <c:showSerName val="0"/>
          <c:showPercent val="0"/>
          <c:showBubbleSize val="0"/>
        </c:dLbls>
        <c:gapWidth val="150"/>
        <c:overlap val="100"/>
        <c:axId val="760871360"/>
        <c:axId val="760871688"/>
      </c:barChart>
      <c:catAx>
        <c:axId val="760871360"/>
        <c:scaling>
          <c:orientation val="maxMin"/>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depth (ft)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60871688"/>
        <c:crosses val="autoZero"/>
        <c:auto val="1"/>
        <c:lblAlgn val="ctr"/>
        <c:lblOffset val="100"/>
        <c:noMultiLvlLbl val="0"/>
      </c:catAx>
      <c:valAx>
        <c:axId val="76087168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mg Si / kg</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6087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419100</xdr:colOff>
      <xdr:row>40</xdr:row>
      <xdr:rowOff>114300</xdr:rowOff>
    </xdr:from>
    <xdr:to>
      <xdr:col>12</xdr:col>
      <xdr:colOff>971550</xdr:colOff>
      <xdr:row>81</xdr:row>
      <xdr:rowOff>95250</xdr:rowOff>
    </xdr:to>
    <xdr:graphicFrame macro="">
      <xdr:nvGraphicFramePr>
        <xdr:cNvPr id="2" name="Chart 1">
          <a:extLst>
            <a:ext uri="{FF2B5EF4-FFF2-40B4-BE49-F238E27FC236}">
              <a16:creationId xmlns:a16="http://schemas.microsoft.com/office/drawing/2014/main" id="{61A5589D-00B4-4C69-90A6-D95C8D9A0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141</xdr:row>
      <xdr:rowOff>57151</xdr:rowOff>
    </xdr:from>
    <xdr:to>
      <xdr:col>6</xdr:col>
      <xdr:colOff>762000</xdr:colOff>
      <xdr:row>176</xdr:row>
      <xdr:rowOff>47626</xdr:rowOff>
    </xdr:to>
    <xdr:graphicFrame macro="">
      <xdr:nvGraphicFramePr>
        <xdr:cNvPr id="2" name="Chart 1">
          <a:extLst>
            <a:ext uri="{FF2B5EF4-FFF2-40B4-BE49-F238E27FC236}">
              <a16:creationId xmlns:a16="http://schemas.microsoft.com/office/drawing/2014/main" id="{496F5DC8-E597-4EAD-9D87-8EDAB632E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openxmlformats.org/officeDocument/2006/relationships/externalLinkPath" Target="Delatte%20BCR%20result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wrinenko, Michael" refreshedDate="44298.429759027778" createdVersion="6" refreshedVersion="6" minRefreshableVersion="3" recordCount="112" xr:uid="{EC4F5119-7C34-407D-910A-0CFDBA26B105}">
  <cacheSource type="worksheet">
    <worksheetSource ref="A1:S113" sheet="Sheet2" r:id="rId2"/>
  </cacheSource>
  <cacheFields count="18">
    <cacheField name="Sample" numFmtId="0">
      <sharedItems/>
    </cacheField>
    <cacheField name="DM" numFmtId="0">
      <sharedItems containsMixedTypes="1" containsNumber="1" containsInteger="1" minValue="1" maxValue="4" count="8">
        <s v="Core 1"/>
        <s v="Core 2"/>
        <s v="Core 3"/>
        <s v="Core 4"/>
        <n v="3" u="1"/>
        <n v="4" u="1"/>
        <n v="2" u="1"/>
        <n v="1" u="1"/>
      </sharedItems>
    </cacheField>
    <cacheField name="feet bgs" numFmtId="0">
      <sharedItems containsSemiMixedTypes="0" containsString="0" containsNumber="1" minValue="0.5" maxValue="15.75" count="23">
        <n v="3.6"/>
        <n v="5.5"/>
        <n v="7.5"/>
        <n v="8.5"/>
        <n v="10.5"/>
        <n v="11.5"/>
        <n v="14.75"/>
        <n v="15.75"/>
        <n v="9"/>
        <n v="11"/>
        <n v="12.5"/>
        <n v="13"/>
        <n v="0.5"/>
        <n v="2"/>
        <n v="4"/>
        <n v="6"/>
        <n v="8"/>
        <n v="10"/>
        <n v="12"/>
        <n v="8.25"/>
        <n v="9.75"/>
        <n v="12.25"/>
        <n v="12.75"/>
      </sharedItems>
    </cacheField>
    <cacheField name="Pool" numFmtId="0">
      <sharedItems containsBlank="1" count="4">
        <s v="Acid"/>
        <s v="Reducible"/>
        <s v="Oxidizable"/>
        <m/>
      </sharedItems>
    </cacheField>
    <cacheField name="BCR step" numFmtId="0">
      <sharedItems containsSemiMixedTypes="0" containsString="0" containsNumber="1" containsInteger="1" minValue="1" maxValue="3"/>
    </cacheField>
    <cacheField name="Al (mg/kg)" numFmtId="0">
      <sharedItems containsSemiMixedTypes="0" containsString="0" containsNumber="1" minValue="5.6260212483382297" maxValue="2268.3503030224006"/>
    </cacheField>
    <cacheField name="Ba (mg/kg)" numFmtId="0">
      <sharedItems containsSemiMixedTypes="0" containsString="0" containsNumber="1" minValue="6.8611074622289353E-2" maxValue="349.1890537207629"/>
    </cacheField>
    <cacheField name="Cd (mg/kg)" numFmtId="0">
      <sharedItems containsSemiMixedTypes="0" containsString="0" containsNumber="1" minValue="5.3043633215775474E-2" maxValue="2.7663705261443945"/>
    </cacheField>
    <cacheField name="Co (mg/kg)" numFmtId="0">
      <sharedItems containsSemiMixedTypes="0" containsString="0" containsNumber="1" minValue="6.8611074622289353E-2" maxValue="1.946705185064574"/>
    </cacheField>
    <cacheField name="Cr (mg/kg)" numFmtId="0">
      <sharedItems containsSemiMixedTypes="0" containsString="0" containsNumber="1" minValue="4.7079658571987766E-2" maxValue="9.1187769195130031"/>
    </cacheField>
    <cacheField name="Cu (mg/kg)" numFmtId="0">
      <sharedItems containsSemiMixedTypes="0" containsString="0" containsNumber="1" minValue="0.17655011215295724" maxValue="61.372442413351578"/>
    </cacheField>
    <cacheField name="Fe (mg/kg)" numFmtId="0">
      <sharedItems containsSemiMixedTypes="0" containsString="0" containsNumber="1" minValue="0.94231663269320187" maxValue="12438.421550886278"/>
    </cacheField>
    <cacheField name="Mn (mg/kg)" numFmtId="0">
      <sharedItems containsSemiMixedTypes="0" containsString="0" containsNumber="1" minValue="0.34305537311144679" maxValue="134.92854769026249"/>
    </cacheField>
    <cacheField name="Ni (mg/kg)" numFmtId="0">
      <sharedItems containsSemiMixedTypes="0" containsString="0" containsNumber="1" minValue="0.16466657909349444" maxValue="11.680231110387444"/>
    </cacheField>
    <cacheField name="Pb (mg/kg)" numFmtId="0">
      <sharedItems containsSemiMixedTypes="0" containsString="0" containsNumber="1" minValue="0.68611074622289359" maxValue="2598.5174964536004"/>
    </cacheField>
    <cacheField name="Si (mg/kg)" numFmtId="0">
      <sharedItems containsSemiMixedTypes="0" containsString="0" containsNumber="1" minValue="12.356562326912462" maxValue="4246.3086944533898"/>
    </cacheField>
    <cacheField name="Zn (mg/kg)" numFmtId="0">
      <sharedItems containsSemiMixedTypes="0" containsString="0" containsNumber="1" minValue="0.34305537311144679" maxValue="57.699332850362474"/>
    </cacheField>
    <cacheField name="SOM" numFmtId="0">
      <sharedItems containsSemiMixedTypes="0" containsString="0" containsNumber="1" minValue="5.0000000000000001E-3" maxValue="0.4999399568750685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s v="DM1-6F"/>
    <x v="0"/>
    <x v="0"/>
    <x v="0"/>
    <n v="1"/>
    <n v="16.073770582038588"/>
    <n v="20.312127999193038"/>
    <n v="0.19992251967709684"/>
    <n v="0.63975206296670983"/>
    <n v="9.9961259838548422E-2"/>
    <n v="6.8373501729567119"/>
    <n v="11.035723086175746"/>
    <n v="40.544286990515239"/>
    <n v="0.19992251967709684"/>
    <n v="212.67757643249558"/>
    <n v="92.564126610495819"/>
    <n v="2.7589307715439366"/>
    <n v="7.2623531752690568E-2"/>
  </r>
  <r>
    <s v="DM1-6F"/>
    <x v="0"/>
    <x v="0"/>
    <x v="1"/>
    <n v="2"/>
    <n v="181.64545004523652"/>
    <n v="12.194265400648902"/>
    <n v="0.20460176846726347"/>
    <n v="0.53196459801488505"/>
    <n v="0.32736282954762158"/>
    <n v="5.6879291633899252"/>
    <n v="419.02442182095558"/>
    <n v="24.388530801297804"/>
    <n v="0.40920353693452693"/>
    <n v="274.0026883313592"/>
    <n v="45.789875782973567"/>
    <n v="2.8644247585416887"/>
    <n v="7.2623531752690568E-2"/>
  </r>
  <r>
    <s v="DM1-6F"/>
    <x v="0"/>
    <x v="0"/>
    <x v="2"/>
    <n v="3"/>
    <n v="572.83195833091213"/>
    <n v="3.8871742395311775"/>
    <n v="0.22452991997291999"/>
    <n v="0.61745727992553001"/>
    <n v="1.8523718397765903"/>
    <n v="7.4515867191012823"/>
    <n v="747.40397110985737"/>
    <n v="6.0903740792654544"/>
    <n v="0.96828527988321755"/>
    <n v="54.252041913456793"/>
    <n v="661.38094552023233"/>
    <n v="4.1257372795024043"/>
    <n v="7.2623531752690568E-2"/>
  </r>
  <r>
    <s v="DM1-6F"/>
    <x v="0"/>
    <x v="0"/>
    <x v="2"/>
    <n v="3"/>
    <n v="189.82610556008379"/>
    <n v="0.89655953678012945"/>
    <n v="0.20376353108639306"/>
    <n v="0.20376353108639306"/>
    <n v="0.10188176554319653"/>
    <n v="1.3855920113874729"/>
    <n v="212.89213727906346"/>
    <n v="1.0188176554319652"/>
    <n v="0.20376353108639306"/>
    <n v="7.0909708818064781"/>
    <n v="53.141528907331313"/>
    <n v="1.0188176554319652"/>
    <n v="7.2623531752690568E-2"/>
  </r>
  <r>
    <s v="DM1-8F"/>
    <x v="0"/>
    <x v="1"/>
    <x v="0"/>
    <n v="1"/>
    <n v="33.883169424389301"/>
    <n v="18.223217598223563"/>
    <n v="0.20025513844201717"/>
    <n v="0.84107158145647221"/>
    <n v="0.10012756922100859"/>
    <n v="19.304595345810455"/>
    <n v="8.2905627314995094"/>
    <n v="20.385973093397347"/>
    <n v="1.2816328860289099"/>
    <n v="2.0025513844201717"/>
    <n v="72.011747783749371"/>
    <n v="6.4081644301445495"/>
    <n v="7.5479105107125383E-2"/>
  </r>
  <r>
    <s v="DM1-8F"/>
    <x v="0"/>
    <x v="1"/>
    <x v="1"/>
    <n v="2"/>
    <n v="646.36271192293736"/>
    <n v="88.334865849684675"/>
    <n v="0.20571696751207424"/>
    <n v="0.45257732852656329"/>
    <n v="0.41143393502414849"/>
    <n v="21.723711769275042"/>
    <n v="249.57582498564847"/>
    <n v="11.643580361183401"/>
    <n v="0.86401126355071189"/>
    <n v="15.881349891932132"/>
    <n v="55.543581228260052"/>
    <n v="5.8012184838404934"/>
    <n v="7.5479105107125383E-2"/>
  </r>
  <r>
    <s v="DM1-8F"/>
    <x v="0"/>
    <x v="1"/>
    <x v="2"/>
    <n v="3"/>
    <n v="800.95916023328311"/>
    <n v="30.175670687858567"/>
    <n v="0.13304969439091083"/>
    <n v="0.4124540526118235"/>
    <n v="1.9292205686682067"/>
    <n v="9.6993227210973991"/>
    <n v="665.78067073211776"/>
    <n v="7.9696766940155568"/>
    <n v="1.7030360882036586"/>
    <n v="3.4592920541636811"/>
    <n v="1210.7522189572883"/>
    <n v="5.282072867319159"/>
    <n v="7.5479105107125383E-2"/>
  </r>
  <r>
    <s v="DM1-8F"/>
    <x v="0"/>
    <x v="1"/>
    <x v="2"/>
    <n v="3"/>
    <n v="512.39460099721873"/>
    <n v="6.6481577977487234"/>
    <n v="0.20268773773624157"/>
    <n v="0.20268773773624157"/>
    <n v="0.93236359358671128"/>
    <n v="2.9187034234018787"/>
    <n v="385.26885188904799"/>
    <n v="1.0134386886812079"/>
    <n v="0.20268773773624157"/>
    <n v="2.0268773773624158"/>
    <n v="134.17928238139191"/>
    <n v="1.0134386886812079"/>
    <n v="7.5479105107125383E-2"/>
  </r>
  <r>
    <s v="DM1-10F"/>
    <x v="0"/>
    <x v="2"/>
    <x v="0"/>
    <n v="1"/>
    <n v="9.5646805780103392"/>
    <n v="15.26190335708606"/>
    <n v="0.20792783865239867"/>
    <n v="1.1643958964534327"/>
    <n v="0.10396391932619933"/>
    <n v="3.4516021216298181"/>
    <n v="7.3606454882949119"/>
    <n v="7.8596723010606695"/>
    <n v="1.7465938446801488"/>
    <n v="2.0792783865239866"/>
    <n v="82.547351945002276"/>
    <n v="1.0396391932619933"/>
    <n v="0.39827131942082966"/>
  </r>
  <r>
    <s v="DM1-10F"/>
    <x v="0"/>
    <x v="2"/>
    <x v="1"/>
    <n v="2"/>
    <n v="387.16593484688565"/>
    <n v="102.09981806831293"/>
    <n v="0.21404574018514244"/>
    <n v="1.3698927371849117"/>
    <n v="0.21404574018514244"/>
    <n v="5.4795709487396467"/>
    <n v="176.03121672826114"/>
    <n v="8.6474479034797547"/>
    <n v="2.6541671782957663"/>
    <n v="2.1404574018514246"/>
    <n v="60.960226804728563"/>
    <n v="3.6387775831474216"/>
    <n v="0.39827131942082966"/>
  </r>
  <r>
    <s v="DM1-10F"/>
    <x v="0"/>
    <x v="2"/>
    <x v="2"/>
    <n v="3"/>
    <n v="687.45883149568817"/>
    <n v="46.345352625711719"/>
    <n v="8.3026428924600021E-2"/>
    <n v="0.99631714709520014"/>
    <n v="1.5442915779975601"/>
    <n v="4.4668218761434808"/>
    <n v="742.75443315947166"/>
    <n v="5.1808491648950401"/>
    <n v="1.3450281485785203"/>
    <n v="2.3081347241038803"/>
    <n v="1725.2891930531882"/>
    <n v="5.3967178800990014"/>
    <n v="0.39827131942082966"/>
  </r>
  <r>
    <s v="DM1-10F"/>
    <x v="0"/>
    <x v="2"/>
    <x v="2"/>
    <n v="3"/>
    <n v="399.24446626488538"/>
    <n v="17.507423481421974"/>
    <n v="0.20891913462317394"/>
    <n v="0.20891913462317394"/>
    <n v="0.75210888464342607"/>
    <n v="1.7131369039100262"/>
    <n v="296.66517116490695"/>
    <n v="1.0445956731158696"/>
    <n v="0.20891913462317394"/>
    <n v="2.0891913462317393"/>
    <n v="124.01439831231603"/>
    <n v="1.0445956731158696"/>
    <n v="0.39827131942082966"/>
  </r>
  <r>
    <s v="DM1-11F"/>
    <x v="0"/>
    <x v="3"/>
    <x v="0"/>
    <n v="1"/>
    <n v="8.1894805905977925"/>
    <n v="7.5471683874136515"/>
    <n v="0.20072256349504394"/>
    <n v="0.88317927937819318"/>
    <n v="0.10036128174752197"/>
    <n v="3.0509829651246676"/>
    <n v="47.932548162616492"/>
    <n v="5.1786421381721333"/>
    <n v="0.88317927937819318"/>
    <n v="2.0072256349504394"/>
    <n v="81.975094931375935"/>
    <n v="1.0036128174752197"/>
    <n v="0.41449473998852232"/>
  </r>
  <r>
    <s v="DM1-11F"/>
    <x v="0"/>
    <x v="3"/>
    <x v="1"/>
    <n v="2"/>
    <n v="256.99181505207122"/>
    <n v="11.431946807358878"/>
    <n v="0.2063528304577415"/>
    <n v="0.82541132183096599"/>
    <n v="0.33016452873238639"/>
    <n v="3.0127513246830251"/>
    <n v="619.05849137322446"/>
    <n v="4.4159505717956682"/>
    <n v="0.9904935861971591"/>
    <n v="2.0635283045774147"/>
    <n v="79.44583972623046"/>
    <n v="2.4762339654928978"/>
    <n v="0.41449473998852232"/>
  </r>
  <r>
    <s v="DM1-11F"/>
    <x v="0"/>
    <x v="3"/>
    <x v="2"/>
    <n v="3"/>
    <n v="637.53694287444955"/>
    <n v="1.7736479523561766"/>
    <n v="0.27662399256931197"/>
    <n v="0.32543999125801409"/>
    <n v="2.1316319427399919"/>
    <n v="2.815055924381821"/>
    <n v="1473.5922804162876"/>
    <n v="0.40679998907251752"/>
    <n v="0.81359997814503504"/>
    <n v="1.7085599541045735"/>
    <n v="1501.5801196644768"/>
    <n v="1.9038239488593822"/>
    <n v="0.41449473998852232"/>
  </r>
  <r>
    <s v="DM1-11F"/>
    <x v="0"/>
    <x v="3"/>
    <x v="2"/>
    <n v="3"/>
    <n v="213.13558303187131"/>
    <n v="0.20202424931930929"/>
    <n v="0.20202424931930929"/>
    <n v="0.20202424931930929"/>
    <n v="0.56566789809406604"/>
    <n v="1.1717406460519939"/>
    <n v="385.502672551106"/>
    <n v="1.0101212465965466"/>
    <n v="0.20202424931930929"/>
    <n v="2.0202424931930931"/>
    <n v="119.63876044689495"/>
    <n v="1.0101212465965466"/>
    <n v="0.41449473998852232"/>
  </r>
  <r>
    <s v="DM1-13F"/>
    <x v="0"/>
    <x v="4"/>
    <x v="0"/>
    <n v="1"/>
    <n v="6.4154624172800361"/>
    <n v="2.442014726577562"/>
    <n v="0.20695040055742053"/>
    <n v="0.20695040055742053"/>
    <n v="0.10347520027871027"/>
    <n v="5.2979302542699651"/>
    <n v="32.11870216651166"/>
    <n v="8.9816473841920494"/>
    <n v="0.20695040055742053"/>
    <n v="2.0695040055742049"/>
    <n v="47.515811967983744"/>
    <n v="2.1108940856856893"/>
    <n v="0.4890489424162589"/>
  </r>
  <r>
    <s v="DM1-13F"/>
    <x v="0"/>
    <x v="4"/>
    <x v="1"/>
    <n v="2"/>
    <n v="116.74650515662047"/>
    <n v="1.862268597257144"/>
    <n v="0.22169864253061236"/>
    <n v="0.22169864253061236"/>
    <n v="0.35471782804897978"/>
    <n v="2.8820823528979611"/>
    <n v="314.6790532079512"/>
    <n v="3.2368001809469402"/>
    <n v="0.70943565609795955"/>
    <n v="2.2169864253061236"/>
    <n v="32.456681266481652"/>
    <n v="1.1084932126530618"/>
    <n v="0.4890489424162589"/>
  </r>
  <r>
    <s v="DM1-13F"/>
    <x v="0"/>
    <x v="4"/>
    <x v="2"/>
    <n v="3"/>
    <n v="400.40005613923353"/>
    <n v="0.87851489110717906"/>
    <n v="8.4472585683382603E-2"/>
    <n v="0.18583968850344171"/>
    <n v="1.3684558880707982"/>
    <n v="4.7980428668161323"/>
    <n v="271.49489038639166"/>
    <n v="1.1488271652940034"/>
    <n v="1.4191394394808279"/>
    <n v="0.84472585683382606"/>
    <n v="573.39991161880107"/>
    <n v="2.601755639048184"/>
    <n v="0.4890489424162589"/>
  </r>
  <r>
    <s v="DM1-13F"/>
    <x v="0"/>
    <x v="4"/>
    <x v="2"/>
    <n v="3"/>
    <n v="105.46097101399172"/>
    <n v="0.20654322564432381"/>
    <n v="0.20654322564432381"/>
    <n v="0.20654322564432381"/>
    <n v="0.10327161282216191"/>
    <n v="1.2805679989948076"/>
    <n v="69.233289235977338"/>
    <n v="1.0327161282216191"/>
    <n v="0.20654322564432381"/>
    <n v="2.0654322564432381"/>
    <n v="40.895558677576112"/>
    <n v="1.0327161282216191"/>
    <n v="0.4890489424162589"/>
  </r>
  <r>
    <s v="DM1-14F"/>
    <x v="0"/>
    <x v="5"/>
    <x v="0"/>
    <n v="1"/>
    <n v="5.6260212483382297"/>
    <n v="2.517939579675851"/>
    <n v="0.19671402966217588"/>
    <n v="0.19671402966217588"/>
    <n v="9.8357014831087941E-2"/>
    <n v="4.4063942644327403"/>
    <n v="37.651065277340464"/>
    <n v="10.189786736500709"/>
    <n v="0.19671402966217588"/>
    <n v="1.9671402966217588"/>
    <n v="61.689519702058355"/>
    <n v="2.3999111618785456"/>
    <n v="0.49993995687506854"/>
  </r>
  <r>
    <s v="DM1-14F"/>
    <x v="0"/>
    <x v="5"/>
    <x v="1"/>
    <n v="2"/>
    <n v="122.30850799105437"/>
    <n v="2.1966624613777981"/>
    <n v="0.20723230767715073"/>
    <n v="0.20723230767715073"/>
    <n v="0.29012523074801105"/>
    <n v="3.1913775382281213"/>
    <n v="358.67767812761252"/>
    <n v="4.4762178458264561"/>
    <n v="0.20723230767715073"/>
    <n v="2.0723230767715073"/>
    <n v="42.482623073815901"/>
    <n v="2.1137695383069377"/>
    <n v="0.49993995687506854"/>
  </r>
  <r>
    <s v="DM1-14F"/>
    <x v="0"/>
    <x v="5"/>
    <x v="2"/>
    <n v="3"/>
    <n v="332.33164659931253"/>
    <n v="0.76381514613025003"/>
    <n v="7.2058032653797177E-2"/>
    <n v="7.2058032653797177E-2"/>
    <n v="0.96557763756088189"/>
    <n v="4.5540676637199811"/>
    <n v="264.45297983943561"/>
    <n v="1.3835142269529055"/>
    <n v="0.53322944163809893"/>
    <n v="0.72058032653797166"/>
    <n v="549.94690521377993"/>
    <n v="1.9888017012448023"/>
    <n v="0.49993995687506854"/>
  </r>
  <r>
    <s v="DM1-14F"/>
    <x v="0"/>
    <x v="5"/>
    <x v="2"/>
    <n v="3"/>
    <n v="121.55760833669021"/>
    <n v="0.19759039066432088"/>
    <n v="0.19759039066432088"/>
    <n v="0.19759039066432088"/>
    <n v="9.879519533216044E-2"/>
    <n v="1.2250604221187895"/>
    <n v="96.81929142551725"/>
    <n v="0.98795195332160446"/>
    <n v="0.19759039066432088"/>
    <n v="1.9759039066432089"/>
    <n v="37.423619991822378"/>
    <n v="0.98795195332160446"/>
    <n v="0.49993995687506854"/>
  </r>
  <r>
    <s v="DM1-20F"/>
    <x v="0"/>
    <x v="6"/>
    <x v="0"/>
    <n v="1"/>
    <n v="8.0183849349082905"/>
    <n v="1.8818658520703129"/>
    <n v="0.20455063609459925"/>
    <n v="0.20455063609459925"/>
    <n v="0.10227531804729963"/>
    <n v="2.9046190325433092"/>
    <n v="54.778660346133684"/>
    <n v="11.08664447632728"/>
    <n v="0.20455063609459925"/>
    <n v="2.0455063609459923"/>
    <n v="16.56860152366254"/>
    <n v="2.5364278875730308"/>
    <n v="6.1048993320906644E-2"/>
  </r>
  <r>
    <s v="DM1-20F"/>
    <x v="0"/>
    <x v="6"/>
    <x v="1"/>
    <n v="2"/>
    <n v="21.486254468127406"/>
    <n v="0.46342901794000285"/>
    <n v="0.21064955360909221"/>
    <n v="0.21064955360909221"/>
    <n v="0.10532477680454611"/>
    <n v="0.88472812515818733"/>
    <n v="32.94559018446202"/>
    <n v="1.0532477680454611"/>
    <n v="0.21064955360909221"/>
    <n v="2.1064955360909221"/>
    <n v="14.113520091809178"/>
    <n v="1.0532477680454611"/>
    <n v="6.1048993320906644E-2"/>
  </r>
  <r>
    <s v="DM1-20F"/>
    <x v="0"/>
    <x v="6"/>
    <x v="2"/>
    <n v="3"/>
    <n v="47.890530086357963"/>
    <n v="6.8611074622289353E-2"/>
    <n v="6.8611074622289353E-2"/>
    <n v="6.8611074622289353E-2"/>
    <n v="0.42538866265819397"/>
    <n v="1.3722214924457872"/>
    <n v="213.10599777683069"/>
    <n v="0.34305537311144679"/>
    <n v="0.16466657909349444"/>
    <n v="0.68611074622289359"/>
    <n v="74.744904693522003"/>
    <n v="0.34305537311144679"/>
    <n v="6.1048993320906644E-2"/>
  </r>
  <r>
    <s v="DM1-20F"/>
    <x v="0"/>
    <x v="6"/>
    <x v="2"/>
    <n v="3"/>
    <n v="11.058076116287763"/>
    <n v="0.20943325977817734"/>
    <n v="0.20943325977817734"/>
    <n v="0.20943325977817734"/>
    <n v="0.10471662988908867"/>
    <n v="0.79584638715707379"/>
    <n v="33.844414780153457"/>
    <n v="1.0471662988908867"/>
    <n v="0.20943325977817734"/>
    <n v="2.0943325977817735"/>
    <n v="12.356562326912462"/>
    <n v="1.0471662988908867"/>
    <n v="6.1048993320906644E-2"/>
  </r>
  <r>
    <s v="DM1-22F"/>
    <x v="0"/>
    <x v="7"/>
    <x v="0"/>
    <n v="1"/>
    <n v="21.198044591429476"/>
    <n v="3.8467494046223374"/>
    <n v="0.20461433003310309"/>
    <n v="0.20461433003310309"/>
    <n v="0.10230716501655154"/>
    <n v="3.2738292805296494"/>
    <n v="22.38480770562148"/>
    <n v="13.259008586145081"/>
    <n v="0.49107439207944736"/>
    <n v="2.0461433003310305"/>
    <n v="40.309023016521301"/>
    <n v="3.2329064145230286"/>
    <n v="5.0000000000000001E-3"/>
  </r>
  <r>
    <s v="DM1-22F"/>
    <x v="0"/>
    <x v="7"/>
    <x v="1"/>
    <n v="2"/>
    <n v="272.31959900875404"/>
    <n v="27.001358238897243"/>
    <n v="0.2096378745255997"/>
    <n v="0.2096378745255997"/>
    <n v="0.46120332395631924"/>
    <n v="2.096378745255997"/>
    <n v="163.18212153072679"/>
    <n v="4.360467790132474"/>
    <n v="0.41927574905119941"/>
    <n v="2.096378745255997"/>
    <n v="32.745436000898671"/>
    <n v="2.180233895066237"/>
    <n v="5.0000000000000001E-3"/>
  </r>
  <r>
    <s v="DM1-22F"/>
    <x v="0"/>
    <x v="7"/>
    <x v="2"/>
    <n v="3"/>
    <n v="187.35923952717212"/>
    <n v="6.0237449515387933"/>
    <n v="6.9238447718836707E-2"/>
    <n v="6.9238447718836707E-2"/>
    <n v="1.3016828171141299"/>
    <n v="5.0405589939313131"/>
    <n v="596.55846554549703"/>
    <n v="0.84470906216980779"/>
    <n v="0.4569737549443223"/>
    <n v="1.4678550916393382"/>
    <n v="545.0450604426826"/>
    <n v="2.0079149838462649"/>
    <n v="5.0000000000000001E-3"/>
  </r>
  <r>
    <s v="DM1-22F"/>
    <x v="0"/>
    <x v="7"/>
    <x v="2"/>
    <n v="3"/>
    <n v="140.16551729152243"/>
    <n v="1.0548277941866528"/>
    <n v="0.21096555883733059"/>
    <n v="0.21096555883733059"/>
    <n v="0.71728290004692408"/>
    <n v="1.3079864647914496"/>
    <n v="388.55636626659543"/>
    <n v="1.0548277941866528"/>
    <n v="0.21096555883733059"/>
    <n v="2.1096555883733057"/>
    <n v="43.669870679327431"/>
    <n v="1.0548277941866528"/>
    <n v="5.0000000000000001E-3"/>
  </r>
  <r>
    <s v="DM2-18F"/>
    <x v="1"/>
    <x v="8"/>
    <x v="0"/>
    <n v="1"/>
    <n v="23.96112130298982"/>
    <n v="20.526559227519105"/>
    <n v="0.44447273917856323"/>
    <n v="0.20203306326298334"/>
    <n v="0.20203306326298334"/>
    <n v="0.88894547835712645"/>
    <n v="8.4853886570453003"/>
    <n v="75.802805336271334"/>
    <n v="0.60609918978894994"/>
    <n v="57.215763516076876"/>
    <n v="60.246259465021623"/>
    <n v="27.153243702544959"/>
    <n v="0.34910001349196246"/>
  </r>
  <r>
    <s v="DM2-18F"/>
    <x v="1"/>
    <x v="8"/>
    <x v="1"/>
    <n v="2"/>
    <n v="152.25476729006743"/>
    <n v="14.57713330024581"/>
    <n v="0.72038158751214776"/>
    <n v="0.21187693750357284"/>
    <n v="0.42375387500714568"/>
    <n v="2.1611447625364426"/>
    <n v="812.33617838869827"/>
    <n v="43.858526063239566"/>
    <n v="1.1441354625192932"/>
    <n v="220.69101810372149"/>
    <n v="60.257801026016111"/>
    <n v="20.509687550345848"/>
    <n v="0.34910001349196246"/>
  </r>
  <r>
    <s v="DM2-18F"/>
    <x v="1"/>
    <x v="8"/>
    <x v="2"/>
    <n v="3"/>
    <n v="901.95895943625987"/>
    <n v="7.1869239795717919"/>
    <n v="0.88203157931108356"/>
    <n v="0.84936374304030271"/>
    <n v="6.6642385992392965"/>
    <n v="38.319371945625967"/>
    <n v="2891.1035099641072"/>
    <n v="31.491794165032761"/>
    <n v="3.103444445724183"/>
    <n v="425.66190660827476"/>
    <n v="939.85364951036581"/>
    <n v="24.533545039356433"/>
    <n v="0.34910001349196246"/>
  </r>
  <r>
    <s v="DM2-18F"/>
    <x v="1"/>
    <x v="8"/>
    <x v="2"/>
    <n v="3"/>
    <n v="49.055265541279681"/>
    <n v="1.9573173283303615"/>
    <n v="0.20388722170107931"/>
    <n v="0.20388722170107931"/>
    <n v="0.10194361085053966"/>
    <n v="2.1204271056912245"/>
    <n v="97.21342730707461"/>
    <n v="1.0194361085053967"/>
    <n v="0.20388722170107931"/>
    <n v="15.373096516261381"/>
    <n v="29.685979479677147"/>
    <n v="1.0194361085053967"/>
    <n v="0.34910001349196246"/>
  </r>
  <r>
    <s v="DM2-22F"/>
    <x v="1"/>
    <x v="9"/>
    <x v="0"/>
    <n v="1"/>
    <n v="18.317919629502761"/>
    <n v="17.110144708876206"/>
    <n v="0.20129582010442598"/>
    <n v="0.20129582010442598"/>
    <n v="0.10064791005221299"/>
    <n v="2.2142540211486859"/>
    <n v="17.311440528980633"/>
    <n v="77.29759492009957"/>
    <n v="0.20129582010442598"/>
    <n v="62.401704232372047"/>
    <n v="59.382266930805656"/>
    <n v="31.804739576499305"/>
    <n v="0.32765903998781593"/>
  </r>
  <r>
    <s v="DM2-22F"/>
    <x v="1"/>
    <x v="9"/>
    <x v="1"/>
    <n v="2"/>
    <n v="106.82772655365915"/>
    <n v="20.853644971393791"/>
    <n v="0.71330375153660863"/>
    <n v="0.20979522104017903"/>
    <n v="0.20979522104017903"/>
    <n v="1.048976105200895"/>
    <n v="960.44252192193949"/>
    <n v="33.986825808509003"/>
    <n v="0.96505801678482339"/>
    <n v="189.69683886452987"/>
    <n v="77.246600386993904"/>
    <n v="24.965631303781301"/>
    <n v="0.32765903998781593"/>
  </r>
  <r>
    <s v="DM2-22F"/>
    <x v="1"/>
    <x v="9"/>
    <x v="2"/>
    <n v="3"/>
    <n v="411.20370376230363"/>
    <n v="1.2502300225624359"/>
    <n v="0.41166110499007036"/>
    <n v="0.57937488850454355"/>
    <n v="3.1408217639983147"/>
    <n v="18.006361666417522"/>
    <n v="857.32236791080209"/>
    <n v="16.72563822867064"/>
    <n v="2.0125654021736779"/>
    <n v="314.69204470352048"/>
    <n v="343.81325620466993"/>
    <n v="10.398254577897333"/>
    <n v="0.32765903998781593"/>
  </r>
  <r>
    <s v="DM2-22F"/>
    <x v="1"/>
    <x v="9"/>
    <x v="2"/>
    <n v="3"/>
    <n v="47.642845271588982"/>
    <n v="1.6232655969876995"/>
    <n v="0.20290819962346243"/>
    <n v="0.20290819962346243"/>
    <n v="0.10145409981173122"/>
    <n v="2.1102452760840094"/>
    <n v="88.914373075001237"/>
    <n v="1.0145409981173124"/>
    <n v="0.20290819962346243"/>
    <n v="19.398023884003006"/>
    <n v="31.45077094163668"/>
    <n v="1.0145409981173124"/>
    <n v="0.32765903998781593"/>
  </r>
  <r>
    <s v="DM2-25F"/>
    <x v="1"/>
    <x v="10"/>
    <x v="0"/>
    <n v="1"/>
    <n v="19.589229196187656"/>
    <n v="18.175573480998857"/>
    <n v="0.20195081645554286"/>
    <n v="0.20195081645554286"/>
    <n v="0.10097540822777143"/>
    <n v="0.20195081645554286"/>
    <n v="12.7229014366992"/>
    <n v="78.154965968295087"/>
    <n v="0.20195081645554286"/>
    <n v="78.96276923411726"/>
    <n v="61.393048202485026"/>
    <n v="31.908228999975773"/>
    <n v="0.41376103678387072"/>
  </r>
  <r>
    <s v="DM2-25F"/>
    <x v="1"/>
    <x v="10"/>
    <x v="1"/>
    <n v="2"/>
    <n v="113.08498693865936"/>
    <n v="19.803684296661128"/>
    <n v="0.6799548256364335"/>
    <n v="0.21248588301138549"/>
    <n v="0.25498305961366258"/>
    <n v="1.0199322384546503"/>
    <n v="970.63551359600888"/>
    <n v="31.617899392094159"/>
    <n v="1.0199322384546503"/>
    <n v="229.31476494588719"/>
    <n v="70.672804689586812"/>
    <n v="23.203458424843294"/>
    <n v="0.41376103678387072"/>
  </r>
  <r>
    <s v="DM2-25F"/>
    <x v="1"/>
    <x v="10"/>
    <x v="2"/>
    <n v="3"/>
    <n v="171.8665138957675"/>
    <n v="0.43705458849735024"/>
    <n v="0.22893335587956443"/>
    <n v="0.33299397218845733"/>
    <n v="1.540097121371615"/>
    <n v="9.3654554678003628"/>
    <n v="303.44075715673176"/>
    <n v="7.4507401277167329"/>
    <n v="0.87410917699470048"/>
    <n v="89.617002765218572"/>
    <n v="276.3849969164196"/>
    <n v="6.0771399924393457"/>
    <n v="0.41376103678387072"/>
  </r>
  <r>
    <s v="DM2-25F"/>
    <x v="1"/>
    <x v="10"/>
    <x v="2"/>
    <n v="3"/>
    <n v="46.798408437040713"/>
    <n v="1.4624502636575223"/>
    <n v="0.2031180921746559"/>
    <n v="0.2031180921746559"/>
    <n v="0.10155904608732795"/>
    <n v="1.8280628295719028"/>
    <n v="89.209466083108879"/>
    <n v="1.0155904608732795"/>
    <n v="0.2031180921746559"/>
    <n v="20.027443888421072"/>
    <n v="31.483304287071665"/>
    <n v="1.0155904608732795"/>
    <n v="0.41376103678387072"/>
  </r>
  <r>
    <s v="DM2-26F"/>
    <x v="1"/>
    <x v="11"/>
    <x v="3"/>
    <n v="1"/>
    <n v="46.5482983673094"/>
    <n v="8.6124604908678197"/>
    <n v="0.20505858311590047"/>
    <n v="0.20505858311590047"/>
    <n v="0.10252929155795024"/>
    <n v="0.20505858311590047"/>
    <n v="19.070448229778744"/>
    <n v="134.92854769026249"/>
    <n v="2.6657615805067061"/>
    <n v="207.51928611329132"/>
    <n v="65.208629430856348"/>
    <n v="33.834666214123573"/>
    <n v="0.42971359448275942"/>
  </r>
  <r>
    <s v="DM2-26F"/>
    <x v="1"/>
    <x v="11"/>
    <x v="3"/>
    <n v="1"/>
    <n v="39.649745432548031"/>
    <n v="7.4625946726658841"/>
    <n v="0.18844936042085567"/>
    <n v="0.79148731376759385"/>
    <n v="9.4224680210427833E-2"/>
    <n v="0.79148731376759385"/>
    <n v="51.974333604071987"/>
    <n v="60.605314311347186"/>
    <n v="1.093006290440963"/>
    <n v="42.325726350524185"/>
    <n v="207.67119518378291"/>
    <n v="7.1610756959925146"/>
    <n v="0.44442811266596943"/>
  </r>
  <r>
    <s v="DM2-26F"/>
    <x v="1"/>
    <x v="11"/>
    <x v="0"/>
    <n v="1"/>
    <n v="43.099021899928715"/>
    <n v="8.0375275817668523"/>
    <n v="0.19675397176837806"/>
    <n v="0.49827294844174719"/>
    <n v="9.8376985884189028E-2"/>
    <n v="0.49827294844174719"/>
    <n v="35.522390916925367"/>
    <n v="97.766931000804846"/>
    <n v="1.8793839354738346"/>
    <n v="124.92250623190775"/>
    <n v="136.43991230731962"/>
    <n v="20.497870955058044"/>
    <n v="0.43707085357436443"/>
  </r>
  <r>
    <s v="DM2-26F"/>
    <x v="1"/>
    <x v="11"/>
    <x v="3"/>
    <n v="2"/>
    <n v="254.07712971369568"/>
    <n v="24.548725592725358"/>
    <n v="0.95927524518642615"/>
    <n v="0.21801710117873324"/>
    <n v="0.69765472377194637"/>
    <n v="1.1336889261294127"/>
    <n v="1567.1069232727343"/>
    <n v="43.516213395275152"/>
    <n v="9.6799592923357558"/>
    <n v="603.90737026509112"/>
    <n v="90.38989014870279"/>
    <n v="20.101176728679203"/>
    <n v="0.42971359448275942"/>
  </r>
  <r>
    <s v="DM2-26F"/>
    <x v="1"/>
    <x v="11"/>
    <x v="3"/>
    <n v="2"/>
    <n v="224.77796485465359"/>
    <n v="56.464994202211962"/>
    <n v="0.20037258411004955"/>
    <n v="0.60111775233014864"/>
    <n v="0.440819685042109"/>
    <n v="1.2423100214823071"/>
    <n v="753.00017108556619"/>
    <n v="28.092236292228943"/>
    <n v="1.2423100214823071"/>
    <n v="162.5422402300722"/>
    <n v="123.62988439590058"/>
    <n v="8.1351269148680121"/>
    <n v="0.44442811266596943"/>
  </r>
  <r>
    <s v="DM2-26F"/>
    <x v="1"/>
    <x v="11"/>
    <x v="1"/>
    <n v="2"/>
    <n v="239.42754728417464"/>
    <n v="40.506859897468658"/>
    <n v="0.57982391464823779"/>
    <n v="0.40956742675444091"/>
    <n v="0.56923720440702774"/>
    <n v="1.1879994738058599"/>
    <n v="1160.0535471791502"/>
    <n v="35.804224843752046"/>
    <n v="5.4611346569090315"/>
    <n v="383.22480524758168"/>
    <n v="107.00988727230168"/>
    <n v="14.118151821773608"/>
    <n v="0.43707085357436443"/>
  </r>
  <r>
    <s v="DM2-26F"/>
    <x v="1"/>
    <x v="11"/>
    <x v="3"/>
    <n v="3"/>
    <n v="1516.3808809976681"/>
    <n v="3.7909522024941698"/>
    <n v="2.7663705261443945"/>
    <n v="1.946705185064574"/>
    <n v="9.1187769195130031"/>
    <n v="61.372442413351578"/>
    <n v="12438.421550886278"/>
    <n v="100.10162977937308"/>
    <n v="11.680231110387444"/>
    <n v="582.06485033430761"/>
    <n v="1494.8646657943227"/>
    <n v="30.942366625763228"/>
    <n v="0.42971359448275942"/>
  </r>
  <r>
    <s v="DM2-26F"/>
    <x v="1"/>
    <x v="11"/>
    <x v="3"/>
    <n v="3"/>
    <n v="102.42271851113324"/>
    <n v="3.0937188434695901"/>
    <n v="0.2062479228979727"/>
    <n v="0.2062479228979727"/>
    <n v="0.10312396144898635"/>
    <n v="3.3824659355267523"/>
    <n v="585.7441010302424"/>
    <n v="4.8262013958125616"/>
    <n v="0.6599933532735125"/>
    <n v="45.539541375872368"/>
    <n v="69.258052509139219"/>
    <n v="1.0312396144898635"/>
    <n v="0.44442811266596943"/>
  </r>
  <r>
    <s v="DM2-26F"/>
    <x v="1"/>
    <x v="11"/>
    <x v="3"/>
    <n v="3"/>
    <n v="255.54838672874962"/>
    <n v="1.5818765280187892"/>
    <n v="9.4159317143975532E-2"/>
    <n v="9.4159317143975532E-2"/>
    <n v="4.7079658571987766E-2"/>
    <n v="1.1110799422989113"/>
    <n v="178.92153443698228"/>
    <n v="1.7136995720203547"/>
    <n v="0.32014167828951684"/>
    <n v="3.9735231834757676"/>
    <n v="76.419701794050525"/>
    <n v="0.4707965857198777"/>
    <n v="0.42971359448275942"/>
  </r>
  <r>
    <s v="DM2-26F"/>
    <x v="1"/>
    <x v="11"/>
    <x v="3"/>
    <n v="3"/>
    <n v="514.41798325445905"/>
    <n v="3.1843117607497837"/>
    <n v="0.18954236671129662"/>
    <n v="0.18954236671129662"/>
    <n v="9.4771183355648311E-2"/>
    <n v="2.2365999271933004"/>
    <n v="360.16840522480584"/>
    <n v="3.4496710741455985"/>
    <n v="0.6444440468184085"/>
    <n v="7.9986878752167172"/>
    <n v="153.83258482288832"/>
    <n v="0.94771183355648314"/>
    <n v="0.44442811266596943"/>
  </r>
  <r>
    <s v="DM2-26F"/>
    <x v="1"/>
    <x v="11"/>
    <x v="2"/>
    <n v="3"/>
    <n v="809.40179975440071"/>
    <n v="3.4423355229818799"/>
    <n v="1.4863092245211835"/>
    <n v="1.0764765539812733"/>
    <n v="4.6109504404809947"/>
    <n v="32.377454174439166"/>
    <n v="6512.0828259582604"/>
    <n v="52.463915587592822"/>
    <n v="6.170112231830478"/>
    <n v="313.80219585508996"/>
    <n v="782.06135915173093"/>
    <n v="15.986803120126545"/>
    <n v="0.43707085357436443"/>
  </r>
  <r>
    <s v="DM2-26F"/>
    <x v="1"/>
    <x v="11"/>
    <x v="2"/>
    <n v="3"/>
    <n v="384.98318499160433"/>
    <n v="2.3830941443842866"/>
    <n v="0.14185084192763608"/>
    <n v="0.14185084192763608"/>
    <n v="7.0925420963818042E-2"/>
    <n v="1.6738399347461059"/>
    <n v="269.54496983089405"/>
    <n v="2.5816853230829766"/>
    <n v="0.48229286255396264"/>
    <n v="5.9861055293462426"/>
    <n v="115.12614330846942"/>
    <n v="0.70925420963818042"/>
    <n v="0.43707085357436443"/>
  </r>
  <r>
    <s v="DM3-2F"/>
    <x v="2"/>
    <x v="12"/>
    <x v="0"/>
    <n v="1"/>
    <n v="44.084219119559798"/>
    <n v="4.9859625771415423"/>
    <n v="0.95564282728546224"/>
    <n v="0.45704656957130796"/>
    <n v="0.24929812885707711"/>
    <n v="13.919145527853473"/>
    <n v="416.32787519131875"/>
    <n v="61.493538451412356"/>
    <n v="1.1633912679996934"/>
    <n v="2598.5174964536004"/>
    <n v="126.35260164239526"/>
    <n v="8.7669841981405447"/>
    <n v="1.8056237182836499E-2"/>
  </r>
  <r>
    <s v="DM3-2F"/>
    <x v="2"/>
    <x v="12"/>
    <x v="1"/>
    <n v="2"/>
    <n v="230.1491250319749"/>
    <n v="36.214641732972517"/>
    <n v="0.50768189345288572"/>
    <n v="0.21153412227203575"/>
    <n v="1.2268979091778074"/>
    <n v="21.788014594019682"/>
    <n v="1412.2018002881105"/>
    <n v="12.01513814505163"/>
    <n v="2.2422616960835788"/>
    <n v="2012.5356392961478"/>
    <n v="108.09393648101027"/>
    <n v="14.384320314498432"/>
    <n v="1.8056237182836499E-2"/>
  </r>
  <r>
    <s v="DM3-2F"/>
    <x v="2"/>
    <x v="12"/>
    <x v="2"/>
    <n v="3"/>
    <n v="532.00656408343491"/>
    <n v="3.6106974710130024"/>
    <n v="0.1256888360162754"/>
    <n v="0.53703411752408592"/>
    <n v="3.279335994242822"/>
    <n v="17.973503550327379"/>
    <n v="538.40526846244518"/>
    <n v="4.581929385684222"/>
    <n v="3.2907622520624833"/>
    <n v="145.79904977887949"/>
    <n v="683.0616924593586"/>
    <n v="5.9759328396829128"/>
    <n v="1.8056237182836499E-2"/>
  </r>
  <r>
    <s v="DM3-2F"/>
    <x v="2"/>
    <x v="12"/>
    <x v="2"/>
    <n v="3"/>
    <n v="233.89360109097348"/>
    <n v="2.0657509829592104"/>
    <n v="0.21079091662849087"/>
    <n v="0.21079091662849087"/>
    <n v="0.29510728327988722"/>
    <n v="3.583445582684345"/>
    <n v="166.5669823198335"/>
    <n v="1.0539545831424544"/>
    <n v="0.54805638323407624"/>
    <n v="25.210593628767505"/>
    <n v="79.552491935592457"/>
    <n v="1.0539545831424544"/>
    <n v="1.8056237182836499E-2"/>
  </r>
  <r>
    <s v="DM3-5F"/>
    <x v="2"/>
    <x v="13"/>
    <x v="0"/>
    <n v="1"/>
    <n v="43.844923665809418"/>
    <n v="13.437657160539738"/>
    <n v="0.69015157622107426"/>
    <n v="0.64955442467865809"/>
    <n v="0.20298575771208066"/>
    <n v="4.4250895181233583"/>
    <n v="123.98370081053885"/>
    <n v="58.419301069536807"/>
    <n v="0.89313733393315475"/>
    <n v="701.92475016837477"/>
    <n v="104.00990225167011"/>
    <n v="7.0233072168379902"/>
    <n v="2.2772009947221457E-2"/>
  </r>
  <r>
    <s v="DM3-5F"/>
    <x v="2"/>
    <x v="13"/>
    <x v="1"/>
    <n v="2"/>
    <n v="240.49601890326326"/>
    <n v="32.975911526059726"/>
    <n v="0.62218700992565523"/>
    <n v="0.41479133995043682"/>
    <n v="0.78810354590582998"/>
    <n v="9.7890756228303086"/>
    <n v="2408.6933110921868"/>
    <n v="47.452129290329971"/>
    <n v="1.4517696898265291"/>
    <n v="705.14527791574267"/>
    <n v="213.28570700251461"/>
    <n v="9.9549921588104837"/>
    <n v="2.2772009947221457E-2"/>
  </r>
  <r>
    <s v="DM3-5F"/>
    <x v="2"/>
    <x v="13"/>
    <x v="2"/>
    <n v="3"/>
    <n v="484.10580272538238"/>
    <n v="5.8241397768156054"/>
    <n v="0.11359137862583628"/>
    <n v="0.4853449814013005"/>
    <n v="1.7348501462854995"/>
    <n v="7.8068256582847484"/>
    <n v="532.43377108619268"/>
    <n v="4.3371253657137485"/>
    <n v="1.3837495214420057"/>
    <n v="53.284683064483204"/>
    <n v="703.23389858358644"/>
    <n v="4.6572465236592882"/>
    <n v="2.2772009947221457E-2"/>
  </r>
  <r>
    <s v="DM3-5F"/>
    <x v="2"/>
    <x v="13"/>
    <x v="2"/>
    <n v="3"/>
    <n v="270.8568289408388"/>
    <n v="3.5992888525817892"/>
    <n v="0.20685568118286146"/>
    <n v="0.20685568118286146"/>
    <n v="0.10342784059143073"/>
    <n v="2.0271856755920425"/>
    <n v="186.91479351683358"/>
    <n v="1.0342784059143073"/>
    <n v="0.20685568118286146"/>
    <n v="8.6879386096801809"/>
    <n v="71.572065689270062"/>
    <n v="1.0342784059143073"/>
    <n v="2.2772009947221457E-2"/>
  </r>
  <r>
    <s v="DM3-9F"/>
    <x v="2"/>
    <x v="14"/>
    <x v="0"/>
    <n v="1"/>
    <n v="8.4808496942388167"/>
    <n v="10.742409612702501"/>
    <n v="0.1884633265386404"/>
    <n v="0.1884633265386404"/>
    <n v="9.4231663269320198E-2"/>
    <n v="0.1884633265386404"/>
    <n v="0.94231663269320187"/>
    <n v="47.115831634660097"/>
    <n v="0.1884633265386404"/>
    <n v="1.8846332653864037"/>
    <n v="27.327182348102856"/>
    <n v="21.296355898866363"/>
    <n v="1.2238613252372341E-2"/>
  </r>
  <r>
    <s v="DM3-9F"/>
    <x v="2"/>
    <x v="14"/>
    <x v="1"/>
    <n v="2"/>
    <n v="114.7755220148053"/>
    <n v="14.801018495511929"/>
    <n v="1.1979936641275974"/>
    <n v="0.19322478453670927"/>
    <n v="0.42509452598076036"/>
    <n v="8.8110501748739427"/>
    <n v="808.06604893251813"/>
    <n v="30.529515956800065"/>
    <n v="0.73425418123949515"/>
    <n v="102.44778076136325"/>
    <n v="62.141090707005709"/>
    <n v="34.162141906090199"/>
    <n v="1.2238613252372341E-2"/>
  </r>
  <r>
    <s v="DM3-9F"/>
    <x v="2"/>
    <x v="14"/>
    <x v="2"/>
    <n v="3"/>
    <n v="435.46559329848037"/>
    <n v="2.8253056828956411"/>
    <n v="0.24567875503440356"/>
    <n v="0.2866252142068042"/>
    <n v="1.7197512852408252"/>
    <n v="16.429766742925739"/>
    <n v="729.87063474804052"/>
    <n v="4.8214455675501702"/>
    <n v="1.8937737367235272"/>
    <n v="116.9021409372037"/>
    <n v="463.10445323985078"/>
    <n v="9.4176856096521373"/>
    <n v="1.2238613252372341E-2"/>
  </r>
  <r>
    <s v="DM3-9F"/>
    <x v="2"/>
    <x v="14"/>
    <x v="2"/>
    <n v="3"/>
    <n v="31.404853281836722"/>
    <n v="1.1901594764510248"/>
    <n v="0.19196120587919757"/>
    <n v="0.19196120587919757"/>
    <n v="9.5980602939598786E-2"/>
    <n v="2.0731810234953336"/>
    <n v="50.025090252118879"/>
    <n v="0.9598060293959878"/>
    <n v="0.19196120587919757"/>
    <n v="8.9837844351464469"/>
    <n v="31.097715352430004"/>
    <n v="0.9598060293959878"/>
    <n v="1.2238613252372341E-2"/>
  </r>
  <r>
    <s v="DM3-13F"/>
    <x v="2"/>
    <x v="15"/>
    <x v="0"/>
    <n v="1"/>
    <n v="7.5916548225771603"/>
    <n v="9.1806058319537769"/>
    <n v="0.17655011215295724"/>
    <n v="0.17655011215295724"/>
    <n v="8.827505607647862E-2"/>
    <n v="0.17655011215295724"/>
    <n v="11.828857514248135"/>
    <n v="56.496035888946309"/>
    <n v="0.17655011215295724"/>
    <n v="17.831561327448679"/>
    <n v="34.956922206285533"/>
    <n v="25.423216150025837"/>
    <n v="2.1489539107153871E-2"/>
  </r>
  <r>
    <s v="DM3-13F"/>
    <x v="2"/>
    <x v="15"/>
    <x v="1"/>
    <n v="2"/>
    <n v="69.637515202390233"/>
    <n v="13.147331708335086"/>
    <n v="1.1196903377977683"/>
    <n v="0.18059521577383361"/>
    <n v="0.25283330208336707"/>
    <n v="2.6728091934527374"/>
    <n v="549.37064638400193"/>
    <n v="25.644520639884369"/>
    <n v="0.57790469047626758"/>
    <n v="71.949133964295314"/>
    <n v="45.546113418160836"/>
    <n v="31.568043717266111"/>
    <n v="2.1489539107153871E-2"/>
  </r>
  <r>
    <s v="DM3-13F"/>
    <x v="2"/>
    <x v="15"/>
    <x v="2"/>
    <n v="3"/>
    <n v="427.18050344493099"/>
    <n v="2.979253240399995"/>
    <n v="0.36084123098012361"/>
    <n v="0.32383187395652124"/>
    <n v="1.9429912437391272"/>
    <n v="15.645705681727923"/>
    <n v="796.07126957768821"/>
    <n v="6.4118711043391192"/>
    <n v="1.6284117090385066"/>
    <n v="147.85238130929167"/>
    <n v="433.00947717614832"/>
    <n v="16.746734053180099"/>
    <n v="2.1489539107153871E-2"/>
  </r>
  <r>
    <s v="DM3-13F"/>
    <x v="2"/>
    <x v="15"/>
    <x v="2"/>
    <n v="3"/>
    <n v="33.332986732885139"/>
    <n v="2.4891516066764874"/>
    <n v="0.18037330483162953"/>
    <n v="0.18037330483162953"/>
    <n v="9.0186652415814764E-2"/>
    <n v="2.0562556750805765"/>
    <n v="59.920011865067316"/>
    <n v="0.90186652415814761"/>
    <n v="0.18037330483162953"/>
    <n v="11.507816848257963"/>
    <n v="31.096357752972924"/>
    <n v="0.90186652415814761"/>
    <n v="2.1489539107153871E-2"/>
  </r>
  <r>
    <s v="DM3-17F"/>
    <x v="2"/>
    <x v="16"/>
    <x v="0"/>
    <n v="1"/>
    <n v="8.6476245074989002"/>
    <n v="10.45759242767309"/>
    <n v="0.20110754668602096"/>
    <n v="0.20110754668602096"/>
    <n v="0.10055377334301048"/>
    <n v="0.20110754668602096"/>
    <n v="13.474205627963403"/>
    <n v="64.354414939526706"/>
    <n v="0.20110754668602096"/>
    <n v="20.311862215288116"/>
    <n v="39.819294243832147"/>
    <n v="28.959486722787013"/>
    <n v="2.8055336173837202E-2"/>
  </r>
  <r>
    <s v="DM3-17F"/>
    <x v="2"/>
    <x v="16"/>
    <x v="1"/>
    <n v="2"/>
    <n v="82.701482770688713"/>
    <n v="8.7291456046366189"/>
    <n v="0.81963808494240564"/>
    <n v="0.20490952123560141"/>
    <n v="0.32785523397696226"/>
    <n v="3.1146247227811412"/>
    <n v="473.34099405423927"/>
    <n v="47.825882256389363"/>
    <n v="1.024547606178007"/>
    <n v="44.342420395384146"/>
    <n v="39.957356640942265"/>
    <n v="35.408365269511926"/>
    <n v="2.8055336173837202E-2"/>
  </r>
  <r>
    <s v="DM3-17F"/>
    <x v="2"/>
    <x v="16"/>
    <x v="2"/>
    <n v="3"/>
    <n v="372.87837237438464"/>
    <n v="2.0093269182718605"/>
    <n v="0.64781578239366"/>
    <n v="0.29645806990896306"/>
    <n v="2.042266703817301"/>
    <n v="19.610152328052148"/>
    <n v="2904.1910922563229"/>
    <n v="16.195394559841503"/>
    <n v="2.4924437729383193"/>
    <n v="91.133406675718277"/>
    <n v="343.56196323894272"/>
    <n v="13.746870500963768"/>
    <n v="2.8055336173837202E-2"/>
  </r>
  <r>
    <s v="DM3-17F"/>
    <x v="2"/>
    <x v="16"/>
    <x v="2"/>
    <n v="3"/>
    <n v="21.369747137029083"/>
    <n v="1.6816883543535364"/>
    <n v="0.20508394565287028"/>
    <n v="0.20508394565287028"/>
    <n v="0.10254197282643514"/>
    <n v="1.6816883543535364"/>
    <n v="152.25432125269089"/>
    <n v="1.0254197282643516"/>
    <n v="0.20508394565287028"/>
    <n v="4.5938803826242944"/>
    <n v="18.826706210933491"/>
    <n v="1.0254197282643516"/>
    <n v="2.8055336173837202E-2"/>
  </r>
  <r>
    <s v="DM3-19F"/>
    <x v="2"/>
    <x v="8"/>
    <x v="0"/>
    <n v="1"/>
    <n v="10.36659694826208"/>
    <n v="7.486986684855947"/>
    <n v="0.19197401756040888"/>
    <n v="0.19197401756040888"/>
    <n v="9.5987008780204441E-2"/>
    <n v="0.19197401756040888"/>
    <n v="0.95987008780204441"/>
    <n v="134.57378630984661"/>
    <n v="0.19197401756040888"/>
    <n v="1.9197401756040888"/>
    <n v="24.188726212611517"/>
    <n v="24.380700230171925"/>
    <n v="2.6541177926910062E-2"/>
  </r>
  <r>
    <s v="DM3-19F"/>
    <x v="2"/>
    <x v="8"/>
    <x v="1"/>
    <n v="2"/>
    <n v="96.878201142132255"/>
    <n v="8.3340294197391653"/>
    <n v="0.62603037894754288"/>
    <n v="0.19563449342110717"/>
    <n v="0.39126898684221434"/>
    <n v="1.4085683526319714"/>
    <n v="457.00217663170628"/>
    <n v="34.509924639483302"/>
    <n v="1.2911876565793072"/>
    <n v="106.93381410397717"/>
    <n v="38.892137292116104"/>
    <n v="29.932077493429396"/>
    <n v="2.6541177926910062E-2"/>
  </r>
  <r>
    <s v="DM3-19F"/>
    <x v="2"/>
    <x v="8"/>
    <x v="2"/>
    <n v="3"/>
    <n v="318.22979452379792"/>
    <n v="1.3366839533513604"/>
    <n v="0.64358857013213633"/>
    <n v="0.25743542805285458"/>
    <n v="1.6436261944913024"/>
    <n v="13.842104939149641"/>
    <n v="2778.3223504473463"/>
    <n v="10.980611142715988"/>
    <n v="1.9208643477789917"/>
    <n v="117.23213339022298"/>
    <n v="317.43768551440451"/>
    <n v="7.2775015238018508"/>
    <n v="2.6541177926910062E-2"/>
  </r>
  <r>
    <s v="DM3-19F"/>
    <x v="2"/>
    <x v="8"/>
    <x v="2"/>
    <n v="3"/>
    <n v="34.318343234571365"/>
    <n v="2.2355949307092207"/>
    <n v="0.19610481848326494"/>
    <n v="0.19610481848326494"/>
    <n v="9.8052409241632471E-2"/>
    <n v="1.6080595115627727"/>
    <n v="230.65848750001624"/>
    <n v="0.98052409241632477"/>
    <n v="0.19610481848326494"/>
    <n v="9.2953683961067579"/>
    <n v="26.552592422634074"/>
    <n v="0.98052409241632477"/>
    <n v="2.6541177926910062E-2"/>
  </r>
  <r>
    <s v="DM3-21F"/>
    <x v="2"/>
    <x v="17"/>
    <x v="0"/>
    <n v="1"/>
    <n v="93.400175522269677"/>
    <n v="2.4906713472605246"/>
    <n v="0.18868722327731249"/>
    <n v="1.2075982289748"/>
    <n v="9.4343611638656247E-2"/>
    <n v="2.830308349159687"/>
    <n v="131.93010651549687"/>
    <n v="20.831069449815299"/>
    <n v="1.4717603415630374"/>
    <n v="5.1700299177983622"/>
    <n v="58.002452435445853"/>
    <n v="3.3208951296806992"/>
    <n v="1.661549352313399E-2"/>
  </r>
  <r>
    <s v="DM3-21F"/>
    <x v="2"/>
    <x v="17"/>
    <x v="1"/>
    <n v="2"/>
    <n v="877.28595152706464"/>
    <n v="75.760374038738647"/>
    <n v="0.19179841528794592"/>
    <n v="0.42195651363348102"/>
    <n v="0.38359683057589183"/>
    <n v="2.1097825681674052"/>
    <n v="272.39210939194078"/>
    <n v="6.6745848520205175"/>
    <n v="0.65211461197901621"/>
    <n v="14.346521463538355"/>
    <n v="74.916461011471682"/>
    <n v="2.6084584479160648"/>
    <n v="1.661549352313399E-2"/>
  </r>
  <r>
    <s v="DM3-21F"/>
    <x v="2"/>
    <x v="17"/>
    <x v="2"/>
    <n v="3"/>
    <n v="533.40677561783821"/>
    <n v="6.163670179673109"/>
    <n v="5.3043633215775474E-2"/>
    <n v="0.14852217300417131"/>
    <n v="0.97600285117026864"/>
    <n v="9.0916787331839153"/>
    <n v="238.69634947098962"/>
    <n v="1.6549613563321948"/>
    <n v="0.49861015222828942"/>
    <n v="7.6807180896442881"/>
    <n v="1057.9022208554261"/>
    <n v="3.9570550378968501"/>
    <n v="1.661549352313399E-2"/>
  </r>
  <r>
    <s v="DM3-21F"/>
    <x v="2"/>
    <x v="17"/>
    <x v="2"/>
    <n v="3"/>
    <n v="562.49255099941877"/>
    <n v="3.7091623009479004"/>
    <n v="0.19119393303855159"/>
    <n v="0.19119393303855159"/>
    <n v="0.72653694554649595"/>
    <n v="1.988416903600936"/>
    <n v="162.82075337563052"/>
    <n v="0.95596966519275783"/>
    <n v="0.19119393303855159"/>
    <n v="1.9119393303855157"/>
    <n v="108.78934789893586"/>
    <n v="0.95596966519275783"/>
    <n v="1.661549352313399E-2"/>
  </r>
  <r>
    <s v="DM3-25F"/>
    <x v="2"/>
    <x v="18"/>
    <x v="0"/>
    <n v="1"/>
    <n v="16.901839145726562"/>
    <n v="8.3060466658999097"/>
    <n v="0.48290968987790184"/>
    <n v="0.48290968987790184"/>
    <n v="0.24145484493895092"/>
    <n v="1.4487290696337054"/>
    <n v="24.242066431870668"/>
    <n v="21.827517982481165"/>
    <n v="2.5111303873650894"/>
    <n v="4.8290968987790182"/>
    <n v="582.48566793072507"/>
    <n v="2.4145484493895091"/>
    <n v="3.8901708813905318E-2"/>
  </r>
  <r>
    <s v="DM3-25F"/>
    <x v="2"/>
    <x v="18"/>
    <x v="1"/>
    <n v="2"/>
    <n v="945.7121845154968"/>
    <n v="349.1890537207629"/>
    <n v="0.49015869416165475"/>
    <n v="1.3724443436526335"/>
    <n v="1.0783491271556405"/>
    <n v="9.2149834502391101"/>
    <n v="432.31996825057951"/>
    <n v="54.505646790776019"/>
    <n v="3.921269553293238"/>
    <n v="12.646094309370694"/>
    <n v="422.02663567318473"/>
    <n v="9.1169517114067791"/>
    <n v="3.8901708813905318E-2"/>
  </r>
  <r>
    <s v="DM3-25F"/>
    <x v="2"/>
    <x v="18"/>
    <x v="2"/>
    <n v="3"/>
    <n v="1491.4970396532017"/>
    <n v="19.644844493912483"/>
    <n v="0.12592849034559284"/>
    <n v="0.75557094207355691"/>
    <n v="2.5185698069118563"/>
    <n v="13.852133938015212"/>
    <n v="927.08554592425435"/>
    <n v="7.3290381381135017"/>
    <n v="3.7778547103677851"/>
    <n v="11.383935527241592"/>
    <n v="4246.3086944533898"/>
    <n v="9.8979793411635981"/>
    <n v="3.8901708813905318E-2"/>
  </r>
  <r>
    <s v="DM3-25F"/>
    <x v="2"/>
    <x v="18"/>
    <x v="2"/>
    <n v="3"/>
    <n v="2268.3503030224006"/>
    <n v="29.041163049075717"/>
    <n v="0.49056018663979256"/>
    <n v="0.49056018663979256"/>
    <n v="3.5320333438065057"/>
    <n v="4.022593530446299"/>
    <n v="865.74061738190585"/>
    <n v="2.4528009331989629"/>
    <n v="1.2754564852634604"/>
    <n v="4.9056018663979257"/>
    <n v="679.6220825707685"/>
    <n v="2.4528009331989629"/>
    <n v="3.8901708813905318E-2"/>
  </r>
  <r>
    <s v="DM4-17F"/>
    <x v="2"/>
    <x v="19"/>
    <x v="0"/>
    <n v="1"/>
    <n v="24.057122277232537"/>
    <n v="7.5178507116351669"/>
    <n v="0.21479573461814763"/>
    <n v="0.21479573461814763"/>
    <n v="0.10739786730907382"/>
    <n v="4.9403018962173961"/>
    <n v="36.085683415848806"/>
    <n v="77.970851666387588"/>
    <n v="0.21479573461814763"/>
    <n v="35.656091946612506"/>
    <n v="29.856607111922518"/>
    <n v="34.58211327352177"/>
    <n v="0.27056872608169552"/>
  </r>
  <r>
    <s v="DM4-17F"/>
    <x v="2"/>
    <x v="19"/>
    <x v="1"/>
    <n v="2"/>
    <n v="108.56225185589528"/>
    <n v="18.048132550350349"/>
    <n v="1.5040110458625293"/>
    <n v="0.22788046149432259"/>
    <n v="0.59248919988523874"/>
    <n v="3.2359025532193804"/>
    <n v="785.73183123242416"/>
    <n v="50.817342913233936"/>
    <n v="0.86594575367842574"/>
    <n v="185.72257611787293"/>
    <n v="43.525168145415613"/>
    <n v="57.699332850362474"/>
    <n v="0.27056872608169552"/>
  </r>
  <r>
    <s v="DM4-17F"/>
    <x v="2"/>
    <x v="19"/>
    <x v="2"/>
    <n v="3"/>
    <n v="410.98481775144876"/>
    <n v="4.3897165701997096"/>
    <n v="0.30670508787421552"/>
    <n v="0.3450432238584924"/>
    <n v="2.8945292668129086"/>
    <n v="40.945129231207765"/>
    <n v="872.76766568206449"/>
    <n v="6.6133284572877704"/>
    <n v="4.3513784342154329"/>
    <n v="290.21968940097639"/>
    <n v="344.65984249864965"/>
    <n v="16.945456105050404"/>
    <n v="0.27056872608169552"/>
  </r>
  <r>
    <s v="DM4-17F"/>
    <x v="2"/>
    <x v="19"/>
    <x v="2"/>
    <n v="3"/>
    <n v="26.647001978785397"/>
    <n v="0.82592665187099923"/>
    <n v="0.21734911891342085"/>
    <n v="0.21734911891342085"/>
    <n v="0.10867455945671042"/>
    <n v="2.7820687220917866"/>
    <n v="44.121871139424428"/>
    <n v="1.0867455945671043"/>
    <n v="0.21734911891342085"/>
    <n v="14.866679733677985"/>
    <n v="22.734717838343823"/>
    <n v="1.0867455945671043"/>
    <n v="0.27056872608169552"/>
  </r>
  <r>
    <s v="DM4-20F"/>
    <x v="3"/>
    <x v="20"/>
    <x v="3"/>
    <n v="1"/>
    <n v="20.712987373523678"/>
    <n v="6.7676097359037763"/>
    <n v="0.20507908290617502"/>
    <n v="0.20507908290617502"/>
    <n v="0.10253954145308751"/>
    <n v="3.4863444094049756"/>
    <n v="41.220895664141182"/>
    <n v="82.646870411188544"/>
    <n v="0.20507908290617502"/>
    <n v="2.05079082906175"/>
    <n v="31.582178767550953"/>
    <n v="30.146625187207725"/>
    <n v="0.35427984798760126"/>
  </r>
  <r>
    <s v="DM4-20F"/>
    <x v="3"/>
    <x v="20"/>
    <x v="3"/>
    <n v="1"/>
    <n v="14.501716520747383"/>
    <n v="12.795632224188866"/>
    <n v="0.21326053706981443"/>
    <n v="0.21326053706981443"/>
    <n v="0.10663026853490722"/>
    <n v="0.21326053706981443"/>
    <n v="1.0663026853490722"/>
    <n v="133.50109620570382"/>
    <n v="0.21326053706981443"/>
    <n v="2.1326053706981445"/>
    <n v="39.026678283776043"/>
    <n v="35.187988616519384"/>
    <n v="0.32186187865431293"/>
  </r>
  <r>
    <s v="DM4-20F"/>
    <x v="3"/>
    <x v="20"/>
    <x v="0"/>
    <n v="1"/>
    <n v="17.60735194713553"/>
    <n v="9.7816209800463216"/>
    <n v="0.20916980998799473"/>
    <n v="0.20916980998799473"/>
    <n v="0.10458490499399736"/>
    <n v="1.849802473237395"/>
    <n v="21.143599174745127"/>
    <n v="108.07398330844617"/>
    <n v="0.20916980998799473"/>
    <n v="2.091698099879947"/>
    <n v="35.304428525663496"/>
    <n v="32.667306901863554"/>
    <n v="0.33807086332095709"/>
  </r>
  <r>
    <s v="DM4-20F"/>
    <x v="3"/>
    <x v="20"/>
    <x v="3"/>
    <n v="2"/>
    <n v="169.40614778522516"/>
    <n v="16.065130810640213"/>
    <n v="0.91925816627641554"/>
    <n v="0.21887099197057513"/>
    <n v="0.6128387775176104"/>
    <n v="2.2324841180998662"/>
    <n v="1111.8646392105215"/>
    <n v="40.14093992740348"/>
    <n v="1.1381291582469908"/>
    <n v="121.21075535330451"/>
    <n v="48.63313441586179"/>
    <n v="55.85587715089077"/>
    <n v="0.35427984798760126"/>
  </r>
  <r>
    <s v="DM4-20F"/>
    <x v="3"/>
    <x v="20"/>
    <x v="3"/>
    <n v="2"/>
    <n v="169.54164298098513"/>
    <n v="14.801612695704851"/>
    <n v="0.22563433987354958"/>
    <n v="0.22563433987354958"/>
    <n v="0.72202988759535858"/>
    <n v="1.5343135111401371"/>
    <n v="833.94452017263927"/>
    <n v="38.763979590275817"/>
    <n v="1.398932907216007"/>
    <n v="48.556509940787869"/>
    <n v="49.955442848003869"/>
    <n v="44.720726162937524"/>
    <n v="0.32186187865431293"/>
  </r>
  <r>
    <s v="DM4-20F"/>
    <x v="3"/>
    <x v="20"/>
    <x v="1"/>
    <n v="2"/>
    <n v="169.47389538310514"/>
    <n v="15.433371753172532"/>
    <n v="0.57244625307498254"/>
    <n v="0.22225266592206236"/>
    <n v="0.66743433255648443"/>
    <n v="1.8833988146200018"/>
    <n v="972.90457969158047"/>
    <n v="39.452459758839652"/>
    <n v="1.2685310327314989"/>
    <n v="84.883632647046184"/>
    <n v="49.29428863193283"/>
    <n v="50.288301656914143"/>
    <n v="0.33807086332095709"/>
  </r>
  <r>
    <s v="DM4-20F"/>
    <x v="3"/>
    <x v="20"/>
    <x v="3"/>
    <n v="3"/>
    <n v="622.09603550615327"/>
    <n v="3.955892738603231"/>
    <n v="0.28712124715668608"/>
    <n v="0.54234013351818489"/>
    <n v="3.2061872599163288"/>
    <n v="51.96894573536018"/>
    <n v="1342.1323186535317"/>
    <n v="6.4123745198326576"/>
    <n v="4.4503793309286355"/>
    <n v="156.05039782965889"/>
    <n v="588.27953306325469"/>
    <n v="14.834597769762119"/>
    <n v="0.35427984798760126"/>
  </r>
  <r>
    <s v="DM4-20F"/>
    <x v="3"/>
    <x v="20"/>
    <x v="3"/>
    <n v="3"/>
    <n v="677.81702377666102"/>
    <n v="2.6321479094268319"/>
    <n v="0.35822131311726113"/>
    <n v="0.43609551162101357"/>
    <n v="3.9871589633921238"/>
    <n v="44.014496994320872"/>
    <n v="1568.3863578655737"/>
    <n v="23.268810512921224"/>
    <n v="3.7535363678808666"/>
    <n v="106.43845451492881"/>
    <n v="535.46298891180163"/>
    <n v="13.612409898455924"/>
    <n v="0.32186187865431293"/>
  </r>
  <r>
    <s v="DM4-20F"/>
    <x v="3"/>
    <x v="20"/>
    <x v="3"/>
    <n v="3"/>
    <n v="32.310997220625325"/>
    <n v="1.2808707338099552"/>
    <n v="0.20659205384031534"/>
    <n v="0.20659205384031534"/>
    <n v="0.10329602692015767"/>
    <n v="3.4294280937492352"/>
    <n v="66.811870211957981"/>
    <n v="1.0329602692015769"/>
    <n v="0.20659205384031534"/>
    <n v="7.6439059920916677"/>
    <n v="30.988808076047302"/>
    <n v="1.0329602692015769"/>
    <n v="0.35427984798760126"/>
  </r>
  <r>
    <s v="DM4-20F"/>
    <x v="3"/>
    <x v="20"/>
    <x v="3"/>
    <n v="3"/>
    <n v="44.192533484452021"/>
    <n v="2.5793307481197671"/>
    <n v="0.21494422900998061"/>
    <n v="0.21494422900998061"/>
    <n v="0.10747211450499031"/>
    <n v="3.224163435149709"/>
    <n v="96.982836129303251"/>
    <n v="1.0747211450499032"/>
    <n v="0.21494422900998061"/>
    <n v="6.276371487091434"/>
    <n v="34.906942791220864"/>
    <n v="1.0747211450499032"/>
    <n v="0.32186187865431293"/>
  </r>
  <r>
    <s v="DM4-20F"/>
    <x v="3"/>
    <x v="20"/>
    <x v="2"/>
    <n v="3"/>
    <n v="649.95652964140709"/>
    <n v="3.2940203240150314"/>
    <n v="0.3226712801369736"/>
    <n v="0.48921782256959923"/>
    <n v="3.5966731116542263"/>
    <n v="47.991721364840529"/>
    <n v="1455.2593382595528"/>
    <n v="14.84059251637694"/>
    <n v="4.1019578494047515"/>
    <n v="131.24442617229386"/>
    <n v="561.8712609875281"/>
    <n v="14.223503834109021"/>
    <n v="0.33807086332095709"/>
  </r>
  <r>
    <s v="DM4-20F"/>
    <x v="3"/>
    <x v="20"/>
    <x v="2"/>
    <n v="3"/>
    <n v="38.251765352538669"/>
    <n v="1.9301007409648612"/>
    <n v="0.21076814142514799"/>
    <n v="0.21076814142514799"/>
    <n v="0.105384070712574"/>
    <n v="3.3267957644494723"/>
    <n v="81.897353170630623"/>
    <n v="1.0538407071257401"/>
    <n v="0.21076814142514799"/>
    <n v="6.9601387395915513"/>
    <n v="32.947875433634081"/>
    <n v="1.0538407071257401"/>
    <n v="0.33807086332095709"/>
  </r>
  <r>
    <s v="DM4-25F"/>
    <x v="3"/>
    <x v="21"/>
    <x v="0"/>
    <n v="1"/>
    <n v="12.959004992103665"/>
    <n v="12.756520539102043"/>
    <n v="0.20248445300161977"/>
    <n v="0.20248445300161977"/>
    <n v="0.10124222650080988"/>
    <n v="0.20248445300161977"/>
    <n v="1.0124222650080987"/>
    <n v="122.9080629719832"/>
    <n v="0.20248445300161977"/>
    <n v="2.0248445300161975"/>
    <n v="35.434779275283454"/>
    <n v="29.967699044239723"/>
    <n v="0.27770269026720312"/>
  </r>
  <r>
    <s v="DM4-25F"/>
    <x v="3"/>
    <x v="21"/>
    <x v="1"/>
    <n v="2"/>
    <n v="84.809019653841759"/>
    <n v="12.349157098250931"/>
    <n v="0.215142109725626"/>
    <n v="0.215142109725626"/>
    <n v="0.34422737556100158"/>
    <n v="0.94662528279275426"/>
    <n v="445.77445135149702"/>
    <n v="36.918386028917418"/>
    <n v="0.68845475112200316"/>
    <n v="20.954841487275967"/>
    <n v="37.649869201984544"/>
    <n v="39.629176611460309"/>
    <n v="0.27770269026720312"/>
  </r>
  <r>
    <s v="DM4-25F"/>
    <x v="3"/>
    <x v="21"/>
    <x v="2"/>
    <n v="3"/>
    <n v="434.11636059439655"/>
    <n v="2.0223469481348717"/>
    <n v="0.25411689400647608"/>
    <n v="0.30705791359115853"/>
    <n v="1.9482295207163161"/>
    <n v="21.917582108058554"/>
    <n v="1093.7614646195407"/>
    <n v="15.34230747564099"/>
    <n v="1.8952885011316334"/>
    <n v="70.051557114451867"/>
    <n v="363.59892250759947"/>
    <n v="10.5882039169365"/>
    <n v="0.27770269026720312"/>
  </r>
  <r>
    <s v="DM4-25F"/>
    <x v="3"/>
    <x v="21"/>
    <x v="2"/>
    <n v="3"/>
    <n v="34.40884765253999"/>
    <n v="1.8798182803050352"/>
    <n v="0.20432807394619951"/>
    <n v="0.20432807394619951"/>
    <n v="0.10216403697309975"/>
    <n v="2.2884744281974343"/>
    <n v="83.97883839188799"/>
    <n v="1.0216403697309975"/>
    <n v="0.20432807394619951"/>
    <n v="8.8678384092650582"/>
    <n v="26.194859079902773"/>
    <n v="1.0216403697309975"/>
    <n v="0.27770269026720312"/>
  </r>
  <r>
    <s v="DM4-26F"/>
    <x v="3"/>
    <x v="22"/>
    <x v="0"/>
    <n v="1"/>
    <n v="10.4708989586359"/>
    <n v="12.644104402881085"/>
    <n v="0.19756413129501696"/>
    <n v="0.19756413129501696"/>
    <n v="9.878206564750848E-2"/>
    <n v="0.19756413129501696"/>
    <n v="0.98782065647508477"/>
    <n v="126.0459157662208"/>
    <n v="0.19756413129501696"/>
    <n v="1.9756413129501695"/>
    <n v="34.968851239217997"/>
    <n v="29.634619694252542"/>
    <n v="8.0808924848676938E-2"/>
  </r>
  <r>
    <s v="DM4-26F"/>
    <x v="3"/>
    <x v="22"/>
    <x v="1"/>
    <n v="2"/>
    <n v="67.040053542609954"/>
    <n v="11.80656640695568"/>
    <n v="0.20426585479162079"/>
    <n v="0.20426585479162079"/>
    <n v="0.1021329273958104"/>
    <n v="1.8792458640829111"/>
    <n v="351.90921463500433"/>
    <n v="40.076960710115998"/>
    <n v="0.61279756437486232"/>
    <n v="17.035772289621175"/>
    <n v="36.400175323866819"/>
    <n v="38.034302162199786"/>
    <n v="8.0808924848676938E-2"/>
  </r>
  <r>
    <s v="DM4-26F"/>
    <x v="3"/>
    <x v="22"/>
    <x v="2"/>
    <n v="3"/>
    <n v="536.36567199826823"/>
    <n v="2.9084857452140787"/>
    <n v="0.35219944570951733"/>
    <n v="0.37492199059400233"/>
    <n v="2.0791128569303767"/>
    <n v="24.574432292570513"/>
    <n v="1158.8497891087343"/>
    <n v="17.962171731185382"/>
    <n v="2.1018354018148617"/>
    <n v="83.380378453617666"/>
    <n v="436.045636333267"/>
    <n v="15.917142691581736"/>
    <n v="8.0808924848676938E-2"/>
  </r>
  <r>
    <s v="DM4-26F"/>
    <x v="3"/>
    <x v="22"/>
    <x v="2"/>
    <n v="3"/>
    <n v="37.804476966719236"/>
    <n v="1.9345574567191084"/>
    <n v="0.20151640174157379"/>
    <n v="0.20151640174157379"/>
    <n v="0.10075820087078689"/>
    <n v="2.2972869798539408"/>
    <n v="92.778151361820562"/>
    <n v="1.0075820087078688"/>
    <n v="0.20151640174157379"/>
    <n v="5.803672370157325"/>
    <n v="29.864730738101233"/>
    <n v="1.0075820087078688"/>
    <n v="8.0808924848676938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AA6D7D-2E61-48BF-8916-7F36C4A5E43E}"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61">
  <location ref="A110:E140" firstHeaderRow="1" firstDataRow="2" firstDataCol="1"/>
  <pivotFields count="18">
    <pivotField showAll="0"/>
    <pivotField axis="axisRow" showAll="0">
      <items count="9">
        <item m="1" x="7"/>
        <item m="1" x="6"/>
        <item m="1" x="4"/>
        <item m="1" x="5"/>
        <item x="0"/>
        <item x="1"/>
        <item x="2"/>
        <item x="3"/>
        <item t="default"/>
      </items>
    </pivotField>
    <pivotField axis="axisRow" showAll="0">
      <items count="24">
        <item x="12"/>
        <item x="13"/>
        <item x="0"/>
        <item x="14"/>
        <item x="1"/>
        <item x="15"/>
        <item x="2"/>
        <item x="16"/>
        <item x="19"/>
        <item x="3"/>
        <item x="8"/>
        <item x="20"/>
        <item x="17"/>
        <item x="4"/>
        <item x="9"/>
        <item x="5"/>
        <item x="18"/>
        <item x="21"/>
        <item x="10"/>
        <item x="22"/>
        <item x="11"/>
        <item x="6"/>
        <item x="7"/>
        <item t="default"/>
      </items>
    </pivotField>
    <pivotField axis="axisCol" showAll="0">
      <items count="5">
        <item x="0"/>
        <item x="2"/>
        <item x="1"/>
        <item h="1" x="3"/>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s>
  <rowFields count="2">
    <field x="1"/>
    <field x="2"/>
  </rowFields>
  <rowItems count="29">
    <i>
      <x v="4"/>
    </i>
    <i r="1">
      <x v="2"/>
    </i>
    <i r="1">
      <x v="4"/>
    </i>
    <i r="1">
      <x v="6"/>
    </i>
    <i r="1">
      <x v="9"/>
    </i>
    <i r="1">
      <x v="13"/>
    </i>
    <i r="1">
      <x v="15"/>
    </i>
    <i r="1">
      <x v="21"/>
    </i>
    <i r="1">
      <x v="22"/>
    </i>
    <i>
      <x v="5"/>
    </i>
    <i r="1">
      <x v="10"/>
    </i>
    <i r="1">
      <x v="14"/>
    </i>
    <i r="1">
      <x v="18"/>
    </i>
    <i r="1">
      <x v="20"/>
    </i>
    <i>
      <x v="6"/>
    </i>
    <i r="1">
      <x/>
    </i>
    <i r="1">
      <x v="1"/>
    </i>
    <i r="1">
      <x v="3"/>
    </i>
    <i r="1">
      <x v="5"/>
    </i>
    <i r="1">
      <x v="7"/>
    </i>
    <i r="1">
      <x v="8"/>
    </i>
    <i r="1">
      <x v="10"/>
    </i>
    <i r="1">
      <x v="12"/>
    </i>
    <i r="1">
      <x v="16"/>
    </i>
    <i>
      <x v="7"/>
    </i>
    <i r="1">
      <x v="11"/>
    </i>
    <i r="1">
      <x v="17"/>
    </i>
    <i r="1">
      <x v="19"/>
    </i>
    <i t="grand">
      <x/>
    </i>
  </rowItems>
  <colFields count="1">
    <field x="3"/>
  </colFields>
  <colItems count="4">
    <i>
      <x/>
    </i>
    <i>
      <x v="1"/>
    </i>
    <i>
      <x v="2"/>
    </i>
    <i t="grand">
      <x/>
    </i>
  </colItems>
  <dataFields count="1">
    <dataField name="Sum of Pb (mg/kg)" fld="14" baseField="2" baseItem="20"/>
  </dataFields>
  <formats count="8">
    <format dxfId="7">
      <pivotArea collapsedLevelsAreSubtotals="1" fieldPosition="0">
        <references count="2">
          <reference field="1" count="1" selected="0">
            <x v="4"/>
          </reference>
          <reference field="2" count="8">
            <x v="2"/>
            <x v="4"/>
            <x v="6"/>
            <x v="9"/>
            <x v="13"/>
            <x v="15"/>
            <x v="21"/>
            <x v="22"/>
          </reference>
        </references>
      </pivotArea>
    </format>
    <format dxfId="6">
      <pivotArea collapsedLevelsAreSubtotals="1" fieldPosition="0">
        <references count="1">
          <reference field="1" count="1">
            <x v="5"/>
          </reference>
        </references>
      </pivotArea>
    </format>
    <format dxfId="5">
      <pivotArea collapsedLevelsAreSubtotals="1" fieldPosition="0">
        <references count="2">
          <reference field="1" count="1" selected="0">
            <x v="5"/>
          </reference>
          <reference field="2" count="4">
            <x v="10"/>
            <x v="14"/>
            <x v="18"/>
            <x v="20"/>
          </reference>
        </references>
      </pivotArea>
    </format>
    <format dxfId="4">
      <pivotArea collapsedLevelsAreSubtotals="1" fieldPosition="0">
        <references count="1">
          <reference field="1" count="1">
            <x v="6"/>
          </reference>
        </references>
      </pivotArea>
    </format>
    <format dxfId="3">
      <pivotArea collapsedLevelsAreSubtotals="1" fieldPosition="0">
        <references count="2">
          <reference field="1" count="1" selected="0">
            <x v="6"/>
          </reference>
          <reference field="2" count="9">
            <x v="0"/>
            <x v="1"/>
            <x v="3"/>
            <x v="5"/>
            <x v="7"/>
            <x v="8"/>
            <x v="10"/>
            <x v="12"/>
            <x v="16"/>
          </reference>
        </references>
      </pivotArea>
    </format>
    <format dxfId="2">
      <pivotArea collapsedLevelsAreSubtotals="1" fieldPosition="0">
        <references count="1">
          <reference field="1" count="1">
            <x v="7"/>
          </reference>
        </references>
      </pivotArea>
    </format>
    <format dxfId="1">
      <pivotArea collapsedLevelsAreSubtotals="1" fieldPosition="0">
        <references count="2">
          <reference field="1" count="1" selected="0">
            <x v="7"/>
          </reference>
          <reference field="2" count="3">
            <x v="11"/>
            <x v="17"/>
            <x v="19"/>
          </reference>
        </references>
      </pivotArea>
    </format>
    <format dxfId="0">
      <pivotArea grandRow="1" outline="0" collapsedLevelsAreSubtotals="1" fieldPosition="0"/>
    </format>
  </formats>
  <chartFormats count="6">
    <chartFormat chart="3" format="3" series="1">
      <pivotArea type="data" outline="0" fieldPosition="0">
        <references count="1">
          <reference field="3" count="1" selected="0">
            <x v="0"/>
          </reference>
        </references>
      </pivotArea>
    </chartFormat>
    <chartFormat chart="3" format="4" series="1">
      <pivotArea type="data" outline="0" fieldPosition="0">
        <references count="1">
          <reference field="3" count="1" selected="0">
            <x v="1"/>
          </reference>
        </references>
      </pivotArea>
    </chartFormat>
    <chartFormat chart="3" format="5" series="1">
      <pivotArea type="data" outline="0" fieldPosition="0">
        <references count="1">
          <reference field="3" count="1" selected="0">
            <x v="2"/>
          </reference>
        </references>
      </pivotArea>
    </chartFormat>
    <chartFormat chart="3" format="81" series="1">
      <pivotArea type="data" outline="0" fieldPosition="0">
        <references count="2">
          <reference field="4294967294" count="1" selected="0">
            <x v="0"/>
          </reference>
          <reference field="3" count="1" selected="0">
            <x v="0"/>
          </reference>
        </references>
      </pivotArea>
    </chartFormat>
    <chartFormat chart="3" format="82" series="1">
      <pivotArea type="data" outline="0" fieldPosition="0">
        <references count="2">
          <reference field="4294967294" count="1" selected="0">
            <x v="0"/>
          </reference>
          <reference field="3" count="1" selected="0">
            <x v="1"/>
          </reference>
        </references>
      </pivotArea>
    </chartFormat>
    <chartFormat chart="3" format="83" series="1">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47"/>
  <sheetViews>
    <sheetView tabSelected="1" workbookViewId="0">
      <pane ySplit="1" topLeftCell="A2" activePane="bottomLeft" state="frozen"/>
      <selection pane="bottomLeft" activeCell="A2" sqref="A2"/>
    </sheetView>
  </sheetViews>
  <sheetFormatPr defaultRowHeight="15" x14ac:dyDescent="0.25"/>
  <cols>
    <col min="1" max="1" width="11.140625" customWidth="1"/>
    <col min="2" max="2" width="11.5703125" customWidth="1"/>
    <col min="3" max="4" width="13" customWidth="1"/>
    <col min="5" max="5" width="19.85546875" customWidth="1"/>
    <col min="6" max="6" width="13" customWidth="1"/>
    <col min="7" max="7" width="5.28515625" customWidth="1"/>
    <col min="8" max="24" width="13" customWidth="1"/>
    <col min="25" max="25" width="7.28515625" customWidth="1"/>
    <col min="26" max="28" width="13" customWidth="1"/>
    <col min="29" max="29" width="8.28515625" customWidth="1"/>
    <col min="30" max="30" width="13" customWidth="1"/>
    <col min="31" max="31" width="12.5703125" style="2" customWidth="1"/>
    <col min="32" max="36" width="13" customWidth="1"/>
    <col min="61" max="61" width="13" customWidth="1"/>
  </cols>
  <sheetData>
    <row r="1" spans="1:61" x14ac:dyDescent="0.25">
      <c r="A1" s="52" t="s">
        <v>0</v>
      </c>
      <c r="B1" s="52" t="s">
        <v>1</v>
      </c>
      <c r="C1" s="52" t="s">
        <v>2</v>
      </c>
      <c r="D1" s="52" t="s">
        <v>3</v>
      </c>
      <c r="E1" s="52" t="s">
        <v>15</v>
      </c>
      <c r="F1" s="52" t="s">
        <v>4</v>
      </c>
      <c r="G1" s="52"/>
      <c r="H1" s="52" t="s">
        <v>35</v>
      </c>
      <c r="I1" s="52" t="s">
        <v>34</v>
      </c>
      <c r="J1" s="52" t="s">
        <v>21</v>
      </c>
      <c r="K1" s="52" t="s">
        <v>22</v>
      </c>
      <c r="L1" s="52" t="s">
        <v>23</v>
      </c>
      <c r="M1" s="52" t="s">
        <v>24</v>
      </c>
      <c r="N1" s="52" t="s">
        <v>25</v>
      </c>
      <c r="O1" s="52" t="s">
        <v>17</v>
      </c>
      <c r="P1" s="52" t="s">
        <v>16</v>
      </c>
      <c r="Q1" s="52" t="s">
        <v>26</v>
      </c>
      <c r="R1" s="52" t="s">
        <v>27</v>
      </c>
      <c r="S1" s="52" t="s">
        <v>28</v>
      </c>
      <c r="T1" s="52" t="s">
        <v>32</v>
      </c>
      <c r="U1" s="52" t="s">
        <v>18</v>
      </c>
      <c r="V1" s="52" t="s">
        <v>19</v>
      </c>
      <c r="W1" s="52" t="s">
        <v>20</v>
      </c>
      <c r="X1" s="52" t="s">
        <v>33</v>
      </c>
      <c r="Y1" s="52"/>
      <c r="Z1" s="52" t="s">
        <v>5</v>
      </c>
      <c r="AA1" s="52" t="s">
        <v>168</v>
      </c>
      <c r="AB1" s="52" t="s">
        <v>169</v>
      </c>
      <c r="AC1" s="52"/>
      <c r="AD1" s="52" t="s">
        <v>31</v>
      </c>
      <c r="AE1" s="52" t="s">
        <v>36</v>
      </c>
      <c r="AF1" s="52" t="s">
        <v>30</v>
      </c>
      <c r="AG1" s="52" t="s">
        <v>37</v>
      </c>
      <c r="AH1" s="52" t="s">
        <v>38</v>
      </c>
      <c r="AI1" s="52" t="s">
        <v>29</v>
      </c>
      <c r="AJ1" s="52" t="s">
        <v>170</v>
      </c>
      <c r="BI1" t="s">
        <v>7</v>
      </c>
    </row>
    <row r="2" spans="1:61" x14ac:dyDescent="0.25">
      <c r="A2" s="1">
        <v>1</v>
      </c>
      <c r="B2" t="s">
        <v>8</v>
      </c>
      <c r="C2">
        <v>2004</v>
      </c>
      <c r="D2">
        <v>4</v>
      </c>
      <c r="E2">
        <v>12</v>
      </c>
      <c r="F2">
        <v>1</v>
      </c>
      <c r="H2" s="4">
        <v>75.599999999999994</v>
      </c>
      <c r="I2" s="3">
        <v>3.9100000000000003E-3</v>
      </c>
      <c r="J2" s="3">
        <v>0.32200000000000001</v>
      </c>
      <c r="K2" s="3">
        <v>9.2999999999999999E-2</v>
      </c>
      <c r="L2" s="3">
        <v>4.2999999999999997E-2</v>
      </c>
      <c r="M2" s="3">
        <v>4.2999999999999997E-2</v>
      </c>
      <c r="N2" s="3">
        <v>0.127</v>
      </c>
      <c r="O2" s="3">
        <v>5.1900000000000002E-2</v>
      </c>
      <c r="P2" s="3">
        <v>0.69299999999999995</v>
      </c>
      <c r="Q2" s="4">
        <v>33.299999999999997</v>
      </c>
      <c r="R2" s="4">
        <v>35.700000000000003</v>
      </c>
      <c r="S2" s="4">
        <v>4.47</v>
      </c>
      <c r="T2" s="4">
        <v>141</v>
      </c>
      <c r="U2" s="4">
        <v>62.9</v>
      </c>
      <c r="V2" s="4">
        <v>3.8</v>
      </c>
      <c r="W2" s="4">
        <v>56.7</v>
      </c>
      <c r="X2" s="4">
        <v>12.7</v>
      </c>
      <c r="Y2" s="4"/>
      <c r="Z2" s="2">
        <v>3.24</v>
      </c>
      <c r="AA2" s="4">
        <v>323.2</v>
      </c>
      <c r="AB2">
        <v>1956</v>
      </c>
      <c r="AD2">
        <v>1190</v>
      </c>
      <c r="AE2" s="8">
        <v>4.0000000000000001E-3</v>
      </c>
      <c r="AF2">
        <v>13.1</v>
      </c>
      <c r="AG2" s="53">
        <v>15</v>
      </c>
      <c r="AH2" s="4">
        <v>2.29</v>
      </c>
      <c r="AI2" s="3">
        <v>4.9000000000000002E-2</v>
      </c>
      <c r="AJ2" s="3">
        <v>7.0000000000000007E-2</v>
      </c>
    </row>
    <row r="3" spans="1:61" x14ac:dyDescent="0.25">
      <c r="A3" s="1">
        <v>2</v>
      </c>
      <c r="B3" t="s">
        <v>8</v>
      </c>
      <c r="C3">
        <v>2004</v>
      </c>
      <c r="D3">
        <v>4</v>
      </c>
      <c r="E3">
        <v>12</v>
      </c>
      <c r="F3">
        <v>1</v>
      </c>
      <c r="H3" s="4">
        <v>57.2</v>
      </c>
      <c r="I3" s="3">
        <v>7.26E-3</v>
      </c>
      <c r="J3" s="3">
        <v>0.223</v>
      </c>
      <c r="K3" s="3">
        <v>6.8000000000000005E-2</v>
      </c>
      <c r="L3" s="3">
        <v>3.3000000000000002E-2</v>
      </c>
      <c r="M3" s="3">
        <v>8.4000000000000005E-2</v>
      </c>
      <c r="N3" s="3">
        <v>9.6000000000000002E-2</v>
      </c>
      <c r="O3" s="3">
        <v>1.5299999999999999E-3</v>
      </c>
      <c r="P3" s="3">
        <v>0.497</v>
      </c>
      <c r="Q3" s="4">
        <v>25.6</v>
      </c>
      <c r="R3" s="4">
        <v>26.7</v>
      </c>
      <c r="S3" s="4">
        <v>5.58</v>
      </c>
      <c r="T3" s="4">
        <v>123</v>
      </c>
      <c r="U3" s="4">
        <v>46.1</v>
      </c>
      <c r="V3" s="4">
        <v>3.03</v>
      </c>
      <c r="W3" s="4">
        <v>58.5</v>
      </c>
      <c r="X3" s="4">
        <v>11.3</v>
      </c>
      <c r="Y3" s="4"/>
      <c r="Z3" s="2">
        <v>3.37</v>
      </c>
      <c r="AA3" s="4">
        <v>344.1</v>
      </c>
      <c r="AB3">
        <v>1573</v>
      </c>
      <c r="AD3">
        <v>887</v>
      </c>
      <c r="AE3" s="8">
        <v>2E-3</v>
      </c>
      <c r="AF3">
        <v>13.7</v>
      </c>
      <c r="AG3" s="53">
        <v>7.42</v>
      </c>
      <c r="AH3" s="4">
        <v>1.93</v>
      </c>
      <c r="AI3" s="3">
        <v>6.6000000000000003E-2</v>
      </c>
      <c r="AJ3" s="3">
        <v>8.4000000000000005E-2</v>
      </c>
    </row>
    <row r="4" spans="1:61" x14ac:dyDescent="0.25">
      <c r="A4" s="1">
        <v>5</v>
      </c>
      <c r="B4" t="s">
        <v>8</v>
      </c>
      <c r="C4">
        <v>2004</v>
      </c>
      <c r="D4">
        <v>4</v>
      </c>
      <c r="E4">
        <v>12</v>
      </c>
      <c r="F4">
        <v>1</v>
      </c>
      <c r="H4" s="4">
        <v>146</v>
      </c>
      <c r="I4" s="3">
        <v>7.9299999999999995E-2</v>
      </c>
      <c r="J4" s="3">
        <v>0.36499999999999999</v>
      </c>
      <c r="K4" s="3">
        <v>0.121</v>
      </c>
      <c r="L4" s="3">
        <v>0.10299999999999999</v>
      </c>
      <c r="M4" s="3">
        <v>1.4E-2</v>
      </c>
      <c r="N4" s="3">
        <v>0.158</v>
      </c>
      <c r="O4" s="3">
        <v>0.153</v>
      </c>
      <c r="P4" s="3">
        <v>0.81200000000000006</v>
      </c>
      <c r="Q4" s="4">
        <v>37.9</v>
      </c>
      <c r="R4" s="4">
        <v>55.6</v>
      </c>
      <c r="S4" s="4">
        <v>5.85</v>
      </c>
      <c r="T4" s="4">
        <v>152</v>
      </c>
      <c r="U4" s="4">
        <v>91.9</v>
      </c>
      <c r="V4" s="4">
        <v>5.03</v>
      </c>
      <c r="W4" s="4">
        <v>57.8</v>
      </c>
      <c r="X4" s="4">
        <v>22.3</v>
      </c>
      <c r="Y4" s="4"/>
      <c r="Z4" s="2">
        <v>3.02</v>
      </c>
      <c r="AA4" s="4">
        <v>346.8</v>
      </c>
      <c r="AB4">
        <v>2630</v>
      </c>
      <c r="AD4">
        <v>1520</v>
      </c>
      <c r="AE4" s="8"/>
      <c r="AF4" s="3">
        <v>5</v>
      </c>
      <c r="AG4" s="53">
        <v>13</v>
      </c>
      <c r="AH4" s="4">
        <v>4.3</v>
      </c>
      <c r="AI4" s="3">
        <v>0.184</v>
      </c>
      <c r="AJ4" s="3">
        <v>0.22600000000000001</v>
      </c>
    </row>
    <row r="5" spans="1:61" x14ac:dyDescent="0.25">
      <c r="A5" s="1">
        <v>6</v>
      </c>
      <c r="B5" t="s">
        <v>8</v>
      </c>
      <c r="C5">
        <v>2004</v>
      </c>
      <c r="D5">
        <v>4</v>
      </c>
      <c r="E5">
        <v>12</v>
      </c>
      <c r="F5">
        <v>1</v>
      </c>
      <c r="H5" s="4">
        <v>318</v>
      </c>
      <c r="I5" s="3">
        <v>0.13200000000000001</v>
      </c>
      <c r="J5" s="3">
        <v>0.45100000000000001</v>
      </c>
      <c r="K5" s="3">
        <v>0.17</v>
      </c>
      <c r="L5" s="3">
        <v>0.23699999999999999</v>
      </c>
      <c r="M5" s="3"/>
      <c r="N5" s="3">
        <v>0.26300000000000001</v>
      </c>
      <c r="O5" s="3">
        <v>0.16600000000000001</v>
      </c>
      <c r="P5" s="3">
        <v>1.3</v>
      </c>
      <c r="Q5" s="4">
        <v>50.8</v>
      </c>
      <c r="R5" s="4">
        <v>101</v>
      </c>
      <c r="S5" s="4">
        <v>4.87</v>
      </c>
      <c r="T5" s="4">
        <v>213</v>
      </c>
      <c r="U5" s="4">
        <v>156</v>
      </c>
      <c r="V5" s="4">
        <v>7.54</v>
      </c>
      <c r="W5" s="4">
        <v>56.8</v>
      </c>
      <c r="X5" s="4">
        <v>37.700000000000003</v>
      </c>
      <c r="Y5" s="4"/>
      <c r="Z5" s="2">
        <v>3.02</v>
      </c>
      <c r="AA5" s="4">
        <v>315</v>
      </c>
      <c r="AB5">
        <v>3840</v>
      </c>
      <c r="AD5">
        <v>3910</v>
      </c>
      <c r="AE5" s="8">
        <v>4.0000000000000001E-3</v>
      </c>
      <c r="AF5">
        <v>15.1</v>
      </c>
      <c r="AG5" s="53">
        <v>11.6</v>
      </c>
      <c r="AH5" s="4">
        <v>5.05</v>
      </c>
      <c r="AI5" s="3">
        <v>0.20799999999999999</v>
      </c>
      <c r="AJ5" s="3">
        <v>0.34499999999999997</v>
      </c>
    </row>
    <row r="6" spans="1:61" x14ac:dyDescent="0.25">
      <c r="A6" s="1">
        <v>1</v>
      </c>
      <c r="B6" t="s">
        <v>8</v>
      </c>
      <c r="C6">
        <v>2004</v>
      </c>
      <c r="D6">
        <v>10</v>
      </c>
      <c r="E6">
        <v>18</v>
      </c>
      <c r="F6">
        <v>1</v>
      </c>
      <c r="H6" s="4">
        <v>150</v>
      </c>
      <c r="I6" s="3">
        <v>1.0800000000000001E-2</v>
      </c>
      <c r="J6" s="3">
        <v>0.41399999999999998</v>
      </c>
      <c r="K6" s="3">
        <v>0.159</v>
      </c>
      <c r="L6" s="3">
        <v>7.0999999999999994E-2</v>
      </c>
      <c r="M6" s="3">
        <v>0.17399999999999999</v>
      </c>
      <c r="N6" s="3">
        <v>0.22700000000000001</v>
      </c>
      <c r="O6" s="3">
        <v>0.158</v>
      </c>
      <c r="P6" s="3">
        <v>1.0900000000000001</v>
      </c>
      <c r="Q6" s="4">
        <v>82.1</v>
      </c>
      <c r="R6" s="4">
        <v>76.8</v>
      </c>
      <c r="S6" s="4">
        <v>4.6500000000000004</v>
      </c>
      <c r="T6" s="4">
        <v>212</v>
      </c>
      <c r="U6" s="4">
        <v>124</v>
      </c>
      <c r="V6" s="4">
        <v>8.09</v>
      </c>
      <c r="W6" s="4">
        <v>60.8</v>
      </c>
      <c r="X6" s="4">
        <v>37.22</v>
      </c>
      <c r="Y6" s="4"/>
      <c r="Z6" s="2">
        <v>2.85</v>
      </c>
      <c r="AA6" s="4">
        <v>238.6</v>
      </c>
      <c r="AB6">
        <v>2560</v>
      </c>
      <c r="AD6">
        <v>1775</v>
      </c>
      <c r="AE6" s="8">
        <v>1E-3</v>
      </c>
      <c r="AF6">
        <v>17.399999999999999</v>
      </c>
      <c r="AG6" s="53">
        <v>17.100000000000001</v>
      </c>
      <c r="AH6" s="4">
        <v>7.74</v>
      </c>
      <c r="AI6" s="3">
        <v>8.7999999999999995E-2</v>
      </c>
      <c r="AJ6" s="3">
        <v>6.3E-2</v>
      </c>
    </row>
    <row r="7" spans="1:61" x14ac:dyDescent="0.25">
      <c r="A7" s="1">
        <v>2</v>
      </c>
      <c r="B7" t="s">
        <v>8</v>
      </c>
      <c r="C7">
        <v>2004</v>
      </c>
      <c r="D7">
        <v>10</v>
      </c>
      <c r="E7">
        <v>18</v>
      </c>
      <c r="F7">
        <v>1</v>
      </c>
      <c r="H7" s="4">
        <v>171.5</v>
      </c>
      <c r="I7" s="3">
        <v>2.2599999999999999E-2</v>
      </c>
      <c r="J7" s="3">
        <v>0.4415</v>
      </c>
      <c r="K7" s="3">
        <v>0.18049999999999999</v>
      </c>
      <c r="L7" s="3">
        <v>9.1999999999999998E-2</v>
      </c>
      <c r="M7" s="3">
        <v>0.19850000000000001</v>
      </c>
      <c r="N7" s="3">
        <v>0.2545</v>
      </c>
      <c r="O7" s="3">
        <v>6.0000000000000001E-3</v>
      </c>
      <c r="P7" s="3">
        <v>1.1599999999999999</v>
      </c>
      <c r="Q7" s="4">
        <v>91.8</v>
      </c>
      <c r="R7" s="4">
        <v>87.9</v>
      </c>
      <c r="S7" s="4">
        <v>5.0999999999999996</v>
      </c>
      <c r="T7" s="4">
        <v>226</v>
      </c>
      <c r="U7" s="4">
        <v>133</v>
      </c>
      <c r="V7" s="4">
        <v>9.4</v>
      </c>
      <c r="W7" s="4">
        <v>62.3</v>
      </c>
      <c r="X7" s="4">
        <v>31.42</v>
      </c>
      <c r="Y7" s="4"/>
      <c r="Z7" s="2">
        <v>3.08</v>
      </c>
      <c r="AA7" s="4">
        <v>280</v>
      </c>
      <c r="AB7">
        <v>2320</v>
      </c>
      <c r="AD7">
        <v>1330</v>
      </c>
      <c r="AE7" s="8">
        <v>1E-3</v>
      </c>
      <c r="AF7">
        <v>15.9</v>
      </c>
      <c r="AG7" s="53">
        <v>19.600000000000001</v>
      </c>
      <c r="AH7" s="4">
        <v>2.68</v>
      </c>
      <c r="AI7" s="3">
        <v>0.08</v>
      </c>
      <c r="AJ7" s="3">
        <v>0.191</v>
      </c>
    </row>
    <row r="8" spans="1:61" x14ac:dyDescent="0.25">
      <c r="A8" s="1">
        <v>5</v>
      </c>
      <c r="B8" t="s">
        <v>8</v>
      </c>
      <c r="C8">
        <v>2004</v>
      </c>
      <c r="D8">
        <v>10</v>
      </c>
      <c r="E8">
        <v>18</v>
      </c>
      <c r="F8">
        <v>1</v>
      </c>
      <c r="H8" s="4">
        <v>16</v>
      </c>
      <c r="I8" s="3">
        <v>1.1800000000000001E-3</v>
      </c>
      <c r="J8" s="3">
        <v>0.14799999999999999</v>
      </c>
      <c r="K8" s="3">
        <v>2.5000000000000001E-2</v>
      </c>
      <c r="L8" s="3">
        <v>1.2E-2</v>
      </c>
      <c r="M8" s="3">
        <v>2.8000000000000001E-2</v>
      </c>
      <c r="N8" s="3">
        <v>3.1E-2</v>
      </c>
      <c r="O8" s="3">
        <v>8.48E-2</v>
      </c>
      <c r="P8" s="3">
        <v>0.28000000000000003</v>
      </c>
      <c r="Q8" s="4">
        <v>13</v>
      </c>
      <c r="R8" s="4">
        <v>10.8</v>
      </c>
      <c r="S8" s="4">
        <v>4.22</v>
      </c>
      <c r="T8" s="4">
        <v>74.8</v>
      </c>
      <c r="U8" s="4">
        <v>16</v>
      </c>
      <c r="V8" s="4">
        <v>0.95099999999999996</v>
      </c>
      <c r="W8" s="4">
        <v>62.9</v>
      </c>
      <c r="X8" s="4">
        <v>15.2</v>
      </c>
      <c r="Y8" s="4"/>
      <c r="Z8" s="2">
        <v>3.22</v>
      </c>
      <c r="AA8" s="4">
        <v>344.6</v>
      </c>
      <c r="AB8">
        <v>2290</v>
      </c>
      <c r="AD8">
        <v>489</v>
      </c>
      <c r="AE8" s="8">
        <v>1E-3</v>
      </c>
      <c r="AF8" s="4">
        <v>2.2999999999999998</v>
      </c>
      <c r="AG8" s="53">
        <v>22</v>
      </c>
      <c r="AH8" s="4">
        <v>2.5499999999999998</v>
      </c>
      <c r="AI8" s="3">
        <v>2.8000000000000001E-2</v>
      </c>
      <c r="AJ8" s="3">
        <v>4.3999999999999997E-2</v>
      </c>
    </row>
    <row r="9" spans="1:61" x14ac:dyDescent="0.25">
      <c r="A9" s="1">
        <v>6</v>
      </c>
      <c r="B9" t="s">
        <v>8</v>
      </c>
      <c r="C9">
        <v>2004</v>
      </c>
      <c r="D9">
        <v>10</v>
      </c>
      <c r="E9">
        <v>18</v>
      </c>
      <c r="F9">
        <v>1</v>
      </c>
      <c r="H9" s="4">
        <v>429</v>
      </c>
      <c r="I9" s="3">
        <v>0.16900000000000001</v>
      </c>
      <c r="J9" s="3">
        <v>0.25</v>
      </c>
      <c r="K9" s="3">
        <v>0.20300000000000001</v>
      </c>
      <c r="L9" s="3">
        <v>1.21</v>
      </c>
      <c r="M9" s="3"/>
      <c r="N9" s="3">
        <v>0.45300000000000001</v>
      </c>
      <c r="O9" s="3">
        <v>0.17399999999999999</v>
      </c>
      <c r="P9" s="3">
        <v>1.66</v>
      </c>
      <c r="Q9" s="4">
        <v>69.400000000000006</v>
      </c>
      <c r="R9" s="4">
        <v>128</v>
      </c>
      <c r="S9" s="4">
        <v>5.46</v>
      </c>
      <c r="T9" s="4">
        <v>284</v>
      </c>
      <c r="U9" s="4">
        <v>214</v>
      </c>
      <c r="V9" s="4">
        <v>9.0500000000000007</v>
      </c>
      <c r="W9" s="4">
        <v>58.5</v>
      </c>
      <c r="X9" s="4">
        <v>95.94</v>
      </c>
      <c r="Y9" s="4"/>
      <c r="Z9" s="2">
        <v>3.18</v>
      </c>
      <c r="AA9" s="4">
        <v>259.5</v>
      </c>
      <c r="AB9">
        <v>4760</v>
      </c>
      <c r="AD9">
        <v>6420</v>
      </c>
      <c r="AE9" s="8">
        <v>0.13</v>
      </c>
      <c r="AF9">
        <v>28.5</v>
      </c>
      <c r="AG9" s="53">
        <v>17.100000000000001</v>
      </c>
      <c r="AH9" s="4">
        <v>34.9</v>
      </c>
      <c r="AI9" s="3">
        <v>0.38700000000000001</v>
      </c>
      <c r="AJ9" s="3">
        <v>1.01</v>
      </c>
    </row>
    <row r="10" spans="1:61" x14ac:dyDescent="0.25">
      <c r="A10" s="1">
        <v>1</v>
      </c>
      <c r="B10" t="s">
        <v>8</v>
      </c>
      <c r="C10">
        <v>2005</v>
      </c>
      <c r="D10">
        <v>6</v>
      </c>
      <c r="E10">
        <v>26</v>
      </c>
      <c r="F10">
        <v>1</v>
      </c>
      <c r="H10" s="4">
        <v>178</v>
      </c>
      <c r="I10" s="3">
        <v>2.8000000000000001E-2</v>
      </c>
      <c r="J10" s="3">
        <v>0.432</v>
      </c>
      <c r="K10" s="3">
        <v>0.16500000000000001</v>
      </c>
      <c r="L10" s="3">
        <v>7.9000000000000001E-2</v>
      </c>
      <c r="M10" s="3">
        <v>0.155</v>
      </c>
      <c r="N10" s="3">
        <v>0.23100000000000001</v>
      </c>
      <c r="O10" s="3">
        <v>0.01</v>
      </c>
      <c r="P10" s="3">
        <v>1.1100000000000001</v>
      </c>
      <c r="Q10" s="4">
        <v>76.7</v>
      </c>
      <c r="R10" s="4">
        <v>81.7</v>
      </c>
      <c r="S10" s="4">
        <v>4.79</v>
      </c>
      <c r="T10" s="4">
        <v>219</v>
      </c>
      <c r="U10" s="4">
        <v>138</v>
      </c>
      <c r="V10" s="4">
        <v>7.75</v>
      </c>
      <c r="W10" s="4">
        <v>52.7</v>
      </c>
      <c r="X10" s="4">
        <v>32.58</v>
      </c>
      <c r="Y10" s="4"/>
      <c r="Z10" s="2">
        <v>3.24</v>
      </c>
      <c r="AA10" s="4">
        <v>365</v>
      </c>
      <c r="AB10">
        <v>2970</v>
      </c>
      <c r="AD10">
        <v>3250</v>
      </c>
      <c r="AE10" s="8">
        <v>4.0000000000000001E-3</v>
      </c>
      <c r="AF10">
        <v>18.899999999999999</v>
      </c>
      <c r="AG10" s="53">
        <v>17.399999999999999</v>
      </c>
      <c r="AH10" s="4">
        <v>2.46</v>
      </c>
      <c r="AI10" s="3">
        <v>0.31890000000000002</v>
      </c>
      <c r="AJ10" s="3">
        <v>0.125</v>
      </c>
    </row>
    <row r="11" spans="1:61" x14ac:dyDescent="0.25">
      <c r="A11" s="1">
        <v>2</v>
      </c>
      <c r="B11" t="s">
        <v>8</v>
      </c>
      <c r="C11">
        <v>2005</v>
      </c>
      <c r="D11">
        <v>6</v>
      </c>
      <c r="E11">
        <v>26</v>
      </c>
      <c r="F11">
        <v>1</v>
      </c>
      <c r="H11" s="4">
        <v>144</v>
      </c>
      <c r="I11" s="3">
        <v>3.7999999999999999E-2</v>
      </c>
      <c r="J11" s="3">
        <v>0.36699999999999999</v>
      </c>
      <c r="K11" s="3">
        <v>0.13600000000000001</v>
      </c>
      <c r="L11" s="3">
        <v>6.6000000000000003E-2</v>
      </c>
      <c r="M11" s="3">
        <v>0.114</v>
      </c>
      <c r="N11" s="3">
        <v>0.187</v>
      </c>
      <c r="O11" s="3">
        <v>8.9999999999999993E-3</v>
      </c>
      <c r="P11" s="3">
        <v>0.90700000000000003</v>
      </c>
      <c r="Q11" s="4">
        <v>63.8</v>
      </c>
      <c r="R11" s="4">
        <v>67</v>
      </c>
      <c r="S11" s="4">
        <v>4.7300000000000004</v>
      </c>
      <c r="T11" s="4">
        <v>195</v>
      </c>
      <c r="U11" s="4">
        <v>109</v>
      </c>
      <c r="V11" s="4">
        <v>6.56</v>
      </c>
      <c r="W11" s="4">
        <v>54.2</v>
      </c>
      <c r="X11" s="4">
        <v>37.86</v>
      </c>
      <c r="Y11" s="4"/>
      <c r="Z11" s="2">
        <v>3.27</v>
      </c>
      <c r="AA11" s="4">
        <v>335</v>
      </c>
      <c r="AB11">
        <v>2220</v>
      </c>
      <c r="AD11">
        <v>3320</v>
      </c>
      <c r="AE11" s="8">
        <v>2E-3</v>
      </c>
      <c r="AF11">
        <v>11.2</v>
      </c>
      <c r="AG11" s="53">
        <v>16.899999999999999</v>
      </c>
      <c r="AH11" s="4">
        <v>1.99</v>
      </c>
      <c r="AI11" s="3">
        <v>0.28210000000000002</v>
      </c>
      <c r="AJ11" s="3">
        <v>0.21</v>
      </c>
    </row>
    <row r="12" spans="1:61" x14ac:dyDescent="0.25">
      <c r="A12" s="1">
        <v>5</v>
      </c>
      <c r="B12" t="s">
        <v>8</v>
      </c>
      <c r="C12">
        <v>2005</v>
      </c>
      <c r="D12">
        <v>6</v>
      </c>
      <c r="E12">
        <v>26</v>
      </c>
      <c r="F12">
        <v>1</v>
      </c>
      <c r="H12" s="4">
        <v>4.07</v>
      </c>
      <c r="I12" s="3">
        <v>5.6000000000000001E-2</v>
      </c>
      <c r="J12" s="3">
        <v>3.0000000000000001E-3</v>
      </c>
      <c r="K12" s="3">
        <v>2.9000000000000001E-2</v>
      </c>
      <c r="L12" s="3">
        <v>4.0000000000000001E-3</v>
      </c>
      <c r="M12" s="3"/>
      <c r="N12" s="3">
        <v>3.1E-2</v>
      </c>
      <c r="O12" s="3">
        <v>0.01</v>
      </c>
      <c r="P12" s="3">
        <v>0.159</v>
      </c>
      <c r="Q12" s="4">
        <v>59.9</v>
      </c>
      <c r="R12" s="4">
        <v>18.2</v>
      </c>
      <c r="S12" s="4">
        <v>5.14</v>
      </c>
      <c r="T12" s="4">
        <v>67.5</v>
      </c>
      <c r="U12" s="4">
        <v>40.1</v>
      </c>
      <c r="V12" s="4">
        <v>2.78</v>
      </c>
      <c r="W12" s="4">
        <v>38.200000000000003</v>
      </c>
      <c r="X12" s="4">
        <v>7.9329999999999998</v>
      </c>
      <c r="Y12" s="4"/>
      <c r="Z12" s="2">
        <v>3.65</v>
      </c>
      <c r="AA12" s="4">
        <v>253</v>
      </c>
      <c r="AB12">
        <v>1970</v>
      </c>
      <c r="AD12">
        <v>14.5</v>
      </c>
      <c r="AE12" s="8">
        <v>0.112</v>
      </c>
      <c r="AF12">
        <v>1.02</v>
      </c>
      <c r="AG12" s="53">
        <v>61.3</v>
      </c>
      <c r="AH12" s="4">
        <v>49.7</v>
      </c>
      <c r="AI12" s="3">
        <v>2.5000000000000001E-2</v>
      </c>
      <c r="AJ12" s="3">
        <v>8.2000000000000003E-2</v>
      </c>
    </row>
    <row r="13" spans="1:61" x14ac:dyDescent="0.25">
      <c r="A13" s="1">
        <v>6</v>
      </c>
      <c r="B13" t="s">
        <v>8</v>
      </c>
      <c r="C13">
        <v>2005</v>
      </c>
      <c r="D13">
        <v>6</v>
      </c>
      <c r="E13">
        <v>26</v>
      </c>
      <c r="F13">
        <v>1</v>
      </c>
      <c r="H13" s="4">
        <v>378</v>
      </c>
      <c r="I13" s="3">
        <v>0.13200000000000001</v>
      </c>
      <c r="J13" s="3">
        <v>0.26200000000000001</v>
      </c>
      <c r="K13" s="3">
        <v>0.18</v>
      </c>
      <c r="L13" s="3">
        <v>0.32800000000000001</v>
      </c>
      <c r="M13" s="3"/>
      <c r="N13" s="3">
        <v>0.33700000000000002</v>
      </c>
      <c r="O13" s="3">
        <v>0.20300000000000001</v>
      </c>
      <c r="P13" s="3">
        <v>1.6</v>
      </c>
      <c r="Q13" s="4">
        <v>67</v>
      </c>
      <c r="R13" s="4">
        <v>115</v>
      </c>
      <c r="S13" s="4">
        <v>5.66</v>
      </c>
      <c r="T13" s="4">
        <v>297</v>
      </c>
      <c r="U13" s="4">
        <v>182</v>
      </c>
      <c r="V13" s="4">
        <v>7.81</v>
      </c>
      <c r="W13" s="4">
        <v>51.1</v>
      </c>
      <c r="X13" s="4">
        <v>60.01</v>
      </c>
      <c r="Y13" s="4"/>
      <c r="Z13" s="2">
        <v>3.03</v>
      </c>
      <c r="AA13" s="4">
        <v>354</v>
      </c>
      <c r="AB13">
        <v>5250</v>
      </c>
      <c r="AD13">
        <v>4670</v>
      </c>
      <c r="AE13" s="8">
        <v>7.0000000000000001E-3</v>
      </c>
      <c r="AF13">
        <v>25.1</v>
      </c>
      <c r="AG13" s="53">
        <v>17.5</v>
      </c>
      <c r="AH13" s="4">
        <v>4.51</v>
      </c>
      <c r="AI13" s="3">
        <v>7.9000000000000001E-2</v>
      </c>
      <c r="AJ13" s="3">
        <v>0.34899999999999998</v>
      </c>
    </row>
    <row r="14" spans="1:61" x14ac:dyDescent="0.25">
      <c r="A14" s="1">
        <v>1</v>
      </c>
      <c r="B14" t="s">
        <v>8</v>
      </c>
      <c r="C14">
        <v>2006</v>
      </c>
      <c r="D14">
        <v>4</v>
      </c>
      <c r="E14">
        <v>36</v>
      </c>
      <c r="F14">
        <v>1</v>
      </c>
      <c r="H14" s="4">
        <v>130</v>
      </c>
      <c r="I14" s="3">
        <v>0.01</v>
      </c>
      <c r="J14" s="3">
        <v>0.498</v>
      </c>
      <c r="K14" s="3">
        <v>0.13600000000000001</v>
      </c>
      <c r="L14" s="3">
        <v>5.6000000000000001E-2</v>
      </c>
      <c r="M14" s="3">
        <v>0.13100000000000001</v>
      </c>
      <c r="N14" s="3">
        <v>0.19</v>
      </c>
      <c r="O14" s="3">
        <v>1.09E-2</v>
      </c>
      <c r="P14" s="3">
        <v>1.1000000000000001</v>
      </c>
      <c r="Q14" s="4">
        <v>64.900000000000006</v>
      </c>
      <c r="R14" s="4">
        <v>61.1</v>
      </c>
      <c r="S14" s="4">
        <v>5.36</v>
      </c>
      <c r="T14" s="4">
        <v>170</v>
      </c>
      <c r="U14" s="4">
        <v>101</v>
      </c>
      <c r="V14" s="4">
        <v>5.91</v>
      </c>
      <c r="W14" s="4">
        <v>56.1</v>
      </c>
      <c r="X14" s="4">
        <v>15</v>
      </c>
      <c r="Y14" s="4"/>
      <c r="Z14" s="2">
        <v>3.23</v>
      </c>
      <c r="AA14" s="4">
        <v>324</v>
      </c>
      <c r="AB14">
        <v>2370</v>
      </c>
      <c r="AD14">
        <v>1820</v>
      </c>
      <c r="AE14" s="8">
        <v>3.0000000000000001E-3</v>
      </c>
      <c r="AF14">
        <v>22.7</v>
      </c>
      <c r="AG14" s="53">
        <v>19.899999999999999</v>
      </c>
      <c r="AH14" s="4">
        <v>3.84</v>
      </c>
      <c r="AI14" s="3">
        <v>6.7000000000000004E-2</v>
      </c>
      <c r="AJ14" s="3">
        <v>0.20799999999999999</v>
      </c>
    </row>
    <row r="15" spans="1:61" x14ac:dyDescent="0.25">
      <c r="A15" s="1">
        <v>2</v>
      </c>
      <c r="B15" t="s">
        <v>8</v>
      </c>
      <c r="C15">
        <v>2006</v>
      </c>
      <c r="D15">
        <v>4</v>
      </c>
      <c r="E15">
        <v>36</v>
      </c>
      <c r="F15">
        <v>1</v>
      </c>
      <c r="H15" s="4">
        <v>86</v>
      </c>
      <c r="I15" s="3">
        <v>1.6299999999999999E-2</v>
      </c>
      <c r="J15" s="3">
        <v>0.26400000000000001</v>
      </c>
      <c r="K15" s="3">
        <v>8.2000000000000003E-2</v>
      </c>
      <c r="L15" s="3">
        <v>0.04</v>
      </c>
      <c r="M15" s="3">
        <v>5.5E-2</v>
      </c>
      <c r="N15" s="3">
        <v>0.11700000000000001</v>
      </c>
      <c r="O15" s="3">
        <v>4.9399999999999999E-3</v>
      </c>
      <c r="P15" s="3">
        <v>0.623</v>
      </c>
      <c r="Q15" s="4">
        <v>36.200000000000003</v>
      </c>
      <c r="R15" s="4">
        <v>40.299999999999997</v>
      </c>
      <c r="S15" s="4">
        <v>3.98</v>
      </c>
      <c r="T15" s="4">
        <v>141</v>
      </c>
      <c r="U15" s="4">
        <v>70.5</v>
      </c>
      <c r="V15" s="4">
        <v>3.64</v>
      </c>
      <c r="W15" s="4">
        <v>58.6</v>
      </c>
      <c r="X15" s="4">
        <v>15.2</v>
      </c>
      <c r="Y15" s="4"/>
      <c r="Z15" s="2">
        <v>3.32</v>
      </c>
      <c r="AA15" s="4">
        <v>339</v>
      </c>
      <c r="AB15">
        <v>2020</v>
      </c>
      <c r="AD15">
        <v>1320</v>
      </c>
      <c r="AE15" s="8">
        <v>8.0000000000000002E-3</v>
      </c>
      <c r="AF15">
        <v>10.3</v>
      </c>
      <c r="AG15" s="53">
        <v>15</v>
      </c>
      <c r="AH15" s="4">
        <v>2.63</v>
      </c>
      <c r="AI15" s="3">
        <v>0.08</v>
      </c>
      <c r="AJ15" s="3">
        <v>0.18099999999999999</v>
      </c>
    </row>
    <row r="16" spans="1:61" x14ac:dyDescent="0.25">
      <c r="A16" s="1">
        <v>5</v>
      </c>
      <c r="B16" t="s">
        <v>8</v>
      </c>
      <c r="C16">
        <v>2006</v>
      </c>
      <c r="D16">
        <v>4</v>
      </c>
      <c r="E16">
        <v>36</v>
      </c>
      <c r="F16">
        <v>1</v>
      </c>
      <c r="H16" s="4">
        <v>160</v>
      </c>
      <c r="I16" s="3">
        <v>9.7000000000000003E-2</v>
      </c>
      <c r="J16" s="3">
        <v>0.35199999999999998</v>
      </c>
      <c r="K16" s="3">
        <v>0.11700000000000001</v>
      </c>
      <c r="L16" s="3">
        <v>8.3000000000000004E-2</v>
      </c>
      <c r="M16" s="3"/>
      <c r="N16" s="3">
        <v>0.161</v>
      </c>
      <c r="O16" s="3">
        <v>0.18</v>
      </c>
      <c r="P16" s="3">
        <v>0.86099999999999999</v>
      </c>
      <c r="Q16" s="4">
        <v>42.5</v>
      </c>
      <c r="R16" s="4">
        <v>63.3</v>
      </c>
      <c r="S16" s="4">
        <v>4.0199999999999996</v>
      </c>
      <c r="T16" s="4">
        <v>179</v>
      </c>
      <c r="U16" s="4">
        <v>95.8</v>
      </c>
      <c r="V16" s="4">
        <v>5.24</v>
      </c>
      <c r="W16" s="4">
        <v>57.9</v>
      </c>
      <c r="X16" s="4">
        <v>31</v>
      </c>
      <c r="Y16" s="4"/>
      <c r="Z16" s="2">
        <v>3.21</v>
      </c>
      <c r="AA16" s="4">
        <v>329</v>
      </c>
      <c r="AB16">
        <v>2810</v>
      </c>
      <c r="AD16">
        <v>2220</v>
      </c>
      <c r="AE16" s="8"/>
      <c r="AF16">
        <v>16.5</v>
      </c>
      <c r="AG16" s="53">
        <v>14.6</v>
      </c>
      <c r="AH16" s="4">
        <v>3.15</v>
      </c>
      <c r="AI16" s="3">
        <v>0.115</v>
      </c>
      <c r="AJ16" s="3">
        <v>0.317</v>
      </c>
    </row>
    <row r="17" spans="1:36" x14ac:dyDescent="0.25">
      <c r="A17" s="1">
        <v>6</v>
      </c>
      <c r="B17" t="s">
        <v>8</v>
      </c>
      <c r="C17">
        <v>2006</v>
      </c>
      <c r="D17">
        <v>4</v>
      </c>
      <c r="E17">
        <v>36</v>
      </c>
      <c r="F17">
        <v>1</v>
      </c>
      <c r="H17" s="4">
        <v>316</v>
      </c>
      <c r="I17" s="3">
        <v>0.08</v>
      </c>
      <c r="J17" s="3">
        <v>0.40200000000000002</v>
      </c>
      <c r="K17" s="3">
        <v>0.188</v>
      </c>
      <c r="L17" s="3">
        <v>0.19900000000000001</v>
      </c>
      <c r="M17" s="3"/>
      <c r="N17" s="3">
        <v>0.27300000000000002</v>
      </c>
      <c r="O17" s="3">
        <v>0.23400000000000001</v>
      </c>
      <c r="P17" s="3">
        <v>1.51</v>
      </c>
      <c r="Q17" s="4">
        <v>71.400000000000006</v>
      </c>
      <c r="R17" s="4">
        <v>104</v>
      </c>
      <c r="S17" s="4">
        <v>5.63</v>
      </c>
      <c r="T17" s="4">
        <v>287</v>
      </c>
      <c r="U17" s="4">
        <v>141</v>
      </c>
      <c r="V17" s="4">
        <v>7.11</v>
      </c>
      <c r="W17" s="4">
        <v>54.3</v>
      </c>
      <c r="X17" s="4">
        <v>43.3</v>
      </c>
      <c r="Y17" s="4"/>
      <c r="Z17" s="2">
        <v>2.88</v>
      </c>
      <c r="AA17" s="4">
        <v>308</v>
      </c>
      <c r="AB17">
        <v>4630</v>
      </c>
      <c r="AD17">
        <v>3990</v>
      </c>
      <c r="AE17" s="8"/>
      <c r="AF17">
        <v>114</v>
      </c>
      <c r="AG17" s="53">
        <v>9.34</v>
      </c>
      <c r="AH17" s="4">
        <v>4.8600000000000003</v>
      </c>
      <c r="AI17" s="3">
        <v>0.193</v>
      </c>
      <c r="AJ17" s="3">
        <v>0.35499999999999998</v>
      </c>
    </row>
    <row r="18" spans="1:36" x14ac:dyDescent="0.25">
      <c r="A18" s="1">
        <v>1</v>
      </c>
      <c r="B18" t="s">
        <v>8</v>
      </c>
      <c r="C18">
        <v>2007</v>
      </c>
      <c r="D18">
        <v>4</v>
      </c>
      <c r="E18">
        <v>48</v>
      </c>
      <c r="F18">
        <v>1</v>
      </c>
      <c r="H18" s="4">
        <v>153</v>
      </c>
      <c r="I18" s="3">
        <v>8.2299999999999995E-3</v>
      </c>
      <c r="J18" s="3">
        <v>0.30599999999999999</v>
      </c>
      <c r="K18" s="3">
        <v>0.13800000000000001</v>
      </c>
      <c r="L18" s="3">
        <v>6.6000000000000003E-2</v>
      </c>
      <c r="M18" s="3">
        <v>8.7999999999999995E-2</v>
      </c>
      <c r="N18" s="3">
        <v>0.189</v>
      </c>
      <c r="O18" s="3">
        <v>6.0800000000000003E-3</v>
      </c>
      <c r="P18" s="3">
        <v>0.90300000000000002</v>
      </c>
      <c r="Q18" s="4">
        <v>57.3</v>
      </c>
      <c r="R18" s="4">
        <v>68</v>
      </c>
      <c r="S18" s="4">
        <v>4.91</v>
      </c>
      <c r="T18" s="4">
        <v>183</v>
      </c>
      <c r="U18" s="4">
        <v>119</v>
      </c>
      <c r="V18" s="4">
        <v>6.13</v>
      </c>
      <c r="W18" s="4">
        <v>48.7</v>
      </c>
      <c r="X18" s="4">
        <v>23.7</v>
      </c>
      <c r="Y18" s="4"/>
      <c r="Z18" s="2">
        <v>3.09</v>
      </c>
      <c r="AA18" s="4">
        <v>315</v>
      </c>
      <c r="AB18">
        <v>2660</v>
      </c>
      <c r="AD18">
        <v>2240</v>
      </c>
      <c r="AE18" s="8">
        <v>0.01</v>
      </c>
      <c r="AF18">
        <v>22.9</v>
      </c>
      <c r="AG18" s="53">
        <v>11.1</v>
      </c>
      <c r="AH18" s="4">
        <v>3.81</v>
      </c>
      <c r="AI18" s="3">
        <v>0.109</v>
      </c>
      <c r="AJ18" s="3">
        <v>0.22</v>
      </c>
    </row>
    <row r="19" spans="1:36" x14ac:dyDescent="0.25">
      <c r="A19" s="1">
        <v>2</v>
      </c>
      <c r="B19" t="s">
        <v>8</v>
      </c>
      <c r="C19">
        <v>2007</v>
      </c>
      <c r="D19">
        <v>4</v>
      </c>
      <c r="E19">
        <v>48</v>
      </c>
      <c r="F19">
        <v>1</v>
      </c>
      <c r="H19" s="4">
        <v>113</v>
      </c>
      <c r="I19" s="3">
        <v>1.2E-2</v>
      </c>
      <c r="J19" s="3">
        <v>0.27600000000000002</v>
      </c>
      <c r="K19" s="3">
        <v>9.9000000000000005E-2</v>
      </c>
      <c r="L19" s="3">
        <v>4.9000000000000002E-2</v>
      </c>
      <c r="M19" s="3">
        <v>0.03</v>
      </c>
      <c r="N19" s="3">
        <v>0.128</v>
      </c>
      <c r="O19" s="3">
        <v>1.2E-2</v>
      </c>
      <c r="P19" s="3">
        <v>0.70799999999999996</v>
      </c>
      <c r="Q19" s="4">
        <v>40.200000000000003</v>
      </c>
      <c r="R19" s="4">
        <v>47.9</v>
      </c>
      <c r="S19" s="4">
        <v>4.87</v>
      </c>
      <c r="T19" s="4">
        <v>170</v>
      </c>
      <c r="U19" s="4">
        <v>78</v>
      </c>
      <c r="V19" s="4">
        <v>4.34</v>
      </c>
      <c r="W19" s="4">
        <v>52.2</v>
      </c>
      <c r="X19" s="4">
        <v>21.7</v>
      </c>
      <c r="Y19" s="4"/>
      <c r="Z19" s="2">
        <v>3.11</v>
      </c>
      <c r="AA19" s="4">
        <v>329</v>
      </c>
      <c r="AB19">
        <v>2030</v>
      </c>
      <c r="AD19">
        <v>1660</v>
      </c>
      <c r="AE19" s="8">
        <v>0.01</v>
      </c>
      <c r="AF19">
        <v>12.9</v>
      </c>
      <c r="AG19" s="53">
        <v>10.6</v>
      </c>
      <c r="AH19" s="4">
        <v>3.15</v>
      </c>
      <c r="AI19" s="3">
        <v>0.104</v>
      </c>
      <c r="AJ19" s="3">
        <v>0.13300000000000001</v>
      </c>
    </row>
    <row r="20" spans="1:36" x14ac:dyDescent="0.25">
      <c r="A20" s="1">
        <v>5</v>
      </c>
      <c r="B20" t="s">
        <v>8</v>
      </c>
      <c r="C20">
        <v>2007</v>
      </c>
      <c r="D20">
        <v>4</v>
      </c>
      <c r="E20">
        <v>48</v>
      </c>
      <c r="F20">
        <v>1</v>
      </c>
      <c r="H20" s="4">
        <v>165</v>
      </c>
      <c r="I20" s="3">
        <v>3.5900000000000001E-2</v>
      </c>
      <c r="J20" s="3">
        <v>0.36699999999999999</v>
      </c>
      <c r="K20" s="3">
        <v>0.14599999999999999</v>
      </c>
      <c r="L20" s="3">
        <v>9.5000000000000001E-2</v>
      </c>
      <c r="M20" s="3"/>
      <c r="N20" s="3">
        <v>0.17100000000000001</v>
      </c>
      <c r="O20" s="3">
        <v>9.7600000000000006E-2</v>
      </c>
      <c r="P20" s="3">
        <v>1.02</v>
      </c>
      <c r="Q20" s="4">
        <v>54.2</v>
      </c>
      <c r="R20" s="4">
        <v>61.8</v>
      </c>
      <c r="S20" s="4">
        <v>4.99</v>
      </c>
      <c r="T20" s="4">
        <v>206</v>
      </c>
      <c r="U20" s="4">
        <v>67.8</v>
      </c>
      <c r="V20" s="4">
        <v>5.41</v>
      </c>
      <c r="W20" s="4">
        <v>50.1</v>
      </c>
      <c r="X20" s="4">
        <v>32</v>
      </c>
      <c r="Y20" s="4"/>
      <c r="Z20" s="2">
        <v>3.09</v>
      </c>
      <c r="AA20" s="4">
        <v>338</v>
      </c>
      <c r="AB20">
        <v>2870</v>
      </c>
      <c r="AD20">
        <v>2410</v>
      </c>
      <c r="AE20" s="8">
        <v>0.01</v>
      </c>
      <c r="AF20">
        <v>16.100000000000001</v>
      </c>
      <c r="AG20" s="53">
        <v>28.6</v>
      </c>
      <c r="AH20" s="4">
        <v>2.76</v>
      </c>
      <c r="AI20" s="3">
        <v>0.14399999999999999</v>
      </c>
      <c r="AJ20" s="3">
        <v>0.20499999999999999</v>
      </c>
    </row>
    <row r="21" spans="1:36" x14ac:dyDescent="0.25">
      <c r="A21" s="1">
        <v>6</v>
      </c>
      <c r="B21" t="s">
        <v>8</v>
      </c>
      <c r="C21">
        <v>2007</v>
      </c>
      <c r="D21">
        <v>4</v>
      </c>
      <c r="E21">
        <v>48</v>
      </c>
      <c r="F21">
        <v>1</v>
      </c>
      <c r="H21" s="4">
        <v>342</v>
      </c>
      <c r="I21" s="3">
        <v>2.1000000000000001E-2</v>
      </c>
      <c r="J21" s="3"/>
      <c r="K21" s="3">
        <v>0.25900000000000001</v>
      </c>
      <c r="L21" s="3">
        <v>0.21099999999999999</v>
      </c>
      <c r="M21" s="3">
        <v>0.84199999999999997</v>
      </c>
      <c r="N21" s="3">
        <v>0.41499999999999998</v>
      </c>
      <c r="O21" s="3">
        <v>0.188</v>
      </c>
      <c r="P21" s="3">
        <v>2.12</v>
      </c>
      <c r="Q21" s="4">
        <v>114</v>
      </c>
      <c r="R21" s="4">
        <v>111</v>
      </c>
      <c r="S21" s="4">
        <v>4.16</v>
      </c>
      <c r="T21" s="4">
        <v>600</v>
      </c>
      <c r="U21" s="4">
        <v>149</v>
      </c>
      <c r="V21" s="4">
        <v>10.4</v>
      </c>
      <c r="W21" s="4">
        <v>45</v>
      </c>
      <c r="X21" s="4">
        <v>83.8</v>
      </c>
      <c r="Y21" s="4"/>
      <c r="Z21" s="2">
        <v>2.83</v>
      </c>
      <c r="AA21" s="4">
        <v>393</v>
      </c>
      <c r="AB21">
        <v>6840</v>
      </c>
      <c r="AD21">
        <v>6030</v>
      </c>
      <c r="AE21" s="8">
        <v>0.02</v>
      </c>
      <c r="AF21">
        <v>50.7</v>
      </c>
      <c r="AG21" s="53">
        <v>5.3</v>
      </c>
      <c r="AH21" s="4">
        <v>15.3</v>
      </c>
      <c r="AI21" s="3">
        <v>0.112</v>
      </c>
      <c r="AJ21" s="3">
        <v>0.17699999999999999</v>
      </c>
    </row>
    <row r="22" spans="1:36" x14ac:dyDescent="0.25">
      <c r="A22" s="1">
        <v>1</v>
      </c>
      <c r="B22" t="s">
        <v>8</v>
      </c>
      <c r="C22">
        <v>2008</v>
      </c>
      <c r="D22">
        <v>4</v>
      </c>
      <c r="E22">
        <v>60</v>
      </c>
      <c r="F22">
        <v>1</v>
      </c>
      <c r="H22" s="4">
        <v>211</v>
      </c>
      <c r="I22" s="3">
        <v>0.04</v>
      </c>
      <c r="J22" s="3">
        <v>0.50700000000000001</v>
      </c>
      <c r="K22" s="3">
        <v>0.187</v>
      </c>
      <c r="L22" s="3">
        <v>8.1000000000000003E-2</v>
      </c>
      <c r="M22" s="3">
        <v>0.14499999999999999</v>
      </c>
      <c r="N22" s="3">
        <v>0.22</v>
      </c>
      <c r="O22" s="3">
        <v>4.2000000000000003E-2</v>
      </c>
      <c r="P22" s="3">
        <v>1.26</v>
      </c>
      <c r="Q22" s="4">
        <v>84.1</v>
      </c>
      <c r="R22" s="4">
        <v>91.9</v>
      </c>
      <c r="S22" s="4">
        <v>5.77</v>
      </c>
      <c r="T22" s="4">
        <v>230</v>
      </c>
      <c r="U22" s="4">
        <v>125</v>
      </c>
      <c r="V22" s="4">
        <v>8.2100000000000009</v>
      </c>
      <c r="W22" s="4">
        <v>52.3</v>
      </c>
      <c r="X22" s="4">
        <v>28.2</v>
      </c>
      <c r="Y22" s="4"/>
      <c r="Z22" s="2">
        <v>2.96</v>
      </c>
      <c r="AA22" s="4">
        <v>345</v>
      </c>
      <c r="AB22">
        <v>3690</v>
      </c>
      <c r="AD22">
        <v>3010</v>
      </c>
      <c r="AE22" s="8"/>
      <c r="AF22">
        <v>18.8</v>
      </c>
      <c r="AG22" s="53">
        <v>16.7</v>
      </c>
      <c r="AH22" s="4">
        <v>4.54</v>
      </c>
      <c r="AI22" s="3">
        <v>0.183</v>
      </c>
      <c r="AJ22" s="3">
        <v>0.253</v>
      </c>
    </row>
    <row r="23" spans="1:36" x14ac:dyDescent="0.25">
      <c r="A23" s="1">
        <v>2</v>
      </c>
      <c r="B23" t="s">
        <v>8</v>
      </c>
      <c r="C23">
        <v>2008</v>
      </c>
      <c r="D23">
        <v>4</v>
      </c>
      <c r="E23">
        <v>60</v>
      </c>
      <c r="F23">
        <v>1</v>
      </c>
      <c r="H23" s="4">
        <v>145</v>
      </c>
      <c r="I23" s="3">
        <v>1.34E-2</v>
      </c>
      <c r="J23" s="3">
        <v>0.45500000000000002</v>
      </c>
      <c r="K23" s="3">
        <v>0.16800000000000001</v>
      </c>
      <c r="L23" s="3">
        <v>0.08</v>
      </c>
      <c r="M23" s="3">
        <v>0.223</v>
      </c>
      <c r="N23" s="3">
        <v>0.29499999999999998</v>
      </c>
      <c r="O23" s="3">
        <v>3.9399999999999998E-2</v>
      </c>
      <c r="P23" s="3">
        <v>1.29</v>
      </c>
      <c r="Q23" s="4">
        <v>77</v>
      </c>
      <c r="R23" s="4">
        <v>60.5</v>
      </c>
      <c r="S23" s="4">
        <v>3.21</v>
      </c>
      <c r="T23" s="4">
        <v>294</v>
      </c>
      <c r="U23" s="4">
        <v>15.7</v>
      </c>
      <c r="V23" s="4">
        <v>6.59</v>
      </c>
      <c r="W23" s="4">
        <v>51.7</v>
      </c>
      <c r="X23" s="4">
        <v>46</v>
      </c>
      <c r="Y23" s="4"/>
      <c r="Z23" s="2">
        <v>2.95</v>
      </c>
      <c r="AA23" s="4">
        <v>436</v>
      </c>
      <c r="AB23">
        <v>3340</v>
      </c>
      <c r="AD23">
        <v>2430</v>
      </c>
      <c r="AE23" s="8"/>
      <c r="AF23">
        <v>33.200000000000003</v>
      </c>
      <c r="AG23" s="53">
        <v>23.1</v>
      </c>
      <c r="AH23" s="4">
        <v>5.22</v>
      </c>
      <c r="AI23" s="3">
        <v>5.3999999999999999E-2</v>
      </c>
      <c r="AJ23" s="3">
        <v>0.104</v>
      </c>
    </row>
    <row r="24" spans="1:36" x14ac:dyDescent="0.25">
      <c r="A24" s="1">
        <v>5</v>
      </c>
      <c r="B24" t="s">
        <v>8</v>
      </c>
      <c r="C24">
        <v>2008</v>
      </c>
      <c r="D24">
        <v>4</v>
      </c>
      <c r="E24">
        <v>60</v>
      </c>
      <c r="F24">
        <v>1</v>
      </c>
      <c r="H24" s="4">
        <v>162</v>
      </c>
      <c r="I24" s="3">
        <v>0.03</v>
      </c>
      <c r="J24" s="3">
        <v>0.28000000000000003</v>
      </c>
      <c r="K24" s="3">
        <v>0.151</v>
      </c>
      <c r="L24" s="3">
        <v>7.6999999999999999E-2</v>
      </c>
      <c r="M24" s="3">
        <v>0.159</v>
      </c>
      <c r="N24" s="3">
        <v>0.22</v>
      </c>
      <c r="O24" s="3">
        <v>0.14899999999999999</v>
      </c>
      <c r="P24" s="3">
        <v>1.06</v>
      </c>
      <c r="Q24" s="4">
        <v>93.2</v>
      </c>
      <c r="R24" s="4">
        <v>76.8</v>
      </c>
      <c r="S24" s="4">
        <v>7.49</v>
      </c>
      <c r="T24" s="4">
        <v>516</v>
      </c>
      <c r="U24" s="4">
        <v>130</v>
      </c>
      <c r="V24" s="4">
        <v>7.37</v>
      </c>
      <c r="W24" s="4">
        <v>51.6</v>
      </c>
      <c r="X24" s="4">
        <v>55</v>
      </c>
      <c r="Y24" s="4"/>
      <c r="Z24" s="2">
        <v>3.02</v>
      </c>
      <c r="AA24" s="4">
        <v>319</v>
      </c>
      <c r="AB24">
        <v>4740</v>
      </c>
      <c r="AD24">
        <v>3010</v>
      </c>
      <c r="AE24" s="8">
        <v>3.5999999999999997E-2</v>
      </c>
      <c r="AF24">
        <v>41.2</v>
      </c>
      <c r="AG24" s="53">
        <v>40.799999999999997</v>
      </c>
      <c r="AH24" s="4">
        <v>12.4</v>
      </c>
      <c r="AI24" s="3">
        <v>8.4000000000000005E-2</v>
      </c>
      <c r="AJ24" s="3">
        <v>0.14599999999999999</v>
      </c>
    </row>
    <row r="25" spans="1:36" x14ac:dyDescent="0.25">
      <c r="A25" s="1">
        <v>6</v>
      </c>
      <c r="B25" t="s">
        <v>8</v>
      </c>
      <c r="C25">
        <v>2008</v>
      </c>
      <c r="D25">
        <v>4</v>
      </c>
      <c r="E25">
        <v>60</v>
      </c>
      <c r="F25">
        <v>1</v>
      </c>
      <c r="H25" s="4">
        <v>351</v>
      </c>
      <c r="I25" s="3">
        <v>0.09</v>
      </c>
      <c r="J25" s="3">
        <v>8.5000000000000006E-2</v>
      </c>
      <c r="K25" s="3">
        <v>0.20399999999999999</v>
      </c>
      <c r="L25" s="3">
        <v>0.18099999999999999</v>
      </c>
      <c r="M25" s="3"/>
      <c r="N25" s="3">
        <v>0.31</v>
      </c>
      <c r="O25" s="3">
        <v>7.0000000000000007E-2</v>
      </c>
      <c r="P25" s="3">
        <v>1.38</v>
      </c>
      <c r="Q25" s="4">
        <v>128</v>
      </c>
      <c r="R25" s="4">
        <v>135</v>
      </c>
      <c r="S25" s="4">
        <v>22.5</v>
      </c>
      <c r="T25" s="4">
        <v>685</v>
      </c>
      <c r="U25" s="4">
        <v>217</v>
      </c>
      <c r="V25" s="4">
        <v>10.5</v>
      </c>
      <c r="W25" s="4">
        <v>49.9</v>
      </c>
      <c r="X25" s="4">
        <v>122</v>
      </c>
      <c r="Y25" s="4"/>
      <c r="Z25" s="2">
        <v>3.11</v>
      </c>
      <c r="AA25" s="4">
        <v>232</v>
      </c>
      <c r="AB25">
        <v>7070</v>
      </c>
      <c r="AD25">
        <v>5830</v>
      </c>
      <c r="AE25" s="8">
        <v>0.38700000000000001</v>
      </c>
      <c r="AF25">
        <v>37.299999999999997</v>
      </c>
      <c r="AG25" s="53">
        <v>73.900000000000006</v>
      </c>
      <c r="AH25" s="4">
        <v>26.3</v>
      </c>
      <c r="AI25" s="3">
        <v>0.27700000000000002</v>
      </c>
      <c r="AJ25" s="3">
        <v>0.44</v>
      </c>
    </row>
    <row r="26" spans="1:36" x14ac:dyDescent="0.25">
      <c r="A26" s="1">
        <v>1</v>
      </c>
      <c r="B26" t="s">
        <v>8</v>
      </c>
      <c r="C26">
        <v>2009</v>
      </c>
      <c r="D26">
        <v>6</v>
      </c>
      <c r="E26">
        <v>74</v>
      </c>
      <c r="F26">
        <v>1</v>
      </c>
      <c r="H26" s="4">
        <v>227</v>
      </c>
      <c r="I26" s="3">
        <v>1.2E-2</v>
      </c>
      <c r="J26" s="3">
        <v>0.58599999999999997</v>
      </c>
      <c r="K26" s="3">
        <v>0.218</v>
      </c>
      <c r="L26" s="3">
        <v>8.7999999999999995E-2</v>
      </c>
      <c r="M26" s="3">
        <v>0.185</v>
      </c>
      <c r="N26" s="3">
        <v>0.36799999999999999</v>
      </c>
      <c r="O26" s="3">
        <v>8.26E-3</v>
      </c>
      <c r="P26" s="3">
        <v>1.34</v>
      </c>
      <c r="Q26" s="4">
        <v>94.7</v>
      </c>
      <c r="R26" s="4">
        <v>106</v>
      </c>
      <c r="S26" s="4">
        <v>6.91</v>
      </c>
      <c r="T26" s="4">
        <v>290</v>
      </c>
      <c r="U26" s="4">
        <v>131</v>
      </c>
      <c r="V26" s="4">
        <v>8.57</v>
      </c>
      <c r="W26" s="4">
        <v>52.1</v>
      </c>
      <c r="X26" s="4">
        <v>33.799999999999997</v>
      </c>
      <c r="Y26" s="4"/>
      <c r="Z26" s="8">
        <v>3.2</v>
      </c>
      <c r="AA26" s="4">
        <v>353</v>
      </c>
      <c r="AB26">
        <v>3570</v>
      </c>
      <c r="AD26">
        <v>3690</v>
      </c>
      <c r="AE26" s="8"/>
      <c r="AF26" s="4">
        <v>49</v>
      </c>
      <c r="AG26" s="53">
        <v>12.5</v>
      </c>
      <c r="AH26" s="4">
        <v>7.36</v>
      </c>
      <c r="AI26" s="3">
        <v>0.13500000000000001</v>
      </c>
      <c r="AJ26" s="3">
        <v>0.17899999999999999</v>
      </c>
    </row>
    <row r="27" spans="1:36" x14ac:dyDescent="0.25">
      <c r="A27" s="1">
        <v>2</v>
      </c>
      <c r="B27" t="s">
        <v>8</v>
      </c>
      <c r="C27">
        <v>2009</v>
      </c>
      <c r="D27">
        <v>6</v>
      </c>
      <c r="E27">
        <v>74</v>
      </c>
      <c r="F27">
        <v>1</v>
      </c>
      <c r="H27" s="4">
        <v>157</v>
      </c>
      <c r="I27" s="3">
        <v>4.9699999999999996E-3</v>
      </c>
      <c r="J27" s="3">
        <v>0.56499999999999995</v>
      </c>
      <c r="K27" s="3">
        <v>0.17299999999999999</v>
      </c>
      <c r="L27" s="3">
        <v>6.7000000000000004E-2</v>
      </c>
      <c r="M27" s="3">
        <v>0.16400000000000001</v>
      </c>
      <c r="N27" s="3">
        <v>0.27100000000000002</v>
      </c>
      <c r="O27" s="3">
        <v>0.02</v>
      </c>
      <c r="P27" s="3">
        <v>1.22</v>
      </c>
      <c r="Q27" s="4">
        <v>79.3</v>
      </c>
      <c r="R27" s="4">
        <v>72.7</v>
      </c>
      <c r="S27" s="4">
        <v>4.93</v>
      </c>
      <c r="T27" s="4">
        <v>273</v>
      </c>
      <c r="U27" s="4">
        <v>49.2</v>
      </c>
      <c r="V27" s="4">
        <v>6.75</v>
      </c>
      <c r="W27" s="4">
        <v>57.4</v>
      </c>
      <c r="X27" s="4">
        <v>32.700000000000003</v>
      </c>
      <c r="Y27" s="4"/>
      <c r="Z27" s="8">
        <v>3.1</v>
      </c>
      <c r="AA27" s="4">
        <v>407</v>
      </c>
      <c r="AB27">
        <v>3590</v>
      </c>
      <c r="AD27">
        <v>2870</v>
      </c>
      <c r="AE27" s="8"/>
      <c r="AF27">
        <v>29.2</v>
      </c>
      <c r="AG27" s="53">
        <v>27.3</v>
      </c>
      <c r="AH27" s="4">
        <v>4.68</v>
      </c>
      <c r="AI27" s="3">
        <v>6.8000000000000005E-2</v>
      </c>
      <c r="AJ27" s="3">
        <v>5.2999999999999999E-2</v>
      </c>
    </row>
    <row r="28" spans="1:36" x14ac:dyDescent="0.25">
      <c r="A28" s="1">
        <v>5</v>
      </c>
      <c r="B28" t="s">
        <v>8</v>
      </c>
      <c r="C28">
        <v>2009</v>
      </c>
      <c r="D28">
        <v>6</v>
      </c>
      <c r="E28">
        <v>74</v>
      </c>
      <c r="F28">
        <v>1</v>
      </c>
      <c r="H28" s="4">
        <v>193</v>
      </c>
      <c r="I28" s="3">
        <v>0.17599999999999999</v>
      </c>
      <c r="J28" s="3">
        <v>0.107</v>
      </c>
      <c r="K28" s="3">
        <v>0.14899999999999999</v>
      </c>
      <c r="L28" s="3">
        <v>8.3000000000000004E-2</v>
      </c>
      <c r="M28" s="3">
        <v>1.4999999999999999E-2</v>
      </c>
      <c r="N28" s="3">
        <v>0.246</v>
      </c>
      <c r="O28" s="3">
        <v>0.10199999999999999</v>
      </c>
      <c r="P28" s="3">
        <v>0.86099999999999999</v>
      </c>
      <c r="Q28" s="4">
        <v>113</v>
      </c>
      <c r="R28" s="4">
        <v>103</v>
      </c>
      <c r="S28" s="4">
        <v>16.600000000000001</v>
      </c>
      <c r="T28" s="4">
        <v>450</v>
      </c>
      <c r="U28" s="4">
        <v>139</v>
      </c>
      <c r="V28" s="4">
        <v>8.4</v>
      </c>
      <c r="W28" s="4">
        <v>57.3</v>
      </c>
      <c r="X28" s="4">
        <v>65.2</v>
      </c>
      <c r="Y28" s="4"/>
      <c r="Z28" s="2">
        <v>3.24</v>
      </c>
      <c r="AA28" s="4">
        <v>257</v>
      </c>
      <c r="AB28">
        <v>4620</v>
      </c>
      <c r="AD28">
        <v>3920</v>
      </c>
      <c r="AE28" s="8"/>
      <c r="AF28">
        <v>42.2</v>
      </c>
      <c r="AG28" s="53">
        <v>25.1</v>
      </c>
      <c r="AH28" s="4">
        <v>22.5</v>
      </c>
      <c r="AI28" s="3">
        <v>0.16400000000000001</v>
      </c>
      <c r="AJ28" s="3">
        <v>0.21199999999999999</v>
      </c>
    </row>
    <row r="29" spans="1:36" x14ac:dyDescent="0.25">
      <c r="A29" s="1">
        <v>6</v>
      </c>
      <c r="B29" t="s">
        <v>8</v>
      </c>
      <c r="C29">
        <v>2009</v>
      </c>
      <c r="D29">
        <v>6</v>
      </c>
      <c r="E29">
        <v>74</v>
      </c>
      <c r="F29">
        <v>1</v>
      </c>
      <c r="H29" s="4">
        <v>342</v>
      </c>
      <c r="I29" s="3">
        <v>3.09E-2</v>
      </c>
      <c r="J29" s="3">
        <v>7.0000000000000001E-3</v>
      </c>
      <c r="K29" s="3">
        <v>0.183</v>
      </c>
      <c r="L29" s="3">
        <v>0.16500000000000001</v>
      </c>
      <c r="M29" s="3">
        <v>8.9999999999999993E-3</v>
      </c>
      <c r="N29" s="3">
        <v>0.32100000000000001</v>
      </c>
      <c r="O29" s="3">
        <v>5.3E-3</v>
      </c>
      <c r="P29" s="3">
        <v>1.1399999999999999</v>
      </c>
      <c r="Q29" s="4">
        <v>132</v>
      </c>
      <c r="R29" s="4">
        <v>141</v>
      </c>
      <c r="S29" s="4">
        <v>23.3</v>
      </c>
      <c r="T29" s="4">
        <v>522</v>
      </c>
      <c r="U29" s="4">
        <v>174</v>
      </c>
      <c r="V29" s="4">
        <v>9.9</v>
      </c>
      <c r="W29" s="4">
        <v>54.3</v>
      </c>
      <c r="X29" s="4">
        <v>83.9</v>
      </c>
      <c r="Y29" s="4"/>
      <c r="Z29" s="2">
        <v>3.25</v>
      </c>
      <c r="AA29" s="4">
        <v>152</v>
      </c>
      <c r="AB29">
        <v>5990</v>
      </c>
      <c r="AD29">
        <v>5760</v>
      </c>
      <c r="AE29" s="8">
        <v>4.33</v>
      </c>
      <c r="AF29">
        <v>41.5</v>
      </c>
      <c r="AG29" s="53">
        <v>107</v>
      </c>
      <c r="AH29" s="4">
        <v>29</v>
      </c>
      <c r="AI29" s="3">
        <v>0.27100000000000002</v>
      </c>
      <c r="AJ29" s="3">
        <v>0.38100000000000001</v>
      </c>
    </row>
    <row r="30" spans="1:36" x14ac:dyDescent="0.25">
      <c r="A30" s="1">
        <v>1</v>
      </c>
      <c r="B30" t="s">
        <v>8</v>
      </c>
      <c r="C30">
        <v>2010</v>
      </c>
      <c r="D30">
        <v>4</v>
      </c>
      <c r="E30">
        <v>84</v>
      </c>
      <c r="F30">
        <v>1</v>
      </c>
      <c r="H30" s="4">
        <v>181</v>
      </c>
      <c r="I30" s="3">
        <v>1.4999999999999999E-2</v>
      </c>
      <c r="J30" s="3">
        <v>0.503</v>
      </c>
      <c r="K30" s="3">
        <v>0.17799999999999999</v>
      </c>
      <c r="L30" s="3">
        <v>5.6000000000000001E-2</v>
      </c>
      <c r="M30" s="3">
        <v>0.14000000000000001</v>
      </c>
      <c r="N30" s="3">
        <v>0.27</v>
      </c>
      <c r="O30" s="3">
        <v>4.9200000000000001E-2</v>
      </c>
      <c r="P30" s="3">
        <v>1.0900000000000001</v>
      </c>
      <c r="Q30" s="4">
        <v>92.4</v>
      </c>
      <c r="R30" s="4">
        <v>88.2</v>
      </c>
      <c r="S30" s="4">
        <v>6.96</v>
      </c>
      <c r="T30" s="4">
        <v>248</v>
      </c>
      <c r="U30" s="4">
        <v>97.8</v>
      </c>
      <c r="V30" s="4">
        <v>7.94</v>
      </c>
      <c r="W30" s="4">
        <v>49.8</v>
      </c>
      <c r="X30" s="4">
        <v>30</v>
      </c>
      <c r="Y30" s="4"/>
      <c r="Z30" s="2">
        <v>3.12</v>
      </c>
      <c r="AA30" s="4">
        <v>375</v>
      </c>
      <c r="AB30">
        <v>3470</v>
      </c>
      <c r="AD30">
        <v>2750</v>
      </c>
      <c r="AE30" s="8"/>
      <c r="AF30">
        <v>30.4</v>
      </c>
      <c r="AG30" s="53">
        <v>32.700000000000003</v>
      </c>
      <c r="AH30" s="4">
        <v>7.44</v>
      </c>
      <c r="AI30" s="3">
        <v>0.13</v>
      </c>
      <c r="AJ30" s="3">
        <v>0.17599999999999999</v>
      </c>
    </row>
    <row r="31" spans="1:36" x14ac:dyDescent="0.25">
      <c r="A31" s="1">
        <v>2</v>
      </c>
      <c r="B31" t="s">
        <v>8</v>
      </c>
      <c r="C31">
        <v>2010</v>
      </c>
      <c r="D31">
        <v>4</v>
      </c>
      <c r="E31">
        <v>84</v>
      </c>
      <c r="F31">
        <v>1</v>
      </c>
      <c r="H31" s="4">
        <v>155</v>
      </c>
      <c r="I31" s="3">
        <v>7.3800000000000003E-3</v>
      </c>
      <c r="J31" s="3">
        <v>0.436</v>
      </c>
      <c r="K31" s="3">
        <v>6.5000000000000002E-2</v>
      </c>
      <c r="L31" s="3">
        <v>6.5000000000000002E-2</v>
      </c>
      <c r="M31" s="3">
        <v>0.14599999999999999</v>
      </c>
      <c r="N31" s="3">
        <v>0.222</v>
      </c>
      <c r="O31" s="3">
        <v>2.3199999999999998E-2</v>
      </c>
      <c r="P31" s="3">
        <v>1.06</v>
      </c>
      <c r="Q31" s="4">
        <v>76.599999999999994</v>
      </c>
      <c r="R31" s="4">
        <v>76.599999999999994</v>
      </c>
      <c r="S31" s="4">
        <v>6.01</v>
      </c>
      <c r="T31" s="4">
        <v>281</v>
      </c>
      <c r="U31" s="4">
        <v>74.5</v>
      </c>
      <c r="V31" s="4">
        <v>6.57</v>
      </c>
      <c r="W31" s="4">
        <v>52</v>
      </c>
      <c r="X31" s="4">
        <v>36.5</v>
      </c>
      <c r="Y31" s="4"/>
      <c r="Z31" s="2">
        <v>3.09</v>
      </c>
      <c r="AA31" s="4">
        <v>354</v>
      </c>
      <c r="AB31">
        <v>3330</v>
      </c>
      <c r="AD31">
        <v>2750</v>
      </c>
      <c r="AE31" s="8"/>
      <c r="AF31">
        <v>41.9</v>
      </c>
      <c r="AG31" s="53">
        <v>35.4</v>
      </c>
      <c r="AH31" s="4">
        <v>8.3699999999999992</v>
      </c>
      <c r="AI31" s="3">
        <v>5.5E-2</v>
      </c>
      <c r="AJ31" s="3"/>
    </row>
    <row r="32" spans="1:36" x14ac:dyDescent="0.25">
      <c r="A32" s="1">
        <v>5</v>
      </c>
      <c r="B32" t="s">
        <v>8</v>
      </c>
      <c r="C32">
        <v>2010</v>
      </c>
      <c r="D32">
        <v>4</v>
      </c>
      <c r="E32">
        <v>84</v>
      </c>
      <c r="F32">
        <v>1</v>
      </c>
      <c r="H32" s="4">
        <v>177</v>
      </c>
      <c r="I32" s="3">
        <v>4.6800000000000001E-2</v>
      </c>
      <c r="J32" s="3">
        <v>5.6000000000000001E-2</v>
      </c>
      <c r="K32" s="3">
        <v>0.125</v>
      </c>
      <c r="L32" s="3">
        <v>6.9000000000000006E-2</v>
      </c>
      <c r="M32" s="3">
        <v>8.9999999999999993E-3</v>
      </c>
      <c r="N32" s="3">
        <v>0.17899999999999999</v>
      </c>
      <c r="O32" s="3">
        <v>1.55E-2</v>
      </c>
      <c r="P32" s="3">
        <v>0.66400000000000003</v>
      </c>
      <c r="Q32" s="4">
        <v>101</v>
      </c>
      <c r="R32" s="4">
        <v>90.2</v>
      </c>
      <c r="S32" s="4">
        <v>16.899999999999999</v>
      </c>
      <c r="T32" s="4">
        <v>366</v>
      </c>
      <c r="U32" s="4">
        <v>107</v>
      </c>
      <c r="V32" s="4">
        <v>7.48</v>
      </c>
      <c r="W32" s="4">
        <v>54.3</v>
      </c>
      <c r="X32" s="4">
        <v>54.7</v>
      </c>
      <c r="Y32" s="4"/>
      <c r="Z32" s="2">
        <v>3.32</v>
      </c>
      <c r="AA32" s="4">
        <v>100</v>
      </c>
      <c r="AB32">
        <v>3960</v>
      </c>
      <c r="AD32">
        <v>2990</v>
      </c>
      <c r="AE32" s="8">
        <v>1.5</v>
      </c>
      <c r="AF32">
        <v>33.4</v>
      </c>
      <c r="AG32" s="53">
        <v>48.2</v>
      </c>
      <c r="AH32" s="4">
        <v>20.399999999999999</v>
      </c>
      <c r="AI32" s="3">
        <v>0.156</v>
      </c>
      <c r="AJ32" s="3">
        <v>0.192</v>
      </c>
    </row>
    <row r="33" spans="1:36" x14ac:dyDescent="0.25">
      <c r="A33" s="1">
        <v>6</v>
      </c>
      <c r="B33" t="s">
        <v>8</v>
      </c>
      <c r="C33">
        <v>2010</v>
      </c>
      <c r="D33">
        <v>4</v>
      </c>
      <c r="E33">
        <v>84</v>
      </c>
      <c r="F33">
        <v>1</v>
      </c>
      <c r="H33" s="4">
        <v>323</v>
      </c>
      <c r="I33" s="3">
        <v>2.9499999999999998E-2</v>
      </c>
      <c r="J33" s="3">
        <v>9.6799999999999994E-3</v>
      </c>
      <c r="K33" s="3">
        <v>0.16400000000000001</v>
      </c>
      <c r="L33" s="3">
        <v>0.16400000000000001</v>
      </c>
      <c r="M33" s="3"/>
      <c r="N33" s="3">
        <v>0.28499999999999998</v>
      </c>
      <c r="O33" s="3">
        <v>3.7100000000000002E-3</v>
      </c>
      <c r="P33" s="3">
        <v>0.93300000000000005</v>
      </c>
      <c r="Q33" s="4">
        <v>137</v>
      </c>
      <c r="R33" s="4">
        <v>139</v>
      </c>
      <c r="S33" s="4">
        <v>25.9</v>
      </c>
      <c r="T33" s="4">
        <v>515</v>
      </c>
      <c r="U33" s="4">
        <v>160</v>
      </c>
      <c r="V33" s="4">
        <v>9.57</v>
      </c>
      <c r="W33" s="4">
        <v>50.1</v>
      </c>
      <c r="X33" s="4">
        <v>80.3</v>
      </c>
      <c r="Y33" s="4"/>
      <c r="Z33" s="2">
        <v>3.22</v>
      </c>
      <c r="AA33" s="4">
        <v>72</v>
      </c>
      <c r="AB33">
        <v>5580</v>
      </c>
      <c r="AD33">
        <v>4980</v>
      </c>
      <c r="AE33" s="8">
        <v>7.55</v>
      </c>
      <c r="AF33">
        <v>29.5</v>
      </c>
      <c r="AG33" s="53">
        <v>51.8</v>
      </c>
      <c r="AH33" s="4">
        <v>24.7</v>
      </c>
      <c r="AI33" s="3">
        <v>0.20100000000000001</v>
      </c>
      <c r="AJ33" s="3">
        <v>0.32</v>
      </c>
    </row>
    <row r="34" spans="1:36" x14ac:dyDescent="0.25">
      <c r="A34" s="1">
        <v>1</v>
      </c>
      <c r="B34" t="s">
        <v>8</v>
      </c>
      <c r="C34">
        <v>2011</v>
      </c>
      <c r="D34">
        <v>3</v>
      </c>
      <c r="E34">
        <v>95</v>
      </c>
      <c r="F34">
        <v>1</v>
      </c>
      <c r="H34" s="4">
        <v>103</v>
      </c>
      <c r="I34" s="3">
        <v>6.5199999999999998E-3</v>
      </c>
      <c r="J34" s="3">
        <v>0.36099999999999999</v>
      </c>
      <c r="K34" s="3">
        <v>0.126</v>
      </c>
      <c r="L34" s="3">
        <v>3.4000000000000002E-2</v>
      </c>
      <c r="M34" s="3">
        <v>0.107</v>
      </c>
      <c r="N34" s="3">
        <v>0.193</v>
      </c>
      <c r="O34" s="3">
        <v>8.3099999999999993E-2</v>
      </c>
      <c r="P34" s="3">
        <v>0.83399999999999996</v>
      </c>
      <c r="Q34" s="4">
        <v>74.2</v>
      </c>
      <c r="R34" s="4">
        <v>57.5</v>
      </c>
      <c r="S34" s="4">
        <v>5.1100000000000003</v>
      </c>
      <c r="T34" s="4">
        <v>187</v>
      </c>
      <c r="U34" s="4">
        <v>44.2</v>
      </c>
      <c r="V34" s="4">
        <v>5.8</v>
      </c>
      <c r="W34" s="4">
        <v>46.4</v>
      </c>
      <c r="X34" s="4">
        <v>20.2</v>
      </c>
      <c r="Y34" s="4"/>
      <c r="Z34" s="2">
        <v>3.04</v>
      </c>
      <c r="AA34" s="4">
        <v>366</v>
      </c>
      <c r="AB34">
        <v>2539</v>
      </c>
      <c r="AD34">
        <v>1850</v>
      </c>
      <c r="AE34" s="8"/>
      <c r="AF34">
        <v>30.1</v>
      </c>
      <c r="AG34" s="53">
        <v>19.600000000000001</v>
      </c>
      <c r="AH34" s="4">
        <v>7.09</v>
      </c>
      <c r="AI34" s="3">
        <v>9.8000000000000004E-2</v>
      </c>
      <c r="AJ34" s="3">
        <v>0.2</v>
      </c>
    </row>
    <row r="35" spans="1:36" x14ac:dyDescent="0.25">
      <c r="A35" s="1">
        <v>2</v>
      </c>
      <c r="B35" t="s">
        <v>8</v>
      </c>
      <c r="C35">
        <v>2011</v>
      </c>
      <c r="D35">
        <v>3</v>
      </c>
      <c r="E35">
        <v>95</v>
      </c>
      <c r="F35">
        <v>1</v>
      </c>
      <c r="H35" s="4">
        <v>127</v>
      </c>
      <c r="I35" s="3">
        <v>1.1900000000000001E-2</v>
      </c>
      <c r="J35" s="3">
        <v>0.33400000000000002</v>
      </c>
      <c r="K35" s="3">
        <v>0.13900000000000001</v>
      </c>
      <c r="L35" s="3">
        <v>0.05</v>
      </c>
      <c r="M35" s="3">
        <v>0.105</v>
      </c>
      <c r="N35" s="3">
        <v>0.23699999999999999</v>
      </c>
      <c r="O35" s="3">
        <v>1.9199999999999998E-2</v>
      </c>
      <c r="P35" s="3">
        <v>0.86599999999999999</v>
      </c>
      <c r="Q35" s="4">
        <v>80</v>
      </c>
      <c r="R35" s="4">
        <v>66.099999999999994</v>
      </c>
      <c r="S35" s="4">
        <v>7.33</v>
      </c>
      <c r="T35" s="4">
        <v>231</v>
      </c>
      <c r="U35" s="4">
        <v>65.7</v>
      </c>
      <c r="V35" s="4">
        <v>6.23</v>
      </c>
      <c r="W35" s="4">
        <v>48.6</v>
      </c>
      <c r="X35" s="4">
        <v>34.6</v>
      </c>
      <c r="Y35" s="4"/>
      <c r="Z35" s="2">
        <v>3.02</v>
      </c>
      <c r="AA35" s="4">
        <v>344</v>
      </c>
      <c r="AB35">
        <v>3060</v>
      </c>
      <c r="AD35">
        <v>2250</v>
      </c>
      <c r="AE35" s="8"/>
      <c r="AF35">
        <v>27.9</v>
      </c>
      <c r="AG35" s="53">
        <v>15.7</v>
      </c>
      <c r="AH35" s="4">
        <v>8.24</v>
      </c>
      <c r="AI35" s="3">
        <v>8.4000000000000005E-2</v>
      </c>
      <c r="AJ35" s="3">
        <v>0.253</v>
      </c>
    </row>
    <row r="36" spans="1:36" x14ac:dyDescent="0.25">
      <c r="A36" s="1">
        <v>5</v>
      </c>
      <c r="B36" t="s">
        <v>8</v>
      </c>
      <c r="C36">
        <v>2011</v>
      </c>
      <c r="D36">
        <v>3</v>
      </c>
      <c r="E36">
        <v>95</v>
      </c>
      <c r="F36">
        <v>1</v>
      </c>
      <c r="H36" s="4">
        <v>157</v>
      </c>
      <c r="I36" s="3">
        <v>6.1100000000000002E-2</v>
      </c>
      <c r="J36" s="3">
        <v>3.4099999999999998E-2</v>
      </c>
      <c r="K36" s="3">
        <v>0.114</v>
      </c>
      <c r="L36" s="3">
        <v>6.7000000000000004E-2</v>
      </c>
      <c r="M36" s="3">
        <v>5.0000000000000001E-3</v>
      </c>
      <c r="N36" s="3">
        <v>0.16</v>
      </c>
      <c r="O36" s="3">
        <v>9.5700000000000004E-3</v>
      </c>
      <c r="P36" s="3">
        <v>0.60799999999999998</v>
      </c>
      <c r="Q36" s="4">
        <v>96</v>
      </c>
      <c r="R36" s="4">
        <v>79.900000000000006</v>
      </c>
      <c r="S36" s="4">
        <v>17.2</v>
      </c>
      <c r="T36" s="4">
        <v>305</v>
      </c>
      <c r="U36" s="4">
        <v>94.2</v>
      </c>
      <c r="V36" s="4">
        <v>6.72</v>
      </c>
      <c r="W36" s="4">
        <v>50.5</v>
      </c>
      <c r="X36" s="4">
        <v>54.2</v>
      </c>
      <c r="Y36" s="4"/>
      <c r="Z36" s="2">
        <v>3.22</v>
      </c>
      <c r="AA36" s="4">
        <v>233</v>
      </c>
      <c r="AB36">
        <v>3400</v>
      </c>
      <c r="AD36">
        <v>2930</v>
      </c>
      <c r="AE36" s="8">
        <v>0.35</v>
      </c>
      <c r="AF36">
        <v>25.3</v>
      </c>
      <c r="AG36" s="53">
        <v>25.3</v>
      </c>
      <c r="AH36" s="4">
        <v>15.1</v>
      </c>
      <c r="AI36" s="3">
        <v>0.151</v>
      </c>
      <c r="AJ36" s="3">
        <v>0.27800000000000002</v>
      </c>
    </row>
    <row r="37" spans="1:36" x14ac:dyDescent="0.25">
      <c r="A37" s="1">
        <v>6</v>
      </c>
      <c r="B37" t="s">
        <v>8</v>
      </c>
      <c r="C37">
        <v>2011</v>
      </c>
      <c r="D37">
        <v>3</v>
      </c>
      <c r="E37">
        <v>95</v>
      </c>
      <c r="F37">
        <v>1</v>
      </c>
      <c r="H37" s="4">
        <v>264</v>
      </c>
      <c r="I37" s="3">
        <v>3.9100000000000003E-2</v>
      </c>
      <c r="J37" s="3">
        <v>1.2800000000000001E-2</v>
      </c>
      <c r="K37" s="3">
        <v>0.14299999999999999</v>
      </c>
      <c r="L37" s="3">
        <v>0.115</v>
      </c>
      <c r="M37" s="3">
        <v>0.01</v>
      </c>
      <c r="N37" s="3">
        <v>0.25900000000000001</v>
      </c>
      <c r="O37" s="3">
        <v>6.2700000000000004E-3</v>
      </c>
      <c r="P37" s="3">
        <v>0.83399999999999996</v>
      </c>
      <c r="Q37" s="4">
        <v>104</v>
      </c>
      <c r="R37" s="4">
        <v>107</v>
      </c>
      <c r="S37" s="4">
        <v>19</v>
      </c>
      <c r="T37" s="4">
        <v>355</v>
      </c>
      <c r="U37" s="4">
        <v>125</v>
      </c>
      <c r="V37" s="4">
        <v>8.1199999999999992</v>
      </c>
      <c r="W37" s="4">
        <v>47.6</v>
      </c>
      <c r="X37" s="4">
        <v>63.6</v>
      </c>
      <c r="Y37" s="4"/>
      <c r="Z37" s="2">
        <v>3.09</v>
      </c>
      <c r="AA37" s="4">
        <v>245</v>
      </c>
      <c r="AB37">
        <v>4420</v>
      </c>
      <c r="AD37">
        <v>3940</v>
      </c>
      <c r="AE37" s="8">
        <v>1.075</v>
      </c>
      <c r="AF37">
        <v>23</v>
      </c>
      <c r="AG37" s="53">
        <v>79.599999999999994</v>
      </c>
      <c r="AH37" s="4">
        <v>19.7</v>
      </c>
      <c r="AI37" s="3">
        <v>0.182</v>
      </c>
      <c r="AJ37" s="3">
        <v>0.38100000000000001</v>
      </c>
    </row>
    <row r="38" spans="1:36" s="2" customFormat="1" x14ac:dyDescent="0.25">
      <c r="A38" s="6">
        <v>1</v>
      </c>
      <c r="B38" s="2" t="s">
        <v>8</v>
      </c>
      <c r="C38" s="2">
        <v>2014</v>
      </c>
      <c r="D38" s="2">
        <v>11</v>
      </c>
      <c r="E38" s="2">
        <v>139</v>
      </c>
      <c r="F38" s="2">
        <v>1</v>
      </c>
      <c r="H38" s="7"/>
      <c r="I38" s="8">
        <v>7.0000000000000001E-3</v>
      </c>
      <c r="J38" s="8">
        <v>0.19700000000000001</v>
      </c>
      <c r="K38" s="8"/>
      <c r="L38" s="8"/>
      <c r="M38" s="8"/>
      <c r="N38" s="8">
        <v>0.129</v>
      </c>
      <c r="O38" s="8">
        <v>5.7299999999999997E-2</v>
      </c>
      <c r="P38" s="8"/>
      <c r="Q38" s="7"/>
      <c r="R38" s="7"/>
      <c r="S38" s="7"/>
      <c r="T38" s="7"/>
      <c r="U38" s="7"/>
      <c r="V38" s="7"/>
      <c r="W38" s="7"/>
      <c r="X38" s="7">
        <v>12.1</v>
      </c>
      <c r="Y38" s="7"/>
      <c r="Z38" s="8">
        <v>3.8</v>
      </c>
      <c r="AA38" s="7">
        <v>171.9</v>
      </c>
      <c r="AB38" s="2">
        <v>1942</v>
      </c>
      <c r="AD38" s="2">
        <v>1140</v>
      </c>
      <c r="AE38" s="8"/>
      <c r="AF38" s="2">
        <v>28.4</v>
      </c>
      <c r="AG38" s="54">
        <v>36.299999999999997</v>
      </c>
      <c r="AH38" s="7">
        <v>6.25</v>
      </c>
      <c r="AI38" s="8">
        <v>9.1999999999999998E-2</v>
      </c>
      <c r="AJ38" s="8">
        <v>0.123</v>
      </c>
    </row>
    <row r="39" spans="1:36" s="2" customFormat="1" x14ac:dyDescent="0.25">
      <c r="A39" s="6">
        <v>2</v>
      </c>
      <c r="B39" s="2" t="s">
        <v>8</v>
      </c>
      <c r="C39" s="2">
        <v>2014</v>
      </c>
      <c r="D39" s="2">
        <v>11</v>
      </c>
      <c r="E39" s="2">
        <v>139</v>
      </c>
      <c r="F39" s="2">
        <v>1</v>
      </c>
      <c r="H39" s="7"/>
      <c r="I39" s="8">
        <v>8.8999999999999999E-3</v>
      </c>
      <c r="J39" s="8">
        <v>0.33500000000000002</v>
      </c>
      <c r="K39" s="8"/>
      <c r="L39" s="8"/>
      <c r="M39" s="8"/>
      <c r="N39" s="8">
        <v>0.14099999999999999</v>
      </c>
      <c r="O39" s="8">
        <v>1.3899999999999999E-2</v>
      </c>
      <c r="P39" s="8"/>
      <c r="Q39" s="7"/>
      <c r="R39" s="7"/>
      <c r="S39" s="7"/>
      <c r="T39" s="7"/>
      <c r="U39" s="7"/>
      <c r="V39" s="7"/>
      <c r="W39" s="7"/>
      <c r="X39" s="7">
        <v>21.4</v>
      </c>
      <c r="Y39" s="7"/>
      <c r="Z39" s="2">
        <v>3.21</v>
      </c>
      <c r="AA39" s="7">
        <v>427.5</v>
      </c>
      <c r="AB39" s="2">
        <v>2595</v>
      </c>
      <c r="AD39" s="2">
        <v>1410</v>
      </c>
      <c r="AE39" s="8">
        <v>1.4999999999999999E-2</v>
      </c>
      <c r="AF39" s="2">
        <v>39.9</v>
      </c>
      <c r="AG39" s="54">
        <v>51.6</v>
      </c>
      <c r="AH39" s="7">
        <v>6.67</v>
      </c>
      <c r="AI39" s="8">
        <v>6.8000000000000005E-2</v>
      </c>
      <c r="AJ39" s="8">
        <v>0.17399999999999999</v>
      </c>
    </row>
    <row r="40" spans="1:36" s="2" customFormat="1" x14ac:dyDescent="0.25">
      <c r="A40" s="6">
        <v>5</v>
      </c>
      <c r="B40" s="2" t="s">
        <v>8</v>
      </c>
      <c r="C40" s="2">
        <v>2014</v>
      </c>
      <c r="D40" s="2">
        <v>11</v>
      </c>
      <c r="E40" s="2">
        <v>139</v>
      </c>
      <c r="F40" s="2">
        <v>1</v>
      </c>
      <c r="H40" s="7"/>
      <c r="I40" s="8">
        <v>7.8E-2</v>
      </c>
      <c r="J40" s="8">
        <v>0.1</v>
      </c>
      <c r="K40" s="8"/>
      <c r="L40" s="8"/>
      <c r="M40" s="8"/>
      <c r="N40" s="8">
        <v>0.35399999999999998</v>
      </c>
      <c r="O40" s="8">
        <v>6.6000000000000003E-2</v>
      </c>
      <c r="P40" s="8"/>
      <c r="Q40" s="7"/>
      <c r="R40" s="7"/>
      <c r="S40" s="7"/>
      <c r="T40" s="7"/>
      <c r="U40" s="7"/>
      <c r="V40" s="7"/>
      <c r="W40" s="7"/>
      <c r="X40" s="7">
        <v>76.099999999999994</v>
      </c>
      <c r="Y40" s="7"/>
      <c r="Z40" s="2">
        <v>2.86</v>
      </c>
      <c r="AA40" s="7">
        <v>195.8</v>
      </c>
      <c r="AB40" s="2">
        <v>6316</v>
      </c>
      <c r="AD40" s="2">
        <v>5490</v>
      </c>
      <c r="AE40" s="8">
        <v>0.16350000000000001</v>
      </c>
      <c r="AF40" s="2">
        <v>131</v>
      </c>
      <c r="AG40" s="54">
        <v>84.1</v>
      </c>
      <c r="AH40" s="7">
        <v>15.7</v>
      </c>
      <c r="AI40" s="8">
        <v>0.37</v>
      </c>
      <c r="AJ40" s="8">
        <v>0.57099999999999995</v>
      </c>
    </row>
    <row r="41" spans="1:36" s="2" customFormat="1" x14ac:dyDescent="0.25">
      <c r="A41" s="6">
        <v>6</v>
      </c>
      <c r="B41" s="2" t="s">
        <v>8</v>
      </c>
      <c r="C41" s="2">
        <v>2014</v>
      </c>
      <c r="D41" s="2">
        <v>11</v>
      </c>
      <c r="E41" s="2">
        <v>139</v>
      </c>
      <c r="F41" s="2">
        <v>1</v>
      </c>
      <c r="H41" s="7"/>
      <c r="I41" s="8">
        <v>5.9499999999999997E-2</v>
      </c>
      <c r="J41" s="8">
        <v>1.17E-2</v>
      </c>
      <c r="K41" s="8"/>
      <c r="L41" s="8"/>
      <c r="M41" s="8"/>
      <c r="N41" s="8">
        <v>0.13400000000000001</v>
      </c>
      <c r="O41" s="8">
        <v>9.5999999999999992E-3</v>
      </c>
      <c r="P41" s="8"/>
      <c r="Q41" s="7"/>
      <c r="R41" s="7"/>
      <c r="S41" s="7"/>
      <c r="T41" s="7"/>
      <c r="U41" s="7"/>
      <c r="V41" s="7"/>
      <c r="W41" s="7"/>
      <c r="X41" s="7">
        <v>47</v>
      </c>
      <c r="Y41" s="7"/>
      <c r="Z41" s="2">
        <v>3.04</v>
      </c>
      <c r="AA41" s="7">
        <v>-80.400000000000006</v>
      </c>
      <c r="AB41" s="2">
        <v>3973</v>
      </c>
      <c r="AD41" s="2">
        <v>2980</v>
      </c>
      <c r="AE41" s="8">
        <v>0.60099999999999998</v>
      </c>
      <c r="AF41" s="2">
        <v>28.4</v>
      </c>
      <c r="AG41" s="54">
        <v>90.5</v>
      </c>
      <c r="AH41" s="7">
        <v>15.4</v>
      </c>
      <c r="AI41" s="8">
        <v>0.16400000000000001</v>
      </c>
      <c r="AJ41" s="8">
        <v>0.23300000000000001</v>
      </c>
    </row>
    <row r="42" spans="1:36" x14ac:dyDescent="0.25">
      <c r="A42" s="1">
        <v>1</v>
      </c>
      <c r="B42" t="s">
        <v>8</v>
      </c>
      <c r="C42">
        <v>2017</v>
      </c>
      <c r="D42">
        <v>5</v>
      </c>
      <c r="E42">
        <v>169</v>
      </c>
      <c r="F42">
        <v>1</v>
      </c>
      <c r="H42" s="4">
        <v>47.04</v>
      </c>
      <c r="I42" s="3">
        <v>3.0000000000000001E-3</v>
      </c>
      <c r="J42" s="3">
        <v>0.15</v>
      </c>
      <c r="K42" s="3">
        <v>7.0000000000000007E-2</v>
      </c>
      <c r="L42" s="3">
        <v>0.02</v>
      </c>
      <c r="M42" s="3">
        <v>6.0999999999999999E-2</v>
      </c>
      <c r="N42" s="3">
        <v>0.1</v>
      </c>
      <c r="O42" s="3">
        <v>6.1929999999999999E-2</v>
      </c>
      <c r="P42" s="3">
        <v>0.41</v>
      </c>
      <c r="Q42" s="4">
        <v>44.68</v>
      </c>
      <c r="R42" s="4">
        <v>32.450000000000003</v>
      </c>
      <c r="S42" s="4">
        <v>2.0699999999999998</v>
      </c>
      <c r="T42" s="4">
        <v>107.28</v>
      </c>
      <c r="U42" s="4">
        <v>2.4700000000000002</v>
      </c>
      <c r="V42" s="4">
        <v>3.77</v>
      </c>
      <c r="W42" s="4">
        <v>43.08</v>
      </c>
      <c r="X42" s="4">
        <v>9.3000000000000007</v>
      </c>
      <c r="Y42" s="4"/>
      <c r="Z42" s="8">
        <v>3.2</v>
      </c>
      <c r="AA42" s="4">
        <v>440.3</v>
      </c>
      <c r="AB42">
        <v>1525</v>
      </c>
      <c r="AD42" s="2">
        <v>778</v>
      </c>
      <c r="AE42" s="8"/>
      <c r="AF42" s="2">
        <v>23.3</v>
      </c>
      <c r="AG42" s="54">
        <v>29.9</v>
      </c>
      <c r="AH42" s="7">
        <v>6.04</v>
      </c>
      <c r="AI42" s="3">
        <v>4.5999999999999999E-2</v>
      </c>
      <c r="AJ42" s="8">
        <v>6.8000000000000005E-2</v>
      </c>
    </row>
    <row r="43" spans="1:36" x14ac:dyDescent="0.25">
      <c r="A43" s="1">
        <v>2</v>
      </c>
      <c r="B43" t="s">
        <v>8</v>
      </c>
      <c r="C43">
        <v>2017</v>
      </c>
      <c r="D43">
        <v>5</v>
      </c>
      <c r="E43">
        <v>169</v>
      </c>
      <c r="F43">
        <v>1</v>
      </c>
      <c r="H43" s="4">
        <v>56.44</v>
      </c>
      <c r="I43" s="3">
        <v>1E-3</v>
      </c>
      <c r="J43" s="3">
        <v>0.23</v>
      </c>
      <c r="K43" s="3">
        <v>9.2999999999999999E-2</v>
      </c>
      <c r="L43" s="3">
        <v>0.03</v>
      </c>
      <c r="M43" s="3">
        <v>8.3000000000000004E-2</v>
      </c>
      <c r="N43" s="3">
        <v>0.14000000000000001</v>
      </c>
      <c r="O43" s="3">
        <v>8.6099999999999996E-3</v>
      </c>
      <c r="P43" s="3">
        <v>0.6</v>
      </c>
      <c r="Q43" s="4">
        <v>67.77</v>
      </c>
      <c r="R43" s="4">
        <v>41.62</v>
      </c>
      <c r="S43" s="4">
        <v>2.62</v>
      </c>
      <c r="T43" s="4">
        <v>156.49</v>
      </c>
      <c r="U43" s="4">
        <v>1.97</v>
      </c>
      <c r="V43" s="4">
        <v>5.71</v>
      </c>
      <c r="W43" s="4">
        <v>49.56</v>
      </c>
      <c r="X43" s="4">
        <v>15.4</v>
      </c>
      <c r="Y43" s="4"/>
      <c r="Z43" s="2">
        <v>3.21</v>
      </c>
      <c r="AA43" s="4">
        <v>360.3</v>
      </c>
      <c r="AB43">
        <v>2894</v>
      </c>
      <c r="AD43" s="2">
        <v>1090</v>
      </c>
      <c r="AE43" s="8"/>
      <c r="AF43" s="2">
        <v>32.6</v>
      </c>
      <c r="AG43" s="54">
        <v>44.7</v>
      </c>
      <c r="AH43" s="7">
        <v>7</v>
      </c>
      <c r="AI43" s="3">
        <v>3.6999999999999998E-2</v>
      </c>
      <c r="AJ43" s="8">
        <v>6.4000000000000001E-2</v>
      </c>
    </row>
    <row r="44" spans="1:36" x14ac:dyDescent="0.25">
      <c r="A44" s="1">
        <v>5</v>
      </c>
      <c r="B44" t="s">
        <v>8</v>
      </c>
      <c r="C44">
        <v>2017</v>
      </c>
      <c r="D44">
        <v>5</v>
      </c>
      <c r="E44">
        <v>169</v>
      </c>
      <c r="F44">
        <v>1</v>
      </c>
      <c r="H44" s="4">
        <v>225.12</v>
      </c>
      <c r="I44" s="3">
        <v>9.1999999999999998E-2</v>
      </c>
      <c r="J44" s="3">
        <v>0.10199999999999999</v>
      </c>
      <c r="K44" s="3">
        <v>0.18099999999999999</v>
      </c>
      <c r="L44" s="3">
        <v>0.09</v>
      </c>
      <c r="M44" s="3"/>
      <c r="N44" s="3">
        <v>0.24</v>
      </c>
      <c r="O44" s="3">
        <v>2.7570000000000001E-2</v>
      </c>
      <c r="P44" s="3">
        <v>1.1399999999999999</v>
      </c>
      <c r="Q44" s="4">
        <v>133.41999999999999</v>
      </c>
      <c r="R44" s="4">
        <v>105.33</v>
      </c>
      <c r="S44" s="4">
        <v>5.62</v>
      </c>
      <c r="T44" s="4">
        <v>326.24</v>
      </c>
      <c r="U44" s="4">
        <v>90.63</v>
      </c>
      <c r="V44" s="4">
        <v>8.66</v>
      </c>
      <c r="W44" s="4">
        <v>51.41</v>
      </c>
      <c r="X44" s="4">
        <v>52.7</v>
      </c>
      <c r="Y44" s="4"/>
      <c r="Z44" s="2">
        <v>3.28</v>
      </c>
      <c r="AA44" s="4">
        <v>147.19999999999999</v>
      </c>
      <c r="AB44">
        <v>5109</v>
      </c>
      <c r="AD44" s="2">
        <v>3140</v>
      </c>
      <c r="AE44" s="8"/>
      <c r="AF44" s="2">
        <v>13.5</v>
      </c>
      <c r="AG44" s="54">
        <v>58</v>
      </c>
      <c r="AH44" s="7">
        <v>12.3</v>
      </c>
      <c r="AI44" s="3">
        <v>0.16</v>
      </c>
      <c r="AJ44" s="3">
        <v>0.308</v>
      </c>
    </row>
    <row r="45" spans="1:36" s="2" customFormat="1" x14ac:dyDescent="0.25">
      <c r="A45" s="6">
        <v>6</v>
      </c>
      <c r="B45" s="2" t="s">
        <v>8</v>
      </c>
      <c r="C45" s="2">
        <v>2017</v>
      </c>
      <c r="D45" s="2">
        <v>5</v>
      </c>
      <c r="E45" s="2">
        <v>169</v>
      </c>
      <c r="F45" s="2">
        <v>1</v>
      </c>
      <c r="H45" s="7">
        <v>149.28</v>
      </c>
      <c r="I45" s="8">
        <v>6.1699999999999998E-2</v>
      </c>
      <c r="J45" s="8">
        <v>1.0789999999999999E-2</v>
      </c>
      <c r="K45" s="8">
        <v>0.10199999999999999</v>
      </c>
      <c r="L45" s="8">
        <v>0.06</v>
      </c>
      <c r="M45" s="8"/>
      <c r="N45" s="8">
        <v>0.153</v>
      </c>
      <c r="O45" s="8">
        <v>5.62E-3</v>
      </c>
      <c r="P45" s="8">
        <v>0.65</v>
      </c>
      <c r="Q45" s="7">
        <v>105.75</v>
      </c>
      <c r="R45" s="7">
        <v>74.83</v>
      </c>
      <c r="S45" s="7">
        <v>6.1</v>
      </c>
      <c r="T45" s="7">
        <v>219.14</v>
      </c>
      <c r="U45" s="7">
        <v>73.53</v>
      </c>
      <c r="V45" s="7">
        <v>7.31</v>
      </c>
      <c r="W45" s="7">
        <v>47.8</v>
      </c>
      <c r="X45" s="7">
        <v>32.299999999999997</v>
      </c>
      <c r="Y45" s="7"/>
      <c r="Z45" s="2">
        <v>3.43</v>
      </c>
      <c r="AA45" s="7">
        <v>183.5</v>
      </c>
      <c r="AB45" s="2">
        <v>3108</v>
      </c>
      <c r="AD45" s="2">
        <v>2140</v>
      </c>
      <c r="AE45" s="8"/>
      <c r="AF45" s="2">
        <v>16.3</v>
      </c>
      <c r="AG45" s="54">
        <v>67.7</v>
      </c>
      <c r="AH45" s="7">
        <v>14.3</v>
      </c>
      <c r="AI45" s="8">
        <v>9.1999999999999998E-2</v>
      </c>
      <c r="AJ45" s="8">
        <v>0.20300000000000001</v>
      </c>
    </row>
    <row r="46" spans="1:36" s="2" customFormat="1" x14ac:dyDescent="0.25">
      <c r="A46" s="6">
        <v>1</v>
      </c>
      <c r="B46" s="2" t="s">
        <v>6</v>
      </c>
      <c r="C46" s="2">
        <v>2004</v>
      </c>
      <c r="D46" s="2">
        <v>4</v>
      </c>
      <c r="E46" s="2">
        <v>12</v>
      </c>
      <c r="F46" s="2">
        <v>1</v>
      </c>
      <c r="H46" s="7">
        <v>17.399999999999999</v>
      </c>
      <c r="I46" s="8">
        <v>1.65E-3</v>
      </c>
      <c r="J46" s="8">
        <v>0.188</v>
      </c>
      <c r="K46" s="8">
        <v>2.9000000000000001E-2</v>
      </c>
      <c r="L46" s="8">
        <v>5.0000000000000001E-3</v>
      </c>
      <c r="M46" s="8">
        <v>5.0000000000000001E-3</v>
      </c>
      <c r="N46" s="8">
        <v>4.2999999999999997E-2</v>
      </c>
      <c r="O46" s="8">
        <v>6.1400000000000003E-2</v>
      </c>
      <c r="P46" s="8">
        <v>0.47299999999999998</v>
      </c>
      <c r="Q46" s="7">
        <v>9.92</v>
      </c>
      <c r="R46" s="7">
        <v>9.2899999999999991</v>
      </c>
      <c r="S46" s="7">
        <v>4.9000000000000004</v>
      </c>
      <c r="T46" s="7">
        <v>74.8</v>
      </c>
      <c r="U46" s="7">
        <v>29</v>
      </c>
      <c r="V46" s="7">
        <v>0.72699999999999998</v>
      </c>
      <c r="W46" s="7">
        <v>60.5</v>
      </c>
      <c r="X46" s="7">
        <v>2.4300000000000002</v>
      </c>
      <c r="Y46" s="7"/>
      <c r="Z46" s="2">
        <v>3.19</v>
      </c>
      <c r="AA46" s="7">
        <v>345.3</v>
      </c>
      <c r="AB46" s="2">
        <v>948</v>
      </c>
      <c r="AD46" s="2">
        <v>953</v>
      </c>
      <c r="AE46" s="8">
        <v>3.0000000000000001E-3</v>
      </c>
      <c r="AF46" s="2">
        <v>29.2</v>
      </c>
      <c r="AG46" s="54">
        <v>32.6</v>
      </c>
      <c r="AH46" s="7">
        <v>3.43</v>
      </c>
      <c r="AI46" s="8">
        <v>4.4999999999999998E-2</v>
      </c>
      <c r="AJ46" s="8">
        <v>6.8000000000000005E-2</v>
      </c>
    </row>
    <row r="47" spans="1:36" x14ac:dyDescent="0.25">
      <c r="A47" s="1">
        <v>2</v>
      </c>
      <c r="B47" t="s">
        <v>6</v>
      </c>
      <c r="C47">
        <v>2004</v>
      </c>
      <c r="D47">
        <v>4</v>
      </c>
      <c r="E47">
        <v>12</v>
      </c>
      <c r="F47">
        <v>1</v>
      </c>
      <c r="H47" s="4">
        <v>173</v>
      </c>
      <c r="I47" s="3">
        <v>0.251</v>
      </c>
      <c r="J47" s="3">
        <v>0.44400000000000001</v>
      </c>
      <c r="K47" s="3">
        <v>0.19400000000000001</v>
      </c>
      <c r="L47" s="3">
        <v>9.9000000000000005E-2</v>
      </c>
      <c r="M47" s="3">
        <v>6.3E-2</v>
      </c>
      <c r="N47" s="3">
        <v>0.27400000000000002</v>
      </c>
      <c r="O47" s="3">
        <v>3.3099999999999997E-2</v>
      </c>
      <c r="P47" s="3">
        <v>1.1399999999999999</v>
      </c>
      <c r="Q47" s="4">
        <v>82.3</v>
      </c>
      <c r="R47" s="4">
        <v>82.8</v>
      </c>
      <c r="S47" s="4">
        <v>7.22</v>
      </c>
      <c r="T47" s="4">
        <v>215</v>
      </c>
      <c r="U47" s="4">
        <v>145</v>
      </c>
      <c r="V47" s="4">
        <v>9.25</v>
      </c>
      <c r="W47" s="4">
        <v>59.2</v>
      </c>
      <c r="X47" s="4">
        <v>27.6</v>
      </c>
      <c r="Y47" s="4"/>
      <c r="Z47">
        <v>3.08</v>
      </c>
      <c r="AA47" s="4">
        <v>305.7</v>
      </c>
      <c r="AB47">
        <v>3820</v>
      </c>
      <c r="AD47">
        <v>2270</v>
      </c>
      <c r="AE47" s="8">
        <v>1.0999999999999999E-2</v>
      </c>
      <c r="AF47" s="2">
        <v>17.7</v>
      </c>
      <c r="AG47" s="53">
        <v>13.5</v>
      </c>
      <c r="AH47" s="4">
        <v>4.84</v>
      </c>
      <c r="AI47" s="3">
        <v>0.313</v>
      </c>
      <c r="AJ47" s="3">
        <v>0.42</v>
      </c>
    </row>
    <row r="48" spans="1:36" x14ac:dyDescent="0.25">
      <c r="A48" s="1">
        <v>5</v>
      </c>
      <c r="B48" t="s">
        <v>6</v>
      </c>
      <c r="C48">
        <v>2004</v>
      </c>
      <c r="D48">
        <v>4</v>
      </c>
      <c r="E48">
        <v>12</v>
      </c>
      <c r="F48">
        <v>1</v>
      </c>
      <c r="H48" s="4">
        <v>293</v>
      </c>
      <c r="I48" s="3">
        <v>0.152</v>
      </c>
      <c r="J48" s="3">
        <v>0.67100000000000004</v>
      </c>
      <c r="K48" s="3">
        <v>0.22800000000000001</v>
      </c>
      <c r="L48" s="3">
        <v>0.20499999999999999</v>
      </c>
      <c r="M48" s="3"/>
      <c r="N48" s="3">
        <v>0.308</v>
      </c>
      <c r="O48" s="3">
        <v>0.26800000000000002</v>
      </c>
      <c r="P48" s="3">
        <v>1.49</v>
      </c>
      <c r="Q48" s="4">
        <v>68.400000000000006</v>
      </c>
      <c r="R48" s="4">
        <v>109</v>
      </c>
      <c r="S48" s="4">
        <v>5.7</v>
      </c>
      <c r="T48" s="4">
        <v>247</v>
      </c>
      <c r="U48" s="4">
        <v>180</v>
      </c>
      <c r="V48" s="4">
        <v>9.77</v>
      </c>
      <c r="W48" s="4">
        <v>57.2</v>
      </c>
      <c r="X48" s="4">
        <v>41.1</v>
      </c>
      <c r="Y48" s="4"/>
      <c r="Z48">
        <v>2.95</v>
      </c>
      <c r="AA48" s="4">
        <v>324.39999999999998</v>
      </c>
      <c r="AB48">
        <v>2560</v>
      </c>
      <c r="AD48">
        <v>2830</v>
      </c>
      <c r="AE48" s="8">
        <v>4.0000000000000001E-3</v>
      </c>
      <c r="AF48" s="2">
        <v>0.5</v>
      </c>
      <c r="AG48" s="53">
        <v>17.100000000000001</v>
      </c>
      <c r="AH48" s="4">
        <v>4.63</v>
      </c>
      <c r="AI48" s="3">
        <v>0.40200000000000002</v>
      </c>
      <c r="AJ48" s="3">
        <v>0.42299999999999999</v>
      </c>
    </row>
    <row r="49" spans="1:36" x14ac:dyDescent="0.25">
      <c r="A49" s="1">
        <v>6</v>
      </c>
      <c r="B49" t="s">
        <v>6</v>
      </c>
      <c r="C49">
        <v>2004</v>
      </c>
      <c r="D49">
        <v>4</v>
      </c>
      <c r="E49">
        <v>12</v>
      </c>
      <c r="F49">
        <v>1</v>
      </c>
      <c r="H49" s="4">
        <v>559</v>
      </c>
      <c r="I49" s="3">
        <v>0.19900000000000001</v>
      </c>
      <c r="J49" s="3">
        <v>0.77400000000000002</v>
      </c>
      <c r="K49" s="3">
        <v>0.30299999999999999</v>
      </c>
      <c r="L49" s="3">
        <v>0.38</v>
      </c>
      <c r="M49" s="3"/>
      <c r="N49" s="3">
        <v>0.44400000000000001</v>
      </c>
      <c r="O49" s="3">
        <v>0.20100000000000001</v>
      </c>
      <c r="P49" s="3">
        <v>2.02</v>
      </c>
      <c r="Q49" s="4">
        <v>91.4</v>
      </c>
      <c r="R49" s="4">
        <v>168</v>
      </c>
      <c r="S49" s="4">
        <v>5.63</v>
      </c>
      <c r="T49" s="4">
        <v>274</v>
      </c>
      <c r="U49" s="4">
        <v>241</v>
      </c>
      <c r="V49" s="4">
        <v>13.3</v>
      </c>
      <c r="W49" s="4">
        <v>54.6</v>
      </c>
      <c r="X49" s="4">
        <v>55</v>
      </c>
      <c r="Y49" s="4"/>
      <c r="Z49">
        <v>2.93</v>
      </c>
      <c r="AA49" s="4">
        <v>285</v>
      </c>
      <c r="AB49">
        <v>6190</v>
      </c>
      <c r="AD49">
        <v>6510</v>
      </c>
      <c r="AE49" s="8">
        <v>3.0000000000000001E-3</v>
      </c>
      <c r="AF49" s="2">
        <v>0.5</v>
      </c>
      <c r="AG49" s="53">
        <v>12.4</v>
      </c>
      <c r="AH49" s="4">
        <v>7.51</v>
      </c>
      <c r="AI49" s="3">
        <v>0.36499999999999999</v>
      </c>
      <c r="AJ49" s="3">
        <v>0.69199999999999995</v>
      </c>
    </row>
    <row r="50" spans="1:36" x14ac:dyDescent="0.25">
      <c r="A50" s="1">
        <v>1</v>
      </c>
      <c r="B50" t="s">
        <v>6</v>
      </c>
      <c r="C50">
        <v>2004</v>
      </c>
      <c r="D50">
        <v>10</v>
      </c>
      <c r="E50">
        <v>18</v>
      </c>
      <c r="F50">
        <v>1</v>
      </c>
      <c r="H50" s="4">
        <v>19.399999999999999</v>
      </c>
      <c r="I50" s="3">
        <v>1.81E-3</v>
      </c>
      <c r="J50" s="3">
        <v>0.125</v>
      </c>
      <c r="K50" s="3">
        <v>3.3000000000000002E-2</v>
      </c>
      <c r="L50" s="3">
        <v>6.0000000000000001E-3</v>
      </c>
      <c r="M50" s="3">
        <v>0.03</v>
      </c>
      <c r="N50" s="3">
        <v>5.0999999999999997E-2</v>
      </c>
      <c r="O50" s="3">
        <v>1.9400000000000001E-2</v>
      </c>
      <c r="P50" s="3">
        <v>0.39900000000000002</v>
      </c>
      <c r="Q50" s="4">
        <v>13.3</v>
      </c>
      <c r="R50" s="4">
        <v>13.4</v>
      </c>
      <c r="S50" s="4">
        <v>5.86</v>
      </c>
      <c r="T50" s="4">
        <v>93</v>
      </c>
      <c r="U50" s="4">
        <v>56.6</v>
      </c>
      <c r="V50" s="4">
        <v>1.26</v>
      </c>
      <c r="W50" s="4">
        <v>66.3</v>
      </c>
      <c r="X50" s="4">
        <v>9.2850000000000001</v>
      </c>
      <c r="Y50" s="4"/>
      <c r="Z50">
        <v>2.17</v>
      </c>
      <c r="AA50" s="4">
        <v>283.2</v>
      </c>
      <c r="AB50">
        <v>1255</v>
      </c>
      <c r="AD50">
        <v>512</v>
      </c>
      <c r="AE50" s="8">
        <v>1E-3</v>
      </c>
      <c r="AF50">
        <v>26.4</v>
      </c>
      <c r="AG50" s="53">
        <v>53.4</v>
      </c>
      <c r="AH50" s="4">
        <v>4.24</v>
      </c>
      <c r="AI50" s="3">
        <v>5.5E-2</v>
      </c>
      <c r="AJ50" s="3">
        <v>6.3E-2</v>
      </c>
    </row>
    <row r="51" spans="1:36" x14ac:dyDescent="0.25">
      <c r="A51" s="1">
        <v>2</v>
      </c>
      <c r="B51" t="s">
        <v>6</v>
      </c>
      <c r="C51">
        <v>2004</v>
      </c>
      <c r="D51">
        <v>10</v>
      </c>
      <c r="E51">
        <v>18</v>
      </c>
      <c r="F51">
        <v>1</v>
      </c>
      <c r="H51" s="4">
        <v>304</v>
      </c>
      <c r="I51" s="3">
        <v>0.14000000000000001</v>
      </c>
      <c r="J51" s="3">
        <v>0.60299999999999998</v>
      </c>
      <c r="K51" s="3">
        <v>0.32100000000000001</v>
      </c>
      <c r="L51" s="3">
        <v>0.14399999999999999</v>
      </c>
      <c r="M51" s="3">
        <v>0.112</v>
      </c>
      <c r="N51" s="3">
        <v>0.443</v>
      </c>
      <c r="O51" s="3">
        <v>4.9299999999999997E-2</v>
      </c>
      <c r="P51" s="3">
        <v>1.81</v>
      </c>
      <c r="Q51" s="4">
        <v>185</v>
      </c>
      <c r="R51" s="4">
        <v>163</v>
      </c>
      <c r="S51" s="4">
        <v>5.58</v>
      </c>
      <c r="T51" s="4">
        <v>313</v>
      </c>
      <c r="U51" s="4">
        <v>217</v>
      </c>
      <c r="V51" s="4">
        <v>18.5</v>
      </c>
      <c r="W51" s="4">
        <v>60.4</v>
      </c>
      <c r="X51" s="4">
        <v>52.03</v>
      </c>
      <c r="Y51" s="4"/>
      <c r="Z51">
        <v>2.99</v>
      </c>
      <c r="AA51" s="4">
        <v>311</v>
      </c>
      <c r="AB51">
        <v>3950</v>
      </c>
      <c r="AD51">
        <v>3170</v>
      </c>
      <c r="AE51" s="8">
        <v>1E-3</v>
      </c>
      <c r="AF51">
        <v>18.7</v>
      </c>
      <c r="AG51" s="53">
        <v>22.2</v>
      </c>
      <c r="AH51" s="4">
        <v>4.21</v>
      </c>
      <c r="AI51" s="3">
        <v>0.38600000000000001</v>
      </c>
      <c r="AJ51" s="3">
        <v>0.73</v>
      </c>
    </row>
    <row r="52" spans="1:36" x14ac:dyDescent="0.25">
      <c r="A52" s="1">
        <v>5</v>
      </c>
      <c r="B52" t="s">
        <v>6</v>
      </c>
      <c r="C52">
        <v>2004</v>
      </c>
      <c r="D52">
        <v>10</v>
      </c>
      <c r="E52">
        <v>18</v>
      </c>
      <c r="F52">
        <v>1</v>
      </c>
      <c r="H52" s="4">
        <v>186</v>
      </c>
      <c r="I52" s="3">
        <v>0.153</v>
      </c>
      <c r="J52" s="3">
        <v>0.47599999999999998</v>
      </c>
      <c r="K52" s="3">
        <v>0.16200000000000001</v>
      </c>
      <c r="L52" s="3">
        <v>0.109</v>
      </c>
      <c r="M52" s="3"/>
      <c r="N52" s="3">
        <v>0.20499999999999999</v>
      </c>
      <c r="O52" s="3">
        <v>0.19500000000000001</v>
      </c>
      <c r="P52" s="3">
        <v>1.25</v>
      </c>
      <c r="Q52" s="4">
        <v>58.9</v>
      </c>
      <c r="R52" s="4">
        <v>75.7</v>
      </c>
      <c r="S52" s="4">
        <v>4.74</v>
      </c>
      <c r="T52" s="4">
        <v>179</v>
      </c>
      <c r="U52" s="4">
        <v>121</v>
      </c>
      <c r="V52" s="4">
        <v>7</v>
      </c>
      <c r="W52" s="4">
        <v>60.4</v>
      </c>
      <c r="X52" s="4">
        <v>38.76</v>
      </c>
      <c r="Y52" s="4"/>
      <c r="Z52">
        <v>3.06</v>
      </c>
      <c r="AA52" s="4">
        <v>327.2</v>
      </c>
      <c r="AB52">
        <v>5160</v>
      </c>
      <c r="AD52">
        <v>2690</v>
      </c>
      <c r="AE52" s="8">
        <v>1E-3</v>
      </c>
      <c r="AF52">
        <v>12.7</v>
      </c>
      <c r="AG52" s="53">
        <v>37.700000000000003</v>
      </c>
      <c r="AH52" s="4">
        <v>5.56</v>
      </c>
      <c r="AI52" s="3">
        <v>0.247</v>
      </c>
      <c r="AJ52" s="3">
        <v>0.32600000000000001</v>
      </c>
    </row>
    <row r="53" spans="1:36" x14ac:dyDescent="0.25">
      <c r="A53" s="1">
        <v>6</v>
      </c>
      <c r="B53" t="s">
        <v>6</v>
      </c>
      <c r="C53">
        <v>2004</v>
      </c>
      <c r="D53">
        <v>10</v>
      </c>
      <c r="E53">
        <v>18</v>
      </c>
      <c r="F53">
        <v>1</v>
      </c>
      <c r="H53" s="4">
        <v>1070</v>
      </c>
      <c r="I53" s="3">
        <v>0.318</v>
      </c>
      <c r="J53" s="3">
        <v>1.07</v>
      </c>
      <c r="K53" s="3">
        <v>0.45500000000000002</v>
      </c>
      <c r="L53" s="3">
        <v>0.54400000000000004</v>
      </c>
      <c r="M53" s="3"/>
      <c r="N53" s="3">
        <v>0.69699999999999995</v>
      </c>
      <c r="O53" s="3">
        <v>0.24199999999999999</v>
      </c>
      <c r="P53" s="3">
        <v>3.46</v>
      </c>
      <c r="Q53" s="4">
        <v>188</v>
      </c>
      <c r="R53" s="4">
        <v>316</v>
      </c>
      <c r="S53" s="4">
        <v>5.84</v>
      </c>
      <c r="T53" s="4">
        <v>410</v>
      </c>
      <c r="U53" s="4">
        <v>400</v>
      </c>
      <c r="V53" s="4">
        <v>22.2</v>
      </c>
      <c r="W53" s="4">
        <v>51.6</v>
      </c>
      <c r="X53" s="4">
        <v>105.3</v>
      </c>
      <c r="Y53" s="4"/>
      <c r="Z53">
        <v>3.03</v>
      </c>
      <c r="AA53" s="4">
        <v>301</v>
      </c>
      <c r="AB53">
        <v>7100</v>
      </c>
      <c r="AD53">
        <v>9830</v>
      </c>
      <c r="AE53" s="8">
        <v>3.0000000000000001E-3</v>
      </c>
      <c r="AF53">
        <v>104</v>
      </c>
      <c r="AG53" s="53">
        <v>16</v>
      </c>
      <c r="AH53" s="4">
        <v>46.5</v>
      </c>
      <c r="AI53" s="3">
        <v>0.66</v>
      </c>
      <c r="AJ53" s="3">
        <v>1.25</v>
      </c>
    </row>
    <row r="54" spans="1:36" x14ac:dyDescent="0.25">
      <c r="A54" s="1">
        <v>1</v>
      </c>
      <c r="B54" t="s">
        <v>6</v>
      </c>
      <c r="C54">
        <v>2005</v>
      </c>
      <c r="D54">
        <v>6</v>
      </c>
      <c r="E54">
        <v>26</v>
      </c>
      <c r="F54">
        <v>1</v>
      </c>
      <c r="H54" s="4">
        <v>21.5</v>
      </c>
      <c r="I54" s="3">
        <v>5.0000000000000001E-3</v>
      </c>
      <c r="J54" s="3">
        <v>0.155</v>
      </c>
      <c r="K54" s="3">
        <v>3.5000000000000003E-2</v>
      </c>
      <c r="L54" s="3">
        <v>6.0000000000000001E-3</v>
      </c>
      <c r="M54" s="3">
        <v>1.7999999999999999E-2</v>
      </c>
      <c r="N54" s="3">
        <v>0.05</v>
      </c>
      <c r="O54" s="3">
        <v>1.4999999999999999E-2</v>
      </c>
      <c r="P54" s="3">
        <v>0.379</v>
      </c>
      <c r="Q54" s="4">
        <v>14.4</v>
      </c>
      <c r="R54" s="4">
        <v>14.3</v>
      </c>
      <c r="S54" s="4">
        <v>4.7300000000000004</v>
      </c>
      <c r="T54" s="4">
        <v>94</v>
      </c>
      <c r="U54" s="4">
        <v>35.4</v>
      </c>
      <c r="V54" s="4">
        <v>1.18</v>
      </c>
      <c r="W54" s="4">
        <v>57.1</v>
      </c>
      <c r="X54" s="4">
        <v>10.48</v>
      </c>
      <c r="Y54" s="4"/>
      <c r="Z54">
        <v>3.37</v>
      </c>
      <c r="AA54" s="4">
        <v>377</v>
      </c>
      <c r="AB54">
        <v>1220</v>
      </c>
      <c r="AD54">
        <v>516</v>
      </c>
      <c r="AE54" s="8"/>
      <c r="AF54">
        <v>19.7</v>
      </c>
      <c r="AG54" s="53">
        <v>32.9</v>
      </c>
      <c r="AH54" s="4">
        <v>2.72</v>
      </c>
      <c r="AI54" s="3">
        <v>6.4390000000000003E-2</v>
      </c>
      <c r="AJ54" s="3">
        <v>6.5000000000000002E-2</v>
      </c>
    </row>
    <row r="55" spans="1:36" x14ac:dyDescent="0.25">
      <c r="A55" s="1">
        <v>2</v>
      </c>
      <c r="B55" t="s">
        <v>6</v>
      </c>
      <c r="C55">
        <v>2005</v>
      </c>
      <c r="D55">
        <v>6</v>
      </c>
      <c r="E55">
        <v>26</v>
      </c>
      <c r="F55">
        <v>1</v>
      </c>
      <c r="H55" s="4">
        <v>209</v>
      </c>
      <c r="I55" s="3">
        <v>6.6000000000000003E-2</v>
      </c>
      <c r="J55" s="3">
        <v>0.48099999999999998</v>
      </c>
      <c r="K55" s="3">
        <v>0.20399999999999999</v>
      </c>
      <c r="L55" s="3">
        <v>9.4E-2</v>
      </c>
      <c r="M55" s="3">
        <v>0.13700000000000001</v>
      </c>
      <c r="N55" s="3">
        <v>0.27800000000000002</v>
      </c>
      <c r="O55" s="3">
        <v>4.4999999999999998E-2</v>
      </c>
      <c r="P55" s="3">
        <v>1.23</v>
      </c>
      <c r="Q55" s="4">
        <v>113</v>
      </c>
      <c r="R55" s="4">
        <v>105</v>
      </c>
      <c r="S55" s="4">
        <v>4.95</v>
      </c>
      <c r="T55" s="4">
        <v>247</v>
      </c>
      <c r="U55" s="4">
        <v>145</v>
      </c>
      <c r="V55" s="4">
        <v>10.6</v>
      </c>
      <c r="W55" s="4">
        <v>54</v>
      </c>
      <c r="X55" s="4">
        <v>45.91</v>
      </c>
      <c r="Y55" s="4"/>
      <c r="Z55">
        <v>3.12</v>
      </c>
      <c r="AA55" s="4">
        <v>352</v>
      </c>
      <c r="AB55">
        <v>3640</v>
      </c>
      <c r="AD55">
        <v>3210</v>
      </c>
      <c r="AE55" s="8"/>
      <c r="AF55">
        <v>13.5</v>
      </c>
      <c r="AG55" s="53">
        <v>18.100000000000001</v>
      </c>
      <c r="AH55" s="4">
        <v>3.57</v>
      </c>
      <c r="AI55" s="3">
        <v>0.70520000000000005</v>
      </c>
      <c r="AJ55" s="3">
        <v>0.376</v>
      </c>
    </row>
    <row r="56" spans="1:36" x14ac:dyDescent="0.25">
      <c r="A56" s="1">
        <v>5</v>
      </c>
      <c r="B56" t="s">
        <v>6</v>
      </c>
      <c r="C56">
        <v>2005</v>
      </c>
      <c r="D56">
        <v>6</v>
      </c>
      <c r="E56">
        <v>26</v>
      </c>
      <c r="F56">
        <v>1</v>
      </c>
      <c r="H56" s="4">
        <v>362</v>
      </c>
      <c r="I56" s="3">
        <v>0.26300000000000001</v>
      </c>
      <c r="J56" s="3">
        <v>0.58799999999999997</v>
      </c>
      <c r="K56" s="3">
        <v>0.27300000000000002</v>
      </c>
      <c r="L56" s="3">
        <v>0.18</v>
      </c>
      <c r="M56" s="3">
        <v>5.6000000000000001E-2</v>
      </c>
      <c r="N56" s="3">
        <v>0.33200000000000002</v>
      </c>
      <c r="O56" s="3">
        <v>0.16800000000000001</v>
      </c>
      <c r="P56" s="3">
        <v>1.61</v>
      </c>
      <c r="Q56" s="4">
        <v>106</v>
      </c>
      <c r="R56" s="4">
        <v>146</v>
      </c>
      <c r="S56" s="4">
        <v>3.88</v>
      </c>
      <c r="T56" s="4">
        <v>251</v>
      </c>
      <c r="U56" s="4">
        <v>185</v>
      </c>
      <c r="V56" s="4">
        <v>12.9</v>
      </c>
      <c r="W56" s="4">
        <v>50.2</v>
      </c>
      <c r="X56" s="4">
        <v>62.97</v>
      </c>
      <c r="Y56" s="4"/>
      <c r="Z56">
        <v>3.01</v>
      </c>
      <c r="AA56" s="4">
        <v>334</v>
      </c>
      <c r="AB56">
        <v>5200</v>
      </c>
      <c r="AD56">
        <v>833</v>
      </c>
      <c r="AE56" s="8"/>
      <c r="AF56">
        <v>31.5</v>
      </c>
      <c r="AG56" s="53">
        <v>38</v>
      </c>
      <c r="AH56" s="4">
        <v>4.18</v>
      </c>
      <c r="AI56" s="3">
        <v>7.2999999999999995E-2</v>
      </c>
      <c r="AJ56" s="3">
        <v>0.7</v>
      </c>
    </row>
    <row r="57" spans="1:36" x14ac:dyDescent="0.25">
      <c r="A57" s="1">
        <v>6</v>
      </c>
      <c r="B57" t="s">
        <v>6</v>
      </c>
      <c r="C57">
        <v>2005</v>
      </c>
      <c r="D57">
        <v>6</v>
      </c>
      <c r="E57">
        <v>26</v>
      </c>
      <c r="F57">
        <v>1</v>
      </c>
      <c r="H57" s="4">
        <v>764</v>
      </c>
      <c r="I57" s="3">
        <v>0.29199999999999998</v>
      </c>
      <c r="J57" s="3">
        <v>0.63400000000000001</v>
      </c>
      <c r="K57" s="3">
        <v>0.32100000000000001</v>
      </c>
      <c r="L57" s="3">
        <v>0.45800000000000002</v>
      </c>
      <c r="M57" s="3"/>
      <c r="N57" s="3">
        <v>0.57699999999999996</v>
      </c>
      <c r="O57" s="3">
        <v>0.16600000000000001</v>
      </c>
      <c r="P57" s="3">
        <v>2.71</v>
      </c>
      <c r="Q57" s="4">
        <v>134</v>
      </c>
      <c r="R57" s="4">
        <v>234</v>
      </c>
      <c r="S57" s="4">
        <v>5.76</v>
      </c>
      <c r="T57" s="4">
        <v>370</v>
      </c>
      <c r="U57" s="4">
        <v>308</v>
      </c>
      <c r="V57" s="4">
        <v>15.7</v>
      </c>
      <c r="W57" s="4">
        <v>48.6</v>
      </c>
      <c r="X57" s="4">
        <v>119.5</v>
      </c>
      <c r="Y57" s="4"/>
      <c r="Z57">
        <v>2.96</v>
      </c>
      <c r="AA57" s="4">
        <v>360</v>
      </c>
      <c r="AB57">
        <v>7230</v>
      </c>
      <c r="AD57">
        <v>13900</v>
      </c>
      <c r="AE57" s="8">
        <v>3.0000000000000001E-3</v>
      </c>
      <c r="AF57">
        <v>31.4</v>
      </c>
      <c r="AG57" s="53">
        <v>19.5</v>
      </c>
      <c r="AH57" s="4">
        <v>7.17</v>
      </c>
      <c r="AI57" s="3">
        <v>0.30399999999999999</v>
      </c>
      <c r="AJ57" s="3">
        <v>1.29</v>
      </c>
    </row>
    <row r="58" spans="1:36" x14ac:dyDescent="0.25">
      <c r="A58" s="1">
        <v>1</v>
      </c>
      <c r="B58" t="s">
        <v>6</v>
      </c>
      <c r="C58">
        <v>2006</v>
      </c>
      <c r="D58">
        <v>4</v>
      </c>
      <c r="E58">
        <v>36</v>
      </c>
      <c r="F58">
        <v>1</v>
      </c>
      <c r="H58" s="4">
        <v>37.1</v>
      </c>
      <c r="I58" s="3">
        <v>0.05</v>
      </c>
      <c r="J58" s="3">
        <v>0.161</v>
      </c>
      <c r="K58" s="3">
        <v>4.9000000000000002E-2</v>
      </c>
      <c r="L58" s="3">
        <v>0.01</v>
      </c>
      <c r="M58" s="3">
        <v>2.3E-2</v>
      </c>
      <c r="N58" s="3">
        <v>7.3999999999999996E-2</v>
      </c>
      <c r="O58" s="3">
        <v>7.6099999999999996E-3</v>
      </c>
      <c r="P58" s="3">
        <v>0.41599999999999998</v>
      </c>
      <c r="Q58" s="4">
        <v>20.399999999999999</v>
      </c>
      <c r="R58" s="4">
        <v>22.5</v>
      </c>
      <c r="S58" s="4">
        <v>4.16</v>
      </c>
      <c r="T58" s="4">
        <v>110</v>
      </c>
      <c r="U58" s="4">
        <v>42.3</v>
      </c>
      <c r="V58" s="4">
        <v>1.84</v>
      </c>
      <c r="W58" s="4">
        <v>60.6</v>
      </c>
      <c r="X58" s="4">
        <v>10.9</v>
      </c>
      <c r="Y58" s="4"/>
      <c r="Z58" s="3">
        <v>3.3</v>
      </c>
      <c r="AA58" s="4">
        <v>342</v>
      </c>
      <c r="AB58">
        <v>1385</v>
      </c>
      <c r="AD58">
        <v>753</v>
      </c>
      <c r="AE58" s="8">
        <v>1.2999999999999999E-2</v>
      </c>
      <c r="AF58">
        <v>19.5</v>
      </c>
      <c r="AG58" s="53">
        <v>11.7</v>
      </c>
      <c r="AH58" s="4">
        <v>2.5299999999999998</v>
      </c>
      <c r="AI58" s="3">
        <v>4.7E-2</v>
      </c>
      <c r="AJ58" s="3">
        <v>0.192</v>
      </c>
    </row>
    <row r="59" spans="1:36" x14ac:dyDescent="0.25">
      <c r="A59" s="1">
        <v>2</v>
      </c>
      <c r="B59" t="s">
        <v>6</v>
      </c>
      <c r="C59">
        <v>2006</v>
      </c>
      <c r="D59">
        <v>4</v>
      </c>
      <c r="E59">
        <v>36</v>
      </c>
      <c r="F59">
        <v>1</v>
      </c>
      <c r="H59" s="4">
        <v>191</v>
      </c>
      <c r="I59" s="3">
        <v>2.9000000000000001E-2</v>
      </c>
      <c r="J59" s="3">
        <v>0.45700000000000002</v>
      </c>
      <c r="K59" s="3">
        <v>0.17699999999999999</v>
      </c>
      <c r="L59" s="3">
        <v>8.5000000000000006E-2</v>
      </c>
      <c r="M59" s="3">
        <v>0.13</v>
      </c>
      <c r="N59" s="3">
        <v>0.248</v>
      </c>
      <c r="O59" s="3">
        <v>2.18E-2</v>
      </c>
      <c r="P59" s="3">
        <v>1.1000000000000001</v>
      </c>
      <c r="Q59" s="4">
        <v>91.9</v>
      </c>
      <c r="R59" s="4">
        <v>94.8</v>
      </c>
      <c r="S59" s="4">
        <v>4.47</v>
      </c>
      <c r="T59" s="4">
        <v>230</v>
      </c>
      <c r="U59" s="4">
        <v>135</v>
      </c>
      <c r="V59" s="4">
        <v>9.3000000000000007</v>
      </c>
      <c r="W59" s="4">
        <v>56.7</v>
      </c>
      <c r="X59" s="4">
        <v>32.6</v>
      </c>
      <c r="Y59" s="4"/>
      <c r="Z59">
        <v>3.19</v>
      </c>
      <c r="AA59" s="4">
        <v>309</v>
      </c>
      <c r="AB59">
        <v>3540</v>
      </c>
      <c r="AD59">
        <v>2880</v>
      </c>
      <c r="AE59" s="8">
        <v>1E-3</v>
      </c>
      <c r="AF59">
        <v>17</v>
      </c>
      <c r="AG59" s="53">
        <v>12.9</v>
      </c>
      <c r="AH59" s="4">
        <v>3.01</v>
      </c>
      <c r="AI59" s="3">
        <v>0.17599999999999999</v>
      </c>
      <c r="AJ59" s="3">
        <v>0.33800000000000002</v>
      </c>
    </row>
    <row r="60" spans="1:36" x14ac:dyDescent="0.25">
      <c r="A60" s="1">
        <v>5</v>
      </c>
      <c r="B60" t="s">
        <v>6</v>
      </c>
      <c r="C60">
        <v>2006</v>
      </c>
      <c r="D60">
        <v>4</v>
      </c>
      <c r="E60">
        <v>36</v>
      </c>
      <c r="F60">
        <v>1</v>
      </c>
      <c r="H60" s="4">
        <v>407</v>
      </c>
      <c r="I60" s="3">
        <v>0.29899999999999999</v>
      </c>
      <c r="J60" s="3">
        <v>0.69799999999999995</v>
      </c>
      <c r="K60" s="3">
        <v>0.32</v>
      </c>
      <c r="L60" s="3">
        <v>0.191</v>
      </c>
      <c r="M60" s="3">
        <v>3.2000000000000001E-2</v>
      </c>
      <c r="N60" s="3">
        <v>0.38500000000000001</v>
      </c>
      <c r="O60" s="3">
        <v>0.17299999999999999</v>
      </c>
      <c r="P60" s="3">
        <v>1.69</v>
      </c>
      <c r="Q60" s="4">
        <v>121</v>
      </c>
      <c r="R60" s="4">
        <v>171</v>
      </c>
      <c r="S60" s="4">
        <v>3.65</v>
      </c>
      <c r="T60" s="4">
        <v>282</v>
      </c>
      <c r="U60" s="4">
        <v>196</v>
      </c>
      <c r="V60" s="4">
        <v>15.4</v>
      </c>
      <c r="W60" s="4">
        <v>54.5</v>
      </c>
      <c r="X60" s="4">
        <v>57.5</v>
      </c>
      <c r="Y60" s="4"/>
      <c r="Z60">
        <v>3.02</v>
      </c>
      <c r="AA60" s="4">
        <v>302</v>
      </c>
      <c r="AB60">
        <v>5630</v>
      </c>
      <c r="AD60">
        <v>5370</v>
      </c>
      <c r="AE60" s="8"/>
      <c r="AF60">
        <v>156</v>
      </c>
      <c r="AG60" s="53">
        <v>18.100000000000001</v>
      </c>
      <c r="AH60" s="4">
        <v>4.79</v>
      </c>
      <c r="AI60" s="3">
        <v>0.48</v>
      </c>
      <c r="AJ60" s="3">
        <v>1.03</v>
      </c>
    </row>
    <row r="61" spans="1:36" x14ac:dyDescent="0.25">
      <c r="A61" s="1">
        <v>6</v>
      </c>
      <c r="B61" t="s">
        <v>6</v>
      </c>
      <c r="C61">
        <v>2006</v>
      </c>
      <c r="D61">
        <v>4</v>
      </c>
      <c r="E61">
        <v>36</v>
      </c>
      <c r="F61">
        <v>1</v>
      </c>
      <c r="H61" s="4">
        <v>589</v>
      </c>
      <c r="I61" s="3">
        <v>0.16400000000000001</v>
      </c>
      <c r="J61" s="3">
        <v>0.61599999999999999</v>
      </c>
      <c r="K61" s="3">
        <v>0.27900000000000003</v>
      </c>
      <c r="L61" s="3">
        <v>0.317</v>
      </c>
      <c r="M61" s="3"/>
      <c r="N61" s="3">
        <v>0.44700000000000001</v>
      </c>
      <c r="O61" s="3">
        <v>0.182</v>
      </c>
      <c r="P61" s="3">
        <v>2.3199999999999998</v>
      </c>
      <c r="Q61" s="4">
        <v>116</v>
      </c>
      <c r="R61" s="4">
        <v>189</v>
      </c>
      <c r="S61" s="4">
        <v>5.69</v>
      </c>
      <c r="T61" s="4">
        <v>347</v>
      </c>
      <c r="U61" s="4">
        <v>243</v>
      </c>
      <c r="V61" s="4">
        <v>12.8</v>
      </c>
      <c r="W61" s="4">
        <v>54.1</v>
      </c>
      <c r="X61" s="4">
        <v>53.6</v>
      </c>
      <c r="Y61" s="4"/>
      <c r="Z61">
        <v>2.78</v>
      </c>
      <c r="AA61" s="4">
        <v>308</v>
      </c>
      <c r="AB61">
        <v>6780</v>
      </c>
      <c r="AD61">
        <v>6610</v>
      </c>
      <c r="AE61" s="8"/>
      <c r="AF61">
        <v>11.3</v>
      </c>
      <c r="AG61" s="53">
        <v>7.88</v>
      </c>
      <c r="AH61" s="4">
        <v>6.62</v>
      </c>
      <c r="AI61" s="3">
        <v>0.312</v>
      </c>
      <c r="AJ61" s="3">
        <v>0.78500000000000003</v>
      </c>
    </row>
    <row r="62" spans="1:36" x14ac:dyDescent="0.25">
      <c r="A62" s="1">
        <v>1</v>
      </c>
      <c r="B62" t="s">
        <v>6</v>
      </c>
      <c r="C62">
        <v>2007</v>
      </c>
      <c r="D62">
        <v>4</v>
      </c>
      <c r="E62">
        <v>48</v>
      </c>
      <c r="F62">
        <v>1</v>
      </c>
      <c r="H62" s="4">
        <v>29.7</v>
      </c>
      <c r="I62" s="3">
        <v>1.25E-3</v>
      </c>
      <c r="J62" s="3">
        <v>0.122</v>
      </c>
      <c r="K62" s="3">
        <v>4.2999999999999997E-2</v>
      </c>
      <c r="L62" s="3">
        <v>6.0000000000000001E-3</v>
      </c>
      <c r="M62" s="3">
        <v>1.9E-2</v>
      </c>
      <c r="N62" s="3">
        <v>0.06</v>
      </c>
      <c r="O62" s="3">
        <v>3.6600000000000001E-3</v>
      </c>
      <c r="P62" s="3">
        <v>0.33300000000000002</v>
      </c>
      <c r="Q62" s="4">
        <v>14.5</v>
      </c>
      <c r="R62" s="4">
        <v>19</v>
      </c>
      <c r="S62" s="4">
        <v>3.49</v>
      </c>
      <c r="T62" s="4">
        <v>108</v>
      </c>
      <c r="U62" s="4">
        <v>31.1</v>
      </c>
      <c r="V62" s="4">
        <v>1.34</v>
      </c>
      <c r="W62" s="4">
        <v>52.7</v>
      </c>
      <c r="X62" s="4">
        <v>10.5</v>
      </c>
      <c r="Y62" s="4"/>
      <c r="Z62">
        <v>3.21</v>
      </c>
      <c r="AA62" s="4">
        <v>351</v>
      </c>
      <c r="AB62">
        <v>1156</v>
      </c>
      <c r="AD62">
        <v>639</v>
      </c>
      <c r="AE62" s="8">
        <v>0.03</v>
      </c>
      <c r="AF62">
        <v>29.5</v>
      </c>
      <c r="AG62" s="53">
        <v>9.34</v>
      </c>
      <c r="AH62" s="4">
        <v>2.76</v>
      </c>
      <c r="AI62" s="3">
        <v>3.6999999999999998E-2</v>
      </c>
      <c r="AJ62" s="3">
        <v>8.6999999999999994E-2</v>
      </c>
    </row>
    <row r="63" spans="1:36" x14ac:dyDescent="0.25">
      <c r="A63" s="1">
        <v>2</v>
      </c>
      <c r="B63" t="s">
        <v>6</v>
      </c>
      <c r="C63">
        <v>2007</v>
      </c>
      <c r="D63">
        <v>4</v>
      </c>
      <c r="E63">
        <v>48</v>
      </c>
      <c r="F63">
        <v>1</v>
      </c>
      <c r="H63" s="4">
        <v>221</v>
      </c>
      <c r="I63" s="3">
        <v>2.0199999999999999E-2</v>
      </c>
      <c r="J63" s="3">
        <v>0.442</v>
      </c>
      <c r="K63" s="3">
        <v>0.189</v>
      </c>
      <c r="L63" s="3">
        <v>9.5000000000000001E-2</v>
      </c>
      <c r="M63" s="3">
        <v>7.8E-2</v>
      </c>
      <c r="N63" s="3">
        <v>0.254</v>
      </c>
      <c r="O63" s="3">
        <v>1.24E-2</v>
      </c>
      <c r="P63" s="3">
        <v>1.1499999999999999</v>
      </c>
      <c r="Q63" s="4">
        <v>85.2</v>
      </c>
      <c r="R63" s="4">
        <v>97.5</v>
      </c>
      <c r="S63" s="4">
        <v>5.19</v>
      </c>
      <c r="T63" s="4">
        <v>242</v>
      </c>
      <c r="U63" s="4">
        <v>143</v>
      </c>
      <c r="V63" s="4">
        <v>9.51</v>
      </c>
      <c r="W63" s="4">
        <v>50.6</v>
      </c>
      <c r="X63" s="4">
        <v>35.700000000000003</v>
      </c>
      <c r="Y63" s="4"/>
      <c r="Z63">
        <v>2.97</v>
      </c>
      <c r="AA63" s="4">
        <v>300</v>
      </c>
      <c r="AB63">
        <v>3410</v>
      </c>
      <c r="AD63">
        <v>3530</v>
      </c>
      <c r="AE63" s="8">
        <v>0.01</v>
      </c>
      <c r="AF63">
        <v>14.8</v>
      </c>
      <c r="AG63" s="53">
        <v>9.42</v>
      </c>
      <c r="AH63" s="4">
        <v>3.98</v>
      </c>
      <c r="AI63" s="3">
        <v>0.188</v>
      </c>
      <c r="AJ63" s="3">
        <v>0.29799999999999999</v>
      </c>
    </row>
    <row r="64" spans="1:36" x14ac:dyDescent="0.25">
      <c r="A64" s="1">
        <v>5</v>
      </c>
      <c r="B64" t="s">
        <v>6</v>
      </c>
      <c r="C64">
        <v>2007</v>
      </c>
      <c r="D64">
        <v>4</v>
      </c>
      <c r="E64">
        <v>48</v>
      </c>
      <c r="F64">
        <v>1</v>
      </c>
      <c r="H64" s="4">
        <v>310</v>
      </c>
      <c r="I64" s="3">
        <v>0.21</v>
      </c>
      <c r="J64" s="3">
        <v>0.47399999999999998</v>
      </c>
      <c r="K64" s="3">
        <v>0.24199999999999999</v>
      </c>
      <c r="L64" s="3">
        <v>0.13900000000000001</v>
      </c>
      <c r="M64" s="3">
        <v>2.1999999999999999E-2</v>
      </c>
      <c r="N64" s="3">
        <v>0.30199999999999999</v>
      </c>
      <c r="O64" s="3">
        <v>0.15</v>
      </c>
      <c r="P64" s="3">
        <v>1.41</v>
      </c>
      <c r="Q64" s="4">
        <v>95.4</v>
      </c>
      <c r="R64" s="4">
        <v>128</v>
      </c>
      <c r="S64" s="4">
        <v>4.3499999999999996</v>
      </c>
      <c r="T64" s="4">
        <v>243</v>
      </c>
      <c r="U64" s="4">
        <v>152</v>
      </c>
      <c r="V64" s="4">
        <v>11.5</v>
      </c>
      <c r="W64" s="4">
        <v>48.9</v>
      </c>
      <c r="X64" s="4">
        <v>47.5</v>
      </c>
      <c r="Y64" s="4"/>
      <c r="Z64" s="3">
        <v>3</v>
      </c>
      <c r="AA64" s="4">
        <v>316</v>
      </c>
      <c r="AB64">
        <v>3780</v>
      </c>
      <c r="AD64">
        <v>4510</v>
      </c>
      <c r="AE64" s="8"/>
      <c r="AF64">
        <v>15.6</v>
      </c>
      <c r="AG64" s="53">
        <v>5.0199999999999996</v>
      </c>
      <c r="AH64" s="4">
        <v>3.47</v>
      </c>
      <c r="AI64" s="3">
        <v>0.31900000000000001</v>
      </c>
      <c r="AJ64" s="3">
        <v>0.56399999999999995</v>
      </c>
    </row>
    <row r="65" spans="1:36" x14ac:dyDescent="0.25">
      <c r="A65" s="1">
        <v>6</v>
      </c>
      <c r="B65" t="s">
        <v>6</v>
      </c>
      <c r="C65">
        <v>2007</v>
      </c>
      <c r="D65">
        <v>4</v>
      </c>
      <c r="E65">
        <v>48</v>
      </c>
      <c r="F65">
        <v>1</v>
      </c>
      <c r="H65" s="4">
        <v>510</v>
      </c>
      <c r="I65" s="3">
        <v>2.4299999999999999E-2</v>
      </c>
      <c r="J65" s="3"/>
      <c r="K65" s="3">
        <v>0.35199999999999998</v>
      </c>
      <c r="L65" s="3">
        <v>0.29699999999999999</v>
      </c>
      <c r="M65" s="3">
        <v>1.4</v>
      </c>
      <c r="N65" s="3">
        <v>0.55400000000000005</v>
      </c>
      <c r="O65" s="3">
        <v>0.26500000000000001</v>
      </c>
      <c r="P65" s="3">
        <v>3</v>
      </c>
      <c r="Q65" s="4">
        <v>148</v>
      </c>
      <c r="R65" s="4">
        <v>167</v>
      </c>
      <c r="S65" s="4">
        <v>3.71</v>
      </c>
      <c r="T65" s="4">
        <v>484</v>
      </c>
      <c r="U65" s="4">
        <v>158</v>
      </c>
      <c r="V65" s="4">
        <v>14.1</v>
      </c>
      <c r="W65" s="4">
        <v>42.2</v>
      </c>
      <c r="X65" s="4">
        <v>86.9</v>
      </c>
      <c r="Y65" s="4"/>
      <c r="Z65">
        <v>2.73</v>
      </c>
      <c r="AA65" s="4">
        <v>308</v>
      </c>
      <c r="AB65">
        <v>7140</v>
      </c>
      <c r="AD65">
        <v>7730</v>
      </c>
      <c r="AE65" s="8"/>
      <c r="AF65">
        <v>60</v>
      </c>
      <c r="AG65" s="53">
        <v>10.5</v>
      </c>
      <c r="AH65" s="4">
        <v>8.99</v>
      </c>
      <c r="AI65" s="3">
        <v>0.13</v>
      </c>
      <c r="AJ65" s="3">
        <v>3.3000000000000002E-2</v>
      </c>
    </row>
    <row r="66" spans="1:36" x14ac:dyDescent="0.25">
      <c r="A66" s="1">
        <v>1</v>
      </c>
      <c r="B66" t="s">
        <v>6</v>
      </c>
      <c r="C66">
        <v>2008</v>
      </c>
      <c r="D66">
        <v>4</v>
      </c>
      <c r="E66">
        <v>60</v>
      </c>
      <c r="F66">
        <v>1</v>
      </c>
      <c r="H66" s="4">
        <v>51.7</v>
      </c>
      <c r="I66" s="3">
        <v>3.3899999999999998E-3</v>
      </c>
      <c r="J66" s="3">
        <v>0.27</v>
      </c>
      <c r="K66" s="3">
        <v>8.8999999999999996E-2</v>
      </c>
      <c r="L66" s="3">
        <v>1.2999999999999999E-2</v>
      </c>
      <c r="M66" s="3">
        <v>5.0999999999999997E-2</v>
      </c>
      <c r="N66" s="3">
        <v>0.13200000000000001</v>
      </c>
      <c r="O66" s="3">
        <v>1.0500000000000001E-2</v>
      </c>
      <c r="P66" s="3">
        <v>0.66100000000000003</v>
      </c>
      <c r="Q66" s="4">
        <v>37.4</v>
      </c>
      <c r="R66" s="4">
        <v>27.3</v>
      </c>
      <c r="S66" s="4">
        <v>3.88</v>
      </c>
      <c r="T66" s="4">
        <v>187</v>
      </c>
      <c r="U66" s="4">
        <v>1.57</v>
      </c>
      <c r="V66" s="4">
        <v>2.94</v>
      </c>
      <c r="W66" s="4">
        <v>56.4</v>
      </c>
      <c r="X66" s="4">
        <v>18.899999999999999</v>
      </c>
      <c r="Y66" s="4"/>
      <c r="Z66">
        <v>2.98</v>
      </c>
      <c r="AA66" s="4">
        <v>464</v>
      </c>
      <c r="AB66">
        <v>1910</v>
      </c>
      <c r="AD66">
        <v>1030</v>
      </c>
      <c r="AE66" s="8"/>
      <c r="AF66">
        <v>37.200000000000003</v>
      </c>
      <c r="AG66" s="53">
        <v>20.7</v>
      </c>
      <c r="AH66" s="4">
        <v>3.21</v>
      </c>
      <c r="AI66" s="3">
        <v>0.04</v>
      </c>
      <c r="AJ66" s="3">
        <v>9.0999999999999998E-2</v>
      </c>
    </row>
    <row r="67" spans="1:36" x14ac:dyDescent="0.25">
      <c r="A67" s="1">
        <v>2</v>
      </c>
      <c r="B67" t="s">
        <v>6</v>
      </c>
      <c r="C67">
        <v>2008</v>
      </c>
      <c r="D67">
        <v>4</v>
      </c>
      <c r="E67">
        <v>60</v>
      </c>
      <c r="F67">
        <v>1</v>
      </c>
      <c r="H67" s="4">
        <v>249</v>
      </c>
      <c r="I67" s="3">
        <v>1.9599999999999999E-2</v>
      </c>
      <c r="J67" s="3">
        <v>0.51</v>
      </c>
      <c r="K67" s="3">
        <v>0.25800000000000001</v>
      </c>
      <c r="L67" s="3">
        <v>0.13900000000000001</v>
      </c>
      <c r="M67" s="3">
        <v>0.35899999999999999</v>
      </c>
      <c r="N67" s="3">
        <v>0.46300000000000002</v>
      </c>
      <c r="O67" s="3">
        <v>7.6299999999999996E-3</v>
      </c>
      <c r="P67" s="3">
        <v>1.84</v>
      </c>
      <c r="Q67" s="4">
        <v>124</v>
      </c>
      <c r="R67" s="4">
        <v>105</v>
      </c>
      <c r="S67" s="4">
        <v>2.21</v>
      </c>
      <c r="T67" s="4">
        <v>370</v>
      </c>
      <c r="U67" s="4">
        <v>28.3</v>
      </c>
      <c r="V67" s="4">
        <v>11.2</v>
      </c>
      <c r="W67" s="4">
        <v>47.8</v>
      </c>
      <c r="X67" s="4">
        <v>51.1</v>
      </c>
      <c r="Y67" s="4"/>
      <c r="Z67">
        <v>2.87</v>
      </c>
      <c r="AA67" s="4">
        <v>431</v>
      </c>
      <c r="AB67">
        <v>4790</v>
      </c>
      <c r="AD67">
        <v>3700</v>
      </c>
      <c r="AE67" s="8"/>
      <c r="AF67">
        <v>29.3</v>
      </c>
      <c r="AG67" s="53">
        <v>22.8</v>
      </c>
      <c r="AH67" s="4">
        <v>5.88</v>
      </c>
      <c r="AI67" s="3">
        <v>8.1000000000000003E-2</v>
      </c>
      <c r="AJ67" s="3">
        <v>0.16700000000000001</v>
      </c>
    </row>
    <row r="68" spans="1:36" x14ac:dyDescent="0.25">
      <c r="A68" s="1">
        <v>5</v>
      </c>
      <c r="B68" t="s">
        <v>6</v>
      </c>
      <c r="C68">
        <v>2008</v>
      </c>
      <c r="D68">
        <v>4</v>
      </c>
      <c r="E68">
        <v>60</v>
      </c>
      <c r="F68">
        <v>1</v>
      </c>
      <c r="H68" s="4">
        <v>315</v>
      </c>
      <c r="I68" s="3">
        <v>7.0000000000000007E-2</v>
      </c>
      <c r="J68" s="3">
        <v>0.432</v>
      </c>
      <c r="K68" s="3">
        <v>0.27500000000000002</v>
      </c>
      <c r="L68" s="3">
        <v>0.14599999999999999</v>
      </c>
      <c r="M68" s="3">
        <v>0.42499999999999999</v>
      </c>
      <c r="N68" s="3">
        <v>0.36</v>
      </c>
      <c r="O68" s="3">
        <v>0.16300000000000001</v>
      </c>
      <c r="P68" s="3">
        <v>1.69</v>
      </c>
      <c r="Q68" s="4">
        <v>137</v>
      </c>
      <c r="R68" s="4">
        <v>142</v>
      </c>
      <c r="S68" s="4">
        <v>5.0599999999999996</v>
      </c>
      <c r="T68" s="4">
        <v>539</v>
      </c>
      <c r="U68" s="4">
        <v>172</v>
      </c>
      <c r="V68" s="4">
        <v>12.9</v>
      </c>
      <c r="W68" s="4">
        <v>48.8</v>
      </c>
      <c r="X68" s="4">
        <v>73.900000000000006</v>
      </c>
      <c r="Y68" s="4"/>
      <c r="Z68">
        <v>2.86</v>
      </c>
      <c r="AA68" s="4">
        <v>320</v>
      </c>
      <c r="AB68">
        <v>6620</v>
      </c>
      <c r="AD68">
        <v>5760</v>
      </c>
      <c r="AE68" s="8"/>
      <c r="AF68">
        <v>30.9</v>
      </c>
      <c r="AG68" s="53">
        <v>31.6</v>
      </c>
      <c r="AH68" s="4">
        <v>10.8</v>
      </c>
      <c r="AI68" s="3">
        <v>0.23799999999999999</v>
      </c>
      <c r="AJ68" s="3">
        <v>0.318</v>
      </c>
    </row>
    <row r="69" spans="1:36" x14ac:dyDescent="0.25">
      <c r="A69" s="1">
        <v>6</v>
      </c>
      <c r="B69" t="s">
        <v>6</v>
      </c>
      <c r="C69">
        <v>2008</v>
      </c>
      <c r="D69">
        <v>4</v>
      </c>
      <c r="E69">
        <v>60</v>
      </c>
      <c r="F69">
        <v>1</v>
      </c>
      <c r="H69" s="4">
        <v>565</v>
      </c>
      <c r="I69" s="3">
        <v>0.23</v>
      </c>
      <c r="J69" s="3">
        <v>0.17100000000000001</v>
      </c>
      <c r="K69" s="3">
        <v>0.308</v>
      </c>
      <c r="L69" s="3">
        <v>0.27100000000000002</v>
      </c>
      <c r="M69" s="3">
        <v>4.0000000000000001E-3</v>
      </c>
      <c r="N69" s="3">
        <v>0.47</v>
      </c>
      <c r="O69" s="3">
        <v>0.28599999999999998</v>
      </c>
      <c r="P69" s="3">
        <v>2.2200000000000002</v>
      </c>
      <c r="Q69" s="4">
        <v>156</v>
      </c>
      <c r="R69" s="4">
        <v>197</v>
      </c>
      <c r="S69" s="4">
        <v>19.600000000000001</v>
      </c>
      <c r="T69" s="4">
        <v>709</v>
      </c>
      <c r="U69" s="4">
        <v>309</v>
      </c>
      <c r="V69" s="4">
        <v>14.4</v>
      </c>
      <c r="W69" s="4">
        <v>45.5</v>
      </c>
      <c r="X69" s="4">
        <v>130</v>
      </c>
      <c r="Y69" s="4"/>
      <c r="Z69">
        <v>2.97</v>
      </c>
      <c r="AA69" s="4">
        <v>278</v>
      </c>
      <c r="AB69">
        <v>9060</v>
      </c>
      <c r="AD69">
        <v>7070</v>
      </c>
      <c r="AE69" s="8">
        <v>2.7E-2</v>
      </c>
      <c r="AF69">
        <v>54.1</v>
      </c>
      <c r="AG69" s="53">
        <v>64.400000000000006</v>
      </c>
      <c r="AH69" s="4">
        <v>26.8</v>
      </c>
      <c r="AI69" s="3">
        <v>0.28799999999999998</v>
      </c>
      <c r="AJ69" s="3">
        <v>0.64800000000000002</v>
      </c>
    </row>
    <row r="70" spans="1:36" x14ac:dyDescent="0.25">
      <c r="A70" s="1">
        <v>1</v>
      </c>
      <c r="B70" t="s">
        <v>6</v>
      </c>
      <c r="C70">
        <v>2009</v>
      </c>
      <c r="D70">
        <v>6</v>
      </c>
      <c r="E70">
        <v>74</v>
      </c>
      <c r="F70">
        <v>1</v>
      </c>
      <c r="H70" s="4">
        <v>55.1</v>
      </c>
      <c r="I70" s="3">
        <v>1.3699999999999999E-3</v>
      </c>
      <c r="J70" s="3">
        <v>0.30599999999999999</v>
      </c>
      <c r="K70" s="3">
        <v>9.1999999999999998E-2</v>
      </c>
      <c r="L70" s="3">
        <v>1.7000000000000001E-2</v>
      </c>
      <c r="M70" s="3">
        <v>6.6000000000000003E-2</v>
      </c>
      <c r="N70" s="3">
        <v>0.13900000000000001</v>
      </c>
      <c r="O70" s="3">
        <v>8.09E-3</v>
      </c>
      <c r="P70" s="3">
        <v>0.67800000000000005</v>
      </c>
      <c r="Q70" s="4">
        <v>40.4</v>
      </c>
      <c r="R70" s="4">
        <v>33.5</v>
      </c>
      <c r="S70" s="4">
        <v>3.97</v>
      </c>
      <c r="T70" s="4">
        <v>193</v>
      </c>
      <c r="U70" s="4">
        <v>7.38</v>
      </c>
      <c r="V70" s="4">
        <v>2.83</v>
      </c>
      <c r="W70" s="4">
        <v>58.1</v>
      </c>
      <c r="X70" s="4">
        <v>16.2</v>
      </c>
      <c r="Y70" s="4"/>
      <c r="Z70">
        <v>3.19</v>
      </c>
      <c r="AA70" s="4">
        <v>452</v>
      </c>
      <c r="AB70">
        <v>2040</v>
      </c>
      <c r="AD70">
        <v>1340</v>
      </c>
      <c r="AE70" s="8"/>
      <c r="AF70">
        <v>46.8</v>
      </c>
      <c r="AG70" s="53">
        <v>34.6</v>
      </c>
      <c r="AH70" s="4">
        <v>4.6100000000000003</v>
      </c>
      <c r="AI70" s="3">
        <v>3.6999999999999998E-2</v>
      </c>
      <c r="AJ70" s="3">
        <v>2.9000000000000001E-2</v>
      </c>
    </row>
    <row r="71" spans="1:36" x14ac:dyDescent="0.25">
      <c r="A71" s="1">
        <v>2</v>
      </c>
      <c r="B71" t="s">
        <v>6</v>
      </c>
      <c r="C71">
        <v>2009</v>
      </c>
      <c r="D71">
        <v>6</v>
      </c>
      <c r="E71">
        <v>74</v>
      </c>
      <c r="F71">
        <v>1</v>
      </c>
      <c r="H71" s="4">
        <v>276</v>
      </c>
      <c r="I71" s="3">
        <v>2.96E-3</v>
      </c>
      <c r="J71" s="3">
        <v>0.70199999999999996</v>
      </c>
      <c r="K71" s="3">
        <v>0.26900000000000002</v>
      </c>
      <c r="L71" s="3">
        <v>0.14599999999999999</v>
      </c>
      <c r="M71" s="3">
        <v>0.38</v>
      </c>
      <c r="N71" s="3">
        <v>0.47399999999999998</v>
      </c>
      <c r="O71" s="3">
        <v>3.5799999999999998E-3</v>
      </c>
      <c r="P71" s="3">
        <v>1.79</v>
      </c>
      <c r="Q71" s="4">
        <v>127</v>
      </c>
      <c r="R71" s="4">
        <v>122</v>
      </c>
      <c r="S71" s="4">
        <v>3.34</v>
      </c>
      <c r="T71" s="4">
        <v>384</v>
      </c>
      <c r="U71" s="4">
        <v>88.4</v>
      </c>
      <c r="V71" s="4">
        <v>11.6</v>
      </c>
      <c r="W71" s="4">
        <v>53.7</v>
      </c>
      <c r="X71" s="4">
        <v>54.4</v>
      </c>
      <c r="Y71" s="4"/>
      <c r="Z71">
        <v>3.06</v>
      </c>
      <c r="AA71" s="4">
        <v>388</v>
      </c>
      <c r="AB71">
        <v>5060</v>
      </c>
      <c r="AD71">
        <v>4880</v>
      </c>
      <c r="AE71" s="8"/>
      <c r="AF71">
        <v>31.2</v>
      </c>
      <c r="AG71" s="53">
        <v>35.6</v>
      </c>
      <c r="AH71" s="4">
        <v>6.88</v>
      </c>
      <c r="AI71" s="3">
        <v>9.2999999999999999E-2</v>
      </c>
      <c r="AJ71" s="3">
        <v>0.122</v>
      </c>
    </row>
    <row r="72" spans="1:36" x14ac:dyDescent="0.25">
      <c r="A72" s="1">
        <v>5</v>
      </c>
      <c r="B72" t="s">
        <v>6</v>
      </c>
      <c r="C72">
        <v>2009</v>
      </c>
      <c r="D72">
        <v>6</v>
      </c>
      <c r="E72">
        <v>74</v>
      </c>
      <c r="F72">
        <v>1</v>
      </c>
      <c r="H72" s="4">
        <v>367</v>
      </c>
      <c r="I72" s="3">
        <v>0.17899999999999999</v>
      </c>
      <c r="J72" s="3">
        <v>0.312</v>
      </c>
      <c r="K72" s="3">
        <v>0.28199999999999997</v>
      </c>
      <c r="L72" s="3">
        <v>0.13600000000000001</v>
      </c>
      <c r="M72" s="3">
        <v>6.2E-2</v>
      </c>
      <c r="N72" s="3">
        <v>0.45300000000000001</v>
      </c>
      <c r="O72" s="3">
        <v>0.17399999999999999</v>
      </c>
      <c r="P72" s="3">
        <v>1.48</v>
      </c>
      <c r="Q72" s="4">
        <v>163</v>
      </c>
      <c r="R72" s="4">
        <v>179</v>
      </c>
      <c r="S72" s="4">
        <v>14.9</v>
      </c>
      <c r="T72" s="4">
        <v>548</v>
      </c>
      <c r="U72" s="4">
        <v>216</v>
      </c>
      <c r="V72" s="4">
        <v>14.4</v>
      </c>
      <c r="W72" s="4">
        <v>52.6</v>
      </c>
      <c r="X72" s="4">
        <v>94.9</v>
      </c>
      <c r="Y72" s="4"/>
      <c r="Z72">
        <v>3.04</v>
      </c>
      <c r="AA72" s="4">
        <v>207</v>
      </c>
      <c r="AB72">
        <v>6700</v>
      </c>
      <c r="AD72">
        <v>7070</v>
      </c>
      <c r="AE72" s="8"/>
      <c r="AF72">
        <v>35.9</v>
      </c>
      <c r="AG72" s="53">
        <v>52.2</v>
      </c>
      <c r="AH72" s="4">
        <v>47.8</v>
      </c>
      <c r="AI72" s="3">
        <v>0.34899999999999998</v>
      </c>
      <c r="AJ72" s="3">
        <v>0.86</v>
      </c>
    </row>
    <row r="73" spans="1:36" x14ac:dyDescent="0.25">
      <c r="A73" s="1">
        <v>6</v>
      </c>
      <c r="B73" t="s">
        <v>6</v>
      </c>
      <c r="C73">
        <v>2009</v>
      </c>
      <c r="D73">
        <v>6</v>
      </c>
      <c r="E73">
        <v>74</v>
      </c>
      <c r="F73">
        <v>1</v>
      </c>
      <c r="H73" s="4">
        <v>602</v>
      </c>
      <c r="I73" s="3">
        <v>3.6400000000000002E-2</v>
      </c>
      <c r="J73" s="3">
        <v>3.0499999999999999E-2</v>
      </c>
      <c r="K73" s="3">
        <v>0.3</v>
      </c>
      <c r="L73" s="3">
        <v>0.25900000000000001</v>
      </c>
      <c r="M73" s="3">
        <v>1.0999999999999999E-2</v>
      </c>
      <c r="N73" s="3">
        <v>0.56399999999999995</v>
      </c>
      <c r="O73" s="3">
        <v>1.67E-2</v>
      </c>
      <c r="P73" s="3">
        <v>2.0499999999999998</v>
      </c>
      <c r="Q73" s="4">
        <v>171</v>
      </c>
      <c r="R73" s="4">
        <v>223</v>
      </c>
      <c r="S73" s="4">
        <v>20.3</v>
      </c>
      <c r="T73" s="4">
        <v>613</v>
      </c>
      <c r="U73" s="4">
        <v>269</v>
      </c>
      <c r="V73" s="4">
        <v>14.7</v>
      </c>
      <c r="W73" s="4">
        <v>50.5</v>
      </c>
      <c r="X73" s="4">
        <v>99.4</v>
      </c>
      <c r="Y73" s="4"/>
      <c r="Z73">
        <v>3.11</v>
      </c>
      <c r="AA73" s="4">
        <v>207</v>
      </c>
      <c r="AB73">
        <v>8070</v>
      </c>
      <c r="AD73">
        <v>8860</v>
      </c>
      <c r="AE73" s="8">
        <v>1.65</v>
      </c>
      <c r="AF73">
        <v>54.8</v>
      </c>
      <c r="AG73" s="53">
        <v>85.3</v>
      </c>
      <c r="AH73" s="4">
        <v>30.7</v>
      </c>
      <c r="AI73" s="3">
        <v>0.32600000000000001</v>
      </c>
      <c r="AJ73" s="3">
        <v>0.53300000000000003</v>
      </c>
    </row>
    <row r="74" spans="1:36" x14ac:dyDescent="0.25">
      <c r="A74" s="1">
        <v>1</v>
      </c>
      <c r="B74" t="s">
        <v>6</v>
      </c>
      <c r="C74">
        <v>2010</v>
      </c>
      <c r="D74">
        <v>4</v>
      </c>
      <c r="E74">
        <v>84</v>
      </c>
      <c r="F74">
        <v>1</v>
      </c>
      <c r="H74" s="4">
        <v>0.114</v>
      </c>
      <c r="I74" s="3">
        <v>1E-3</v>
      </c>
      <c r="J74" s="3">
        <v>0.26500000000000001</v>
      </c>
      <c r="K74" s="3">
        <v>7.5999999999999998E-2</v>
      </c>
      <c r="L74" s="3">
        <v>8.9999999999999993E-3</v>
      </c>
      <c r="M74" s="3">
        <v>4.4999999999999998E-2</v>
      </c>
      <c r="N74" s="3">
        <v>0.109</v>
      </c>
      <c r="O74" s="3">
        <v>4.6299999999999996E-3</v>
      </c>
      <c r="P74" s="3">
        <v>0.55500000000000005</v>
      </c>
      <c r="Q74" s="4">
        <v>36.1</v>
      </c>
      <c r="R74" s="4">
        <v>27.7</v>
      </c>
      <c r="S74" s="4">
        <v>4.5199999999999996</v>
      </c>
      <c r="T74" s="4">
        <v>185</v>
      </c>
      <c r="U74" s="4">
        <v>20.399999999999999</v>
      </c>
      <c r="V74" s="4">
        <v>2.4700000000000002</v>
      </c>
      <c r="W74" s="4">
        <v>52</v>
      </c>
      <c r="X74" s="4">
        <v>16.2</v>
      </c>
      <c r="Y74" s="4"/>
      <c r="Z74">
        <v>3.17</v>
      </c>
      <c r="AA74" s="4">
        <v>378</v>
      </c>
      <c r="AB74">
        <v>1848</v>
      </c>
      <c r="AD74">
        <v>920</v>
      </c>
      <c r="AE74" s="8"/>
      <c r="AF74">
        <v>37.6</v>
      </c>
      <c r="AG74" s="53">
        <v>30.9</v>
      </c>
      <c r="AH74" s="4">
        <v>5.57</v>
      </c>
      <c r="AI74" s="3">
        <v>4.5999999999999999E-2</v>
      </c>
      <c r="AJ74" s="3"/>
    </row>
    <row r="75" spans="1:36" x14ac:dyDescent="0.25">
      <c r="A75" s="1">
        <v>2</v>
      </c>
      <c r="B75" t="s">
        <v>6</v>
      </c>
      <c r="C75">
        <v>2010</v>
      </c>
      <c r="D75">
        <v>4</v>
      </c>
      <c r="E75">
        <v>84</v>
      </c>
      <c r="F75">
        <v>1</v>
      </c>
      <c r="H75" s="4">
        <v>265</v>
      </c>
      <c r="I75" s="3">
        <v>1.18E-2</v>
      </c>
      <c r="J75" s="3">
        <v>0.504</v>
      </c>
      <c r="K75" s="3">
        <v>0.23799999999999999</v>
      </c>
      <c r="L75" s="3">
        <v>0.122</v>
      </c>
      <c r="M75" s="3">
        <v>0.30099999999999999</v>
      </c>
      <c r="N75" s="3">
        <v>0.35</v>
      </c>
      <c r="O75" s="3">
        <v>3.0799999999999998E-3</v>
      </c>
      <c r="P75" s="3">
        <v>0.30099999999999999</v>
      </c>
      <c r="Q75" s="4">
        <v>112</v>
      </c>
      <c r="R75" s="4">
        <v>113</v>
      </c>
      <c r="S75" s="4">
        <v>5.64</v>
      </c>
      <c r="T75" s="4">
        <v>370</v>
      </c>
      <c r="U75" s="4">
        <v>136</v>
      </c>
      <c r="V75" s="4">
        <v>10.5</v>
      </c>
      <c r="W75" s="4">
        <v>50.2</v>
      </c>
      <c r="X75" s="4">
        <v>53.8</v>
      </c>
      <c r="Y75" s="4"/>
      <c r="Z75">
        <v>3.02</v>
      </c>
      <c r="AA75" s="4">
        <v>337</v>
      </c>
      <c r="AB75">
        <v>4890</v>
      </c>
      <c r="AD75">
        <v>3970</v>
      </c>
      <c r="AE75" s="8"/>
      <c r="AF75">
        <v>50.3</v>
      </c>
      <c r="AG75" s="53">
        <v>23.9</v>
      </c>
      <c r="AH75" s="4">
        <v>10.9</v>
      </c>
      <c r="AI75" s="3">
        <v>0.12</v>
      </c>
      <c r="AJ75" s="3"/>
    </row>
    <row r="76" spans="1:36" x14ac:dyDescent="0.25">
      <c r="A76" s="1">
        <v>5</v>
      </c>
      <c r="B76" t="s">
        <v>6</v>
      </c>
      <c r="C76">
        <v>2010</v>
      </c>
      <c r="D76">
        <v>4</v>
      </c>
      <c r="E76">
        <v>84</v>
      </c>
      <c r="F76">
        <v>1</v>
      </c>
      <c r="H76" s="4">
        <v>290</v>
      </c>
      <c r="I76" s="3">
        <v>7.0699999999999999E-2</v>
      </c>
      <c r="J76" s="3">
        <v>0.16900000000000001</v>
      </c>
      <c r="K76" s="3">
        <v>0.23499999999999999</v>
      </c>
      <c r="L76" s="3">
        <v>9.5000000000000001E-2</v>
      </c>
      <c r="M76" s="3"/>
      <c r="N76" s="3">
        <v>0.28799999999999998</v>
      </c>
      <c r="O76" s="3">
        <v>4.3799999999999999E-2</v>
      </c>
      <c r="P76" s="3">
        <v>1.04</v>
      </c>
      <c r="Q76" s="4">
        <v>146</v>
      </c>
      <c r="R76" s="4">
        <v>148</v>
      </c>
      <c r="S76" s="4">
        <v>17.7</v>
      </c>
      <c r="T76" s="4">
        <v>452</v>
      </c>
      <c r="U76" s="4">
        <v>159</v>
      </c>
      <c r="V76" s="4">
        <v>12.6</v>
      </c>
      <c r="W76" s="4">
        <v>51.5</v>
      </c>
      <c r="X76" s="4">
        <v>73.099999999999994</v>
      </c>
      <c r="Y76" s="4"/>
      <c r="Z76">
        <v>3.09</v>
      </c>
      <c r="AA76" s="4">
        <v>135</v>
      </c>
      <c r="AB76">
        <v>5500</v>
      </c>
      <c r="AD76">
        <v>4850</v>
      </c>
      <c r="AE76" s="8">
        <v>0.38500000000000001</v>
      </c>
      <c r="AF76">
        <v>31.4</v>
      </c>
      <c r="AG76" s="53">
        <v>44.8</v>
      </c>
      <c r="AH76" s="4">
        <v>22.1</v>
      </c>
      <c r="AI76" s="3">
        <v>0.27</v>
      </c>
      <c r="AJ76" s="3">
        <v>0.35199999999999998</v>
      </c>
    </row>
    <row r="77" spans="1:36" x14ac:dyDescent="0.25">
      <c r="A77" s="1">
        <v>6</v>
      </c>
      <c r="B77" t="s">
        <v>6</v>
      </c>
      <c r="C77">
        <v>2010</v>
      </c>
      <c r="D77">
        <v>4</v>
      </c>
      <c r="E77">
        <v>84</v>
      </c>
      <c r="F77">
        <v>1</v>
      </c>
      <c r="H77" s="4">
        <v>573</v>
      </c>
      <c r="I77" s="3">
        <v>3.2099999999999997E-2</v>
      </c>
      <c r="J77" s="3">
        <v>2.4400000000000002E-2</v>
      </c>
      <c r="K77" s="3">
        <v>0.22600000000000001</v>
      </c>
      <c r="L77" s="3">
        <v>0.22600000000000001</v>
      </c>
      <c r="M77" s="3"/>
      <c r="N77" s="3">
        <v>0.505</v>
      </c>
      <c r="O77" s="3">
        <v>1.38E-2</v>
      </c>
      <c r="P77" s="3">
        <v>1.72</v>
      </c>
      <c r="Q77" s="4">
        <v>168</v>
      </c>
      <c r="R77" s="4">
        <v>214</v>
      </c>
      <c r="S77" s="4">
        <v>22.8</v>
      </c>
      <c r="T77" s="4">
        <v>584</v>
      </c>
      <c r="U77" s="4">
        <v>243</v>
      </c>
      <c r="V77" s="4">
        <v>14.1</v>
      </c>
      <c r="W77" s="4">
        <v>48.6</v>
      </c>
      <c r="X77" s="4">
        <v>99.6</v>
      </c>
      <c r="Y77" s="4"/>
      <c r="Z77">
        <v>3.05</v>
      </c>
      <c r="AA77" s="4">
        <v>107</v>
      </c>
      <c r="AB77">
        <v>7820</v>
      </c>
      <c r="AD77">
        <v>7890</v>
      </c>
      <c r="AE77" s="8">
        <v>1.6850000000000001</v>
      </c>
      <c r="AF77">
        <v>50.6</v>
      </c>
      <c r="AG77" s="53">
        <v>68.2</v>
      </c>
      <c r="AH77" s="4">
        <v>26.5</v>
      </c>
      <c r="AI77" s="3">
        <v>0.30099999999999999</v>
      </c>
      <c r="AJ77" s="3">
        <v>0.53300000000000003</v>
      </c>
    </row>
    <row r="78" spans="1:36" x14ac:dyDescent="0.25">
      <c r="A78" s="1">
        <v>2</v>
      </c>
      <c r="B78" t="s">
        <v>6</v>
      </c>
      <c r="C78">
        <v>2011</v>
      </c>
      <c r="D78">
        <v>3</v>
      </c>
      <c r="E78">
        <v>95</v>
      </c>
      <c r="F78">
        <v>1</v>
      </c>
      <c r="H78" s="4">
        <v>238</v>
      </c>
      <c r="I78" s="3">
        <v>1.6299999999999999E-2</v>
      </c>
      <c r="J78" s="3">
        <v>0.47199999999999998</v>
      </c>
      <c r="K78" s="3">
        <v>0.23400000000000001</v>
      </c>
      <c r="L78" s="3">
        <v>9.6000000000000002E-2</v>
      </c>
      <c r="M78" s="3">
        <v>0.2</v>
      </c>
      <c r="N78" s="3">
        <v>0.42699999999999999</v>
      </c>
      <c r="O78" s="3">
        <v>5.4000000000000003E-3</v>
      </c>
      <c r="P78" s="3">
        <v>1.37</v>
      </c>
      <c r="Q78" s="4">
        <v>120</v>
      </c>
      <c r="R78" s="4">
        <v>114</v>
      </c>
      <c r="S78" s="4">
        <v>7.03</v>
      </c>
      <c r="T78" s="4">
        <v>319</v>
      </c>
      <c r="U78" s="4">
        <v>127</v>
      </c>
      <c r="V78" s="4">
        <v>10.8</v>
      </c>
      <c r="W78" s="4">
        <v>47.5</v>
      </c>
      <c r="X78" s="4">
        <v>55.6</v>
      </c>
      <c r="Y78" s="4"/>
      <c r="Z78">
        <v>2.91</v>
      </c>
      <c r="AA78" s="4">
        <v>348</v>
      </c>
      <c r="AB78">
        <v>4550</v>
      </c>
      <c r="AD78">
        <v>3920</v>
      </c>
      <c r="AE78" s="8"/>
      <c r="AF78">
        <v>33.9</v>
      </c>
      <c r="AG78" s="53">
        <v>19.3</v>
      </c>
      <c r="AH78" s="4">
        <v>9.75</v>
      </c>
      <c r="AI78" s="3">
        <v>0.11700000000000001</v>
      </c>
      <c r="AJ78" s="3">
        <v>0.20499999999999999</v>
      </c>
    </row>
    <row r="79" spans="1:36" x14ac:dyDescent="0.25">
      <c r="A79" s="1">
        <v>5</v>
      </c>
      <c r="B79" t="s">
        <v>6</v>
      </c>
      <c r="C79">
        <v>2011</v>
      </c>
      <c r="D79">
        <v>3</v>
      </c>
      <c r="E79">
        <v>95</v>
      </c>
      <c r="F79">
        <v>1</v>
      </c>
      <c r="H79" s="4">
        <v>290</v>
      </c>
      <c r="I79" s="3">
        <v>3.6900000000000002E-2</v>
      </c>
      <c r="J79" s="3">
        <v>7.4899999999999994E-2</v>
      </c>
      <c r="K79" s="3">
        <v>0.23200000000000001</v>
      </c>
      <c r="L79" s="3">
        <v>0.109</v>
      </c>
      <c r="M79" s="3">
        <v>8.9999999999999993E-3</v>
      </c>
      <c r="N79" s="3">
        <v>0.307</v>
      </c>
      <c r="O79" s="3">
        <v>2.4500000000000001E-2</v>
      </c>
      <c r="P79" s="3">
        <v>1.02</v>
      </c>
      <c r="Q79" s="4">
        <v>147</v>
      </c>
      <c r="R79" s="4">
        <v>146</v>
      </c>
      <c r="S79" s="4">
        <v>18.399999999999999</v>
      </c>
      <c r="T79" s="4">
        <v>411</v>
      </c>
      <c r="U79" s="4">
        <v>149</v>
      </c>
      <c r="V79" s="4">
        <v>12.4</v>
      </c>
      <c r="W79" s="4">
        <v>47.6</v>
      </c>
      <c r="X79" s="4">
        <v>73.099999999999994</v>
      </c>
      <c r="Y79" s="4"/>
      <c r="Z79">
        <v>2.91</v>
      </c>
      <c r="AA79" s="4">
        <v>290</v>
      </c>
      <c r="AB79">
        <v>5270</v>
      </c>
      <c r="AD79">
        <v>5080</v>
      </c>
      <c r="AE79" s="8">
        <v>0.52500000000000002</v>
      </c>
      <c r="AF79">
        <v>25.4</v>
      </c>
      <c r="AG79" s="53">
        <v>10.5</v>
      </c>
      <c r="AH79" s="4">
        <v>19.899999999999999</v>
      </c>
      <c r="AI79" s="3">
        <v>0.27800000000000002</v>
      </c>
      <c r="AJ79" s="3">
        <v>0.54</v>
      </c>
    </row>
    <row r="80" spans="1:36" x14ac:dyDescent="0.25">
      <c r="A80" s="1">
        <v>6</v>
      </c>
      <c r="B80" t="s">
        <v>6</v>
      </c>
      <c r="C80">
        <v>2011</v>
      </c>
      <c r="D80">
        <v>3</v>
      </c>
      <c r="E80">
        <v>95</v>
      </c>
      <c r="F80">
        <v>1</v>
      </c>
      <c r="H80" s="4">
        <v>527</v>
      </c>
      <c r="I80" s="3">
        <v>3.1699999999999999E-2</v>
      </c>
      <c r="J80" s="3">
        <v>3.4700000000000002E-2</v>
      </c>
      <c r="K80" s="3">
        <v>0.26</v>
      </c>
      <c r="L80" s="3">
        <v>0.443</v>
      </c>
      <c r="M80" s="3">
        <v>8.9999999999999993E-3</v>
      </c>
      <c r="N80" s="3">
        <v>0.54200000000000004</v>
      </c>
      <c r="O80" s="3">
        <v>2.1899999999999999E-2</v>
      </c>
      <c r="P80" s="3">
        <v>1.63</v>
      </c>
      <c r="Q80" s="4">
        <v>150</v>
      </c>
      <c r="R80" s="4">
        <v>192</v>
      </c>
      <c r="S80" s="4">
        <v>19.600000000000001</v>
      </c>
      <c r="T80" s="4">
        <v>477</v>
      </c>
      <c r="U80" s="4">
        <v>215</v>
      </c>
      <c r="V80" s="4">
        <v>13.8</v>
      </c>
      <c r="W80" s="4">
        <v>46.1</v>
      </c>
      <c r="X80" s="4">
        <v>87.4</v>
      </c>
      <c r="Y80" s="4"/>
      <c r="Z80">
        <v>2.86</v>
      </c>
      <c r="AA80" s="4">
        <v>228</v>
      </c>
      <c r="AB80">
        <v>6820</v>
      </c>
      <c r="AD80">
        <v>7770</v>
      </c>
      <c r="AE80" s="8">
        <v>0.52500000000000002</v>
      </c>
      <c r="AF80">
        <v>41.8</v>
      </c>
      <c r="AG80" s="53">
        <v>58.3</v>
      </c>
      <c r="AH80" s="4">
        <v>22.5</v>
      </c>
      <c r="AI80" s="3">
        <v>0.24299999999999999</v>
      </c>
      <c r="AJ80" s="3">
        <v>0.60199999999999998</v>
      </c>
    </row>
    <row r="81" spans="1:61" s="2" customFormat="1" x14ac:dyDescent="0.25">
      <c r="A81" s="6">
        <v>1</v>
      </c>
      <c r="B81" s="2" t="s">
        <v>6</v>
      </c>
      <c r="C81" s="2">
        <v>2014</v>
      </c>
      <c r="D81" s="2">
        <v>11</v>
      </c>
      <c r="E81" s="2">
        <v>139</v>
      </c>
      <c r="F81" s="2">
        <v>1</v>
      </c>
      <c r="H81" s="7"/>
      <c r="I81" s="8">
        <v>1.8E-3</v>
      </c>
      <c r="J81" s="8">
        <v>0.184</v>
      </c>
      <c r="K81" s="8"/>
      <c r="L81" s="8"/>
      <c r="M81" s="8"/>
      <c r="N81" s="8">
        <v>7.0599999999999996E-2</v>
      </c>
      <c r="O81" s="8">
        <v>3.5999999999999999E-3</v>
      </c>
      <c r="P81" s="8"/>
      <c r="Q81" s="7"/>
      <c r="R81" s="7"/>
      <c r="S81" s="7"/>
      <c r="T81" s="7"/>
      <c r="U81" s="7">
        <v>0.46550000000000002</v>
      </c>
      <c r="V81" s="7">
        <v>2.448</v>
      </c>
      <c r="W81" s="7"/>
      <c r="X81" s="7">
        <v>10.4</v>
      </c>
      <c r="Y81" s="7"/>
      <c r="Z81" s="2">
        <v>3.88</v>
      </c>
      <c r="AA81" s="7">
        <v>143.6</v>
      </c>
      <c r="AB81" s="2">
        <v>1288</v>
      </c>
      <c r="AD81" s="2">
        <v>569</v>
      </c>
      <c r="AE81" s="8">
        <v>2.5000000000000001E-2</v>
      </c>
      <c r="AF81" s="2">
        <v>25.2</v>
      </c>
      <c r="AG81" s="54">
        <v>36.299999999999997</v>
      </c>
      <c r="AH81" s="7">
        <v>4.76</v>
      </c>
      <c r="AI81" s="8">
        <v>4.1000000000000002E-2</v>
      </c>
      <c r="AJ81" s="8">
        <v>0.10199999999999999</v>
      </c>
    </row>
    <row r="82" spans="1:61" s="2" customFormat="1" x14ac:dyDescent="0.25">
      <c r="A82" s="6">
        <v>2</v>
      </c>
      <c r="B82" s="2" t="s">
        <v>6</v>
      </c>
      <c r="C82" s="2">
        <v>2014</v>
      </c>
      <c r="D82" s="2">
        <v>11</v>
      </c>
      <c r="E82" s="2">
        <v>139</v>
      </c>
      <c r="F82" s="2">
        <v>1</v>
      </c>
      <c r="H82" s="7"/>
      <c r="I82" s="8">
        <v>1.43E-2</v>
      </c>
      <c r="J82" s="8">
        <v>0.40600000000000003</v>
      </c>
      <c r="K82" s="8"/>
      <c r="L82" s="8"/>
      <c r="M82" s="8"/>
      <c r="N82" s="8">
        <v>0.191</v>
      </c>
      <c r="O82" s="8">
        <v>8.8000000000000005E-3</v>
      </c>
      <c r="P82" s="8"/>
      <c r="Q82" s="7"/>
      <c r="R82" s="7"/>
      <c r="S82" s="7"/>
      <c r="T82" s="7"/>
      <c r="U82" s="7">
        <v>21.65</v>
      </c>
      <c r="V82" s="7">
        <v>10.45</v>
      </c>
      <c r="W82" s="7"/>
      <c r="X82" s="7">
        <v>37.5</v>
      </c>
      <c r="Y82" s="7"/>
      <c r="Z82" s="2">
        <v>3.2</v>
      </c>
      <c r="AA82" s="7">
        <v>430.5</v>
      </c>
      <c r="AB82" s="2">
        <v>3573</v>
      </c>
      <c r="AD82" s="2">
        <v>2260</v>
      </c>
      <c r="AE82" s="8">
        <v>8.0000000000000002E-3</v>
      </c>
      <c r="AF82" s="2">
        <v>46.2</v>
      </c>
      <c r="AG82" s="54">
        <v>59</v>
      </c>
      <c r="AH82" s="7">
        <v>7.94</v>
      </c>
      <c r="AI82" s="8">
        <v>9.1999999999999998E-2</v>
      </c>
      <c r="AJ82" s="8">
        <v>9.6000000000000002E-2</v>
      </c>
    </row>
    <row r="83" spans="1:61" s="2" customFormat="1" x14ac:dyDescent="0.25">
      <c r="A83" s="6">
        <v>5</v>
      </c>
      <c r="B83" s="2" t="s">
        <v>6</v>
      </c>
      <c r="C83" s="2">
        <v>2014</v>
      </c>
      <c r="D83" s="2">
        <v>11</v>
      </c>
      <c r="E83" s="2">
        <v>139</v>
      </c>
      <c r="F83" s="2">
        <v>1</v>
      </c>
      <c r="H83" s="7"/>
      <c r="I83" s="8">
        <v>5.57E-2</v>
      </c>
      <c r="J83" s="8">
        <v>3.9600000000000003E-2</v>
      </c>
      <c r="K83" s="8"/>
      <c r="L83" s="8"/>
      <c r="M83" s="8"/>
      <c r="N83" s="8">
        <v>0.2</v>
      </c>
      <c r="O83" s="8">
        <v>1.4999999999999999E-2</v>
      </c>
      <c r="P83" s="8"/>
      <c r="Q83" s="7"/>
      <c r="R83" s="7"/>
      <c r="S83" s="7"/>
      <c r="T83" s="7"/>
      <c r="U83" s="7">
        <v>112.8</v>
      </c>
      <c r="V83" s="7">
        <v>10.33</v>
      </c>
      <c r="W83" s="7"/>
      <c r="X83" s="7">
        <v>47.6</v>
      </c>
      <c r="Y83" s="7"/>
      <c r="Z83" s="2">
        <v>2.93</v>
      </c>
      <c r="AA83" s="7">
        <v>290.89999999999998</v>
      </c>
      <c r="AB83" s="2">
        <v>4154</v>
      </c>
      <c r="AD83" s="2">
        <v>3080</v>
      </c>
      <c r="AE83" s="8">
        <v>0.45900000000000002</v>
      </c>
      <c r="AF83" s="2">
        <v>26.5</v>
      </c>
      <c r="AG83" s="54">
        <v>108</v>
      </c>
      <c r="AH83" s="7">
        <v>14</v>
      </c>
      <c r="AI83" s="8">
        <v>0.17100000000000001</v>
      </c>
      <c r="AJ83" s="8">
        <v>0.224</v>
      </c>
    </row>
    <row r="84" spans="1:61" s="2" customFormat="1" x14ac:dyDescent="0.25">
      <c r="A84" s="6">
        <v>6</v>
      </c>
      <c r="B84" s="2" t="s">
        <v>6</v>
      </c>
      <c r="C84" s="2">
        <v>2014</v>
      </c>
      <c r="D84" s="2">
        <v>11</v>
      </c>
      <c r="E84" s="2">
        <v>139</v>
      </c>
      <c r="F84" s="2">
        <v>1</v>
      </c>
      <c r="H84" s="7"/>
      <c r="I84" s="8">
        <v>5.8900000000000001E-2</v>
      </c>
      <c r="J84" s="8">
        <v>4.6199999999999998E-2</v>
      </c>
      <c r="K84" s="8"/>
      <c r="L84" s="8"/>
      <c r="M84" s="8"/>
      <c r="N84" s="8">
        <v>0.17599999999999999</v>
      </c>
      <c r="O84" s="8">
        <v>2.87E-2</v>
      </c>
      <c r="P84" s="8"/>
      <c r="Q84" s="7"/>
      <c r="R84" s="7"/>
      <c r="S84" s="7"/>
      <c r="T84" s="7"/>
      <c r="U84" s="7">
        <v>217.6</v>
      </c>
      <c r="V84" s="7">
        <v>15.21</v>
      </c>
      <c r="W84" s="7"/>
      <c r="X84" s="7">
        <v>67.3</v>
      </c>
      <c r="Y84" s="7"/>
      <c r="Z84" s="2">
        <v>2.73</v>
      </c>
      <c r="AA84" s="7">
        <v>158</v>
      </c>
      <c r="AB84" s="2">
        <v>6155</v>
      </c>
      <c r="AD84" s="2">
        <v>5500</v>
      </c>
      <c r="AE84" s="8">
        <v>0.20449999999999999</v>
      </c>
      <c r="AF84" s="2">
        <v>54.9</v>
      </c>
      <c r="AG84" s="54">
        <v>90.2</v>
      </c>
      <c r="AH84" s="7">
        <v>16.7</v>
      </c>
      <c r="AI84" s="8">
        <v>0.19</v>
      </c>
      <c r="AJ84" s="8">
        <v>0.48</v>
      </c>
    </row>
    <row r="85" spans="1:61" x14ac:dyDescent="0.25">
      <c r="A85" s="1">
        <v>1</v>
      </c>
      <c r="B85" t="s">
        <v>6</v>
      </c>
      <c r="C85">
        <v>2017</v>
      </c>
      <c r="D85">
        <v>5</v>
      </c>
      <c r="E85">
        <v>169</v>
      </c>
      <c r="F85">
        <v>1</v>
      </c>
      <c r="H85" s="4">
        <v>10.01</v>
      </c>
      <c r="I85" s="3"/>
      <c r="J85" s="3">
        <v>0.09</v>
      </c>
      <c r="K85" s="3">
        <v>3.5000000000000003E-2</v>
      </c>
      <c r="L85" s="3"/>
      <c r="M85" s="3">
        <v>0.17</v>
      </c>
      <c r="N85" s="3">
        <v>5.0999999999999997E-2</v>
      </c>
      <c r="O85" s="3">
        <v>4.3800000000000002E-3</v>
      </c>
      <c r="P85" s="3">
        <v>0.2</v>
      </c>
      <c r="Q85" s="4">
        <v>23.32</v>
      </c>
      <c r="R85" s="4">
        <v>12.24</v>
      </c>
      <c r="S85" s="4">
        <v>2</v>
      </c>
      <c r="T85" s="4">
        <v>66.400000000000006</v>
      </c>
      <c r="U85" s="4">
        <v>0.25</v>
      </c>
      <c r="V85" s="4">
        <v>1.72</v>
      </c>
      <c r="W85" s="4">
        <v>40.36</v>
      </c>
      <c r="X85" s="4">
        <v>4.2300000000000004</v>
      </c>
      <c r="Y85" s="4"/>
      <c r="Z85" s="8">
        <v>3.36</v>
      </c>
      <c r="AA85" s="4">
        <v>481.5</v>
      </c>
      <c r="AB85" s="2">
        <v>872</v>
      </c>
      <c r="AC85" s="2"/>
      <c r="AD85" s="2">
        <v>304</v>
      </c>
      <c r="AE85" s="8"/>
      <c r="AF85" s="2">
        <v>17.8</v>
      </c>
      <c r="AG85" s="54">
        <v>30.6</v>
      </c>
      <c r="AH85" s="7">
        <v>4.45</v>
      </c>
      <c r="AI85" s="3">
        <v>3.1E-2</v>
      </c>
      <c r="AJ85" s="8">
        <v>6.4000000000000001E-2</v>
      </c>
    </row>
    <row r="86" spans="1:61" x14ac:dyDescent="0.25">
      <c r="A86" s="1">
        <v>2</v>
      </c>
      <c r="B86" t="s">
        <v>6</v>
      </c>
      <c r="C86">
        <v>2017</v>
      </c>
      <c r="D86">
        <v>5</v>
      </c>
      <c r="E86">
        <v>169</v>
      </c>
      <c r="F86">
        <v>1</v>
      </c>
      <c r="H86" s="4">
        <v>94.19</v>
      </c>
      <c r="I86" s="3">
        <v>4.0000000000000001E-3</v>
      </c>
      <c r="J86" s="3">
        <v>0.28000000000000003</v>
      </c>
      <c r="K86" s="3">
        <v>0.13</v>
      </c>
      <c r="L86" s="3">
        <v>0.04</v>
      </c>
      <c r="M86" s="3">
        <v>0.27</v>
      </c>
      <c r="N86" s="3">
        <v>0.2</v>
      </c>
      <c r="O86" s="3">
        <v>3.6700000000000001E-3</v>
      </c>
      <c r="P86" s="3">
        <v>0.84</v>
      </c>
      <c r="Q86" s="4">
        <v>90.02</v>
      </c>
      <c r="R86" s="4">
        <v>64.59</v>
      </c>
      <c r="S86" s="4">
        <v>2.35</v>
      </c>
      <c r="T86" s="4">
        <v>187.48</v>
      </c>
      <c r="U86" s="4">
        <v>2.72</v>
      </c>
      <c r="V86" s="4">
        <v>7.83</v>
      </c>
      <c r="W86" s="4">
        <v>44.75</v>
      </c>
      <c r="X86" s="4">
        <v>22.9</v>
      </c>
      <c r="Y86" s="4"/>
      <c r="Z86" s="3">
        <v>3.1</v>
      </c>
      <c r="AA86" s="4">
        <v>488.8</v>
      </c>
      <c r="AB86">
        <v>2735</v>
      </c>
      <c r="AD86" s="2">
        <v>1690</v>
      </c>
      <c r="AE86" s="8"/>
      <c r="AF86" s="2">
        <v>32.6</v>
      </c>
      <c r="AG86" s="54">
        <v>43.5</v>
      </c>
      <c r="AH86" s="7">
        <v>7.83</v>
      </c>
      <c r="AI86" s="3">
        <v>0.04</v>
      </c>
      <c r="AJ86" s="8">
        <v>6.0999999999999999E-2</v>
      </c>
    </row>
    <row r="87" spans="1:61" x14ac:dyDescent="0.25">
      <c r="A87" s="1">
        <v>5</v>
      </c>
      <c r="B87" t="s">
        <v>6</v>
      </c>
      <c r="C87">
        <v>2017</v>
      </c>
      <c r="D87">
        <v>5</v>
      </c>
      <c r="E87">
        <v>169</v>
      </c>
      <c r="F87">
        <v>1</v>
      </c>
      <c r="H87" s="4">
        <v>172.31</v>
      </c>
      <c r="I87" s="3">
        <v>9.1999999999999998E-2</v>
      </c>
      <c r="J87" s="3">
        <v>5.6000000000000001E-2</v>
      </c>
      <c r="K87" s="3">
        <v>0.14399999999999999</v>
      </c>
      <c r="L87" s="3">
        <v>7.0000000000000007E-2</v>
      </c>
      <c r="M87" s="3"/>
      <c r="N87" s="3">
        <v>0.24</v>
      </c>
      <c r="O87" s="3">
        <v>7.5199999999999998E-3</v>
      </c>
      <c r="P87" s="3">
        <v>0.87</v>
      </c>
      <c r="Q87" s="4">
        <v>124.04</v>
      </c>
      <c r="R87" s="4">
        <v>90.42</v>
      </c>
      <c r="S87" s="4">
        <v>5.64</v>
      </c>
      <c r="T87" s="4">
        <v>277.13</v>
      </c>
      <c r="U87" s="4">
        <v>79.16</v>
      </c>
      <c r="V87" s="4">
        <v>7.69</v>
      </c>
      <c r="W87" s="4">
        <v>50.95</v>
      </c>
      <c r="X87" s="4">
        <v>41.1</v>
      </c>
      <c r="Y87" s="4"/>
      <c r="Z87">
        <v>3.26</v>
      </c>
      <c r="AA87" s="4">
        <v>220.5</v>
      </c>
      <c r="AB87">
        <v>3360</v>
      </c>
      <c r="AD87" s="2">
        <v>2640</v>
      </c>
      <c r="AE87" s="8"/>
      <c r="AF87" s="2">
        <v>12.4</v>
      </c>
      <c r="AG87" s="54">
        <v>72.900000000000006</v>
      </c>
      <c r="AH87" s="7">
        <v>12.3</v>
      </c>
      <c r="AI87" s="3">
        <v>0.11700000000000001</v>
      </c>
      <c r="AJ87" s="3">
        <v>0.222</v>
      </c>
    </row>
    <row r="88" spans="1:61" s="2" customFormat="1" x14ac:dyDescent="0.25">
      <c r="A88" s="6">
        <v>6</v>
      </c>
      <c r="B88" s="2" t="s">
        <v>6</v>
      </c>
      <c r="C88" s="2">
        <v>2017</v>
      </c>
      <c r="D88" s="2">
        <v>5</v>
      </c>
      <c r="E88" s="2">
        <v>169</v>
      </c>
      <c r="F88" s="2">
        <v>1</v>
      </c>
      <c r="H88" s="7">
        <v>363.84</v>
      </c>
      <c r="I88" s="8">
        <v>4.7E-2</v>
      </c>
      <c r="J88" s="8">
        <v>5.6000000000000001E-2</v>
      </c>
      <c r="K88" s="8">
        <v>0.20799999999999999</v>
      </c>
      <c r="L88" s="8">
        <v>0.15</v>
      </c>
      <c r="M88" s="8"/>
      <c r="N88" s="8">
        <v>0.31</v>
      </c>
      <c r="O88" s="8">
        <v>1.12E-2</v>
      </c>
      <c r="P88" s="8">
        <v>1.38</v>
      </c>
      <c r="Q88" s="7">
        <v>152.16</v>
      </c>
      <c r="R88" s="7">
        <v>152.53</v>
      </c>
      <c r="S88" s="7">
        <v>7.96</v>
      </c>
      <c r="T88" s="7">
        <v>336.61</v>
      </c>
      <c r="U88" s="7">
        <v>146.19</v>
      </c>
      <c r="V88" s="7">
        <v>11.26</v>
      </c>
      <c r="W88" s="7">
        <v>49.84</v>
      </c>
      <c r="X88" s="7">
        <v>49</v>
      </c>
      <c r="Y88" s="7"/>
      <c r="Z88" s="2">
        <v>3.26</v>
      </c>
      <c r="AA88" s="7">
        <v>175.6</v>
      </c>
      <c r="AB88" s="2">
        <v>4565</v>
      </c>
      <c r="AD88" s="2">
        <v>4450</v>
      </c>
      <c r="AF88" s="2">
        <v>19.2</v>
      </c>
      <c r="AG88" s="54">
        <v>73.8</v>
      </c>
      <c r="AH88" s="7">
        <v>14.3</v>
      </c>
      <c r="AI88" s="8">
        <v>0.115</v>
      </c>
      <c r="AJ88" s="8">
        <v>0.224</v>
      </c>
    </row>
    <row r="89" spans="1:61" s="2" customFormat="1" x14ac:dyDescent="0.25">
      <c r="A89" s="6">
        <v>1</v>
      </c>
      <c r="B89" s="2" t="s">
        <v>9</v>
      </c>
      <c r="C89" s="2">
        <v>2004</v>
      </c>
      <c r="D89" s="2">
        <v>4</v>
      </c>
      <c r="E89" s="2">
        <v>12</v>
      </c>
      <c r="F89" s="2">
        <v>1</v>
      </c>
      <c r="H89" s="7">
        <v>6.7000000000000004E-2</v>
      </c>
      <c r="I89" s="8">
        <v>3.9100000000000003E-3</v>
      </c>
      <c r="J89" s="8"/>
      <c r="K89" s="8">
        <v>5.0000000000000001E-3</v>
      </c>
      <c r="L89" s="8"/>
      <c r="M89" s="8"/>
      <c r="N89" s="8">
        <v>6.0000000000000001E-3</v>
      </c>
      <c r="O89" s="8">
        <v>1.1E-4</v>
      </c>
      <c r="P89" s="8">
        <v>2.9000000000000001E-2</v>
      </c>
      <c r="Q89" s="7">
        <v>186</v>
      </c>
      <c r="R89" s="7">
        <v>32.9</v>
      </c>
      <c r="S89" s="7">
        <v>37.1</v>
      </c>
      <c r="T89" s="7">
        <v>93.5</v>
      </c>
      <c r="U89" s="7">
        <v>24</v>
      </c>
      <c r="V89" s="7">
        <v>4.01</v>
      </c>
      <c r="W89" s="7">
        <v>18.5</v>
      </c>
      <c r="X89" s="7">
        <v>34.6</v>
      </c>
      <c r="Y89" s="7"/>
      <c r="Z89" s="2">
        <v>6.37</v>
      </c>
      <c r="AA89" s="7">
        <v>-22.7</v>
      </c>
      <c r="AB89" s="2">
        <v>1735</v>
      </c>
      <c r="AD89" s="2">
        <v>19.600000000000001</v>
      </c>
      <c r="AE89" s="8">
        <v>0.13100000000000001</v>
      </c>
      <c r="AF89" s="2">
        <v>48.1</v>
      </c>
      <c r="AG89" s="54">
        <v>254</v>
      </c>
      <c r="AH89" s="7">
        <v>43.6</v>
      </c>
      <c r="AI89" s="8">
        <v>2.1000000000000001E-2</v>
      </c>
      <c r="AJ89" s="8">
        <v>0.46200000000000002</v>
      </c>
      <c r="BI89" s="2">
        <v>780</v>
      </c>
    </row>
    <row r="90" spans="1:61" x14ac:dyDescent="0.25">
      <c r="A90" s="1">
        <v>2</v>
      </c>
      <c r="B90" t="s">
        <v>9</v>
      </c>
      <c r="C90">
        <v>2004</v>
      </c>
      <c r="D90">
        <v>4</v>
      </c>
      <c r="E90">
        <v>12</v>
      </c>
      <c r="F90">
        <v>1</v>
      </c>
      <c r="H90" s="4">
        <v>0.17899999999999999</v>
      </c>
      <c r="I90" s="3">
        <v>5.3800000000000002E-3</v>
      </c>
      <c r="J90" s="3"/>
      <c r="K90" s="3">
        <v>6.0000000000000001E-3</v>
      </c>
      <c r="L90" s="3"/>
      <c r="M90" s="3"/>
      <c r="N90" s="3">
        <v>8.9999999999999993E-3</v>
      </c>
      <c r="O90" s="3">
        <v>1.73E-4</v>
      </c>
      <c r="P90" s="3">
        <v>3.1E-2</v>
      </c>
      <c r="Q90" s="4">
        <v>167</v>
      </c>
      <c r="R90" s="4">
        <v>51</v>
      </c>
      <c r="S90" s="4">
        <v>181</v>
      </c>
      <c r="T90" s="4">
        <v>167</v>
      </c>
      <c r="U90" s="4">
        <v>22.1</v>
      </c>
      <c r="V90" s="4">
        <v>2.5499999999999998</v>
      </c>
      <c r="W90" s="4">
        <v>24.3</v>
      </c>
      <c r="X90" s="4">
        <v>154</v>
      </c>
      <c r="Y90" s="4"/>
      <c r="Z90">
        <v>6.46</v>
      </c>
      <c r="AA90" s="4">
        <v>-76.8</v>
      </c>
      <c r="AB90">
        <v>3290</v>
      </c>
      <c r="AE90" s="8">
        <v>5.8000000000000003E-2</v>
      </c>
      <c r="AF90" s="2">
        <v>102</v>
      </c>
      <c r="AG90" s="53">
        <v>476</v>
      </c>
      <c r="AH90" s="4">
        <v>111</v>
      </c>
      <c r="AI90" s="3">
        <v>0.14099999999999999</v>
      </c>
      <c r="AJ90" s="3">
        <v>3.1</v>
      </c>
      <c r="BI90">
        <v>1268</v>
      </c>
    </row>
    <row r="91" spans="1:61" x14ac:dyDescent="0.25">
      <c r="A91" s="1">
        <v>5</v>
      </c>
      <c r="B91" t="s">
        <v>9</v>
      </c>
      <c r="C91">
        <v>2004</v>
      </c>
      <c r="D91">
        <v>4</v>
      </c>
      <c r="E91">
        <v>12</v>
      </c>
      <c r="F91">
        <v>1</v>
      </c>
      <c r="H91" s="4">
        <v>0.61799999999999999</v>
      </c>
      <c r="I91" s="3">
        <v>4.4200000000000003E-2</v>
      </c>
      <c r="J91" s="3"/>
      <c r="K91" s="3">
        <v>3.0000000000000001E-3</v>
      </c>
      <c r="L91" s="3"/>
      <c r="M91" s="3"/>
      <c r="N91" s="3">
        <v>6.0000000000000001E-3</v>
      </c>
      <c r="O91" s="3">
        <v>1.1199999999999999E-3</v>
      </c>
      <c r="P91" s="3">
        <v>8.4000000000000005E-2</v>
      </c>
      <c r="Q91" s="4">
        <v>282</v>
      </c>
      <c r="R91" s="4">
        <v>59.1</v>
      </c>
      <c r="S91" s="4">
        <v>113</v>
      </c>
      <c r="T91" s="4">
        <v>157</v>
      </c>
      <c r="U91" s="4">
        <v>0.81399999999999995</v>
      </c>
      <c r="V91" s="4">
        <v>3.05</v>
      </c>
      <c r="W91" s="4">
        <v>23.6</v>
      </c>
      <c r="X91" s="4">
        <v>84</v>
      </c>
      <c r="Y91" s="4"/>
      <c r="Z91">
        <v>6.21</v>
      </c>
      <c r="AA91" s="4">
        <v>-183.3</v>
      </c>
      <c r="AB91">
        <v>2630</v>
      </c>
      <c r="AD91">
        <v>519</v>
      </c>
      <c r="AE91" s="8">
        <v>0.29599999999999999</v>
      </c>
      <c r="AF91" s="2">
        <v>58.7</v>
      </c>
      <c r="AG91" s="53">
        <v>333</v>
      </c>
      <c r="AH91" s="4">
        <v>65</v>
      </c>
      <c r="AI91" s="3">
        <v>6.79</v>
      </c>
      <c r="AJ91" s="3">
        <v>6.41</v>
      </c>
      <c r="BI91">
        <v>812</v>
      </c>
    </row>
    <row r="92" spans="1:61" x14ac:dyDescent="0.25">
      <c r="A92" s="1">
        <v>6</v>
      </c>
      <c r="B92" t="s">
        <v>9</v>
      </c>
      <c r="C92">
        <v>2004</v>
      </c>
      <c r="D92">
        <v>4</v>
      </c>
      <c r="E92">
        <v>12</v>
      </c>
      <c r="F92">
        <v>1</v>
      </c>
      <c r="H92" s="4">
        <v>2.2000000000000002</v>
      </c>
      <c r="I92" s="3">
        <v>5.7299999999999997E-2</v>
      </c>
      <c r="J92" s="3"/>
      <c r="K92" s="3">
        <v>4.0000000000000001E-3</v>
      </c>
      <c r="L92" s="3"/>
      <c r="M92" s="3"/>
      <c r="N92" s="3">
        <v>1.0999999999999999E-2</v>
      </c>
      <c r="O92" s="3">
        <v>9.2400000000000002E-4</v>
      </c>
      <c r="P92" s="3">
        <v>4.3999999999999997E-2</v>
      </c>
      <c r="Q92" s="4">
        <v>196</v>
      </c>
      <c r="R92" s="4">
        <v>37.5</v>
      </c>
      <c r="S92" s="4">
        <v>94.1</v>
      </c>
      <c r="T92" s="4">
        <v>116</v>
      </c>
      <c r="U92" s="4">
        <v>3.88</v>
      </c>
      <c r="V92" s="4">
        <v>1.71</v>
      </c>
      <c r="W92" s="4">
        <v>39.5</v>
      </c>
      <c r="X92" s="4">
        <v>77</v>
      </c>
      <c r="Y92" s="4"/>
      <c r="Z92">
        <v>6.21</v>
      </c>
      <c r="AA92" s="4">
        <v>-179.7</v>
      </c>
      <c r="AB92">
        <v>2380</v>
      </c>
      <c r="AD92">
        <v>345</v>
      </c>
      <c r="AE92" s="8">
        <v>5.1749999999999998</v>
      </c>
      <c r="AF92" s="2">
        <v>52.5</v>
      </c>
      <c r="AG92" s="53">
        <v>279</v>
      </c>
      <c r="AH92" s="4">
        <v>85.3</v>
      </c>
      <c r="AI92" s="3">
        <v>6.08</v>
      </c>
      <c r="AJ92" s="3">
        <v>6.45</v>
      </c>
      <c r="BI92">
        <v>650</v>
      </c>
    </row>
    <row r="93" spans="1:61" x14ac:dyDescent="0.25">
      <c r="A93" s="1">
        <v>1</v>
      </c>
      <c r="B93" t="s">
        <v>9</v>
      </c>
      <c r="C93">
        <v>2004</v>
      </c>
      <c r="D93">
        <v>10</v>
      </c>
      <c r="E93">
        <v>18</v>
      </c>
      <c r="F93">
        <v>1</v>
      </c>
      <c r="H93" s="4">
        <v>4.7E-2</v>
      </c>
      <c r="I93" s="3">
        <v>3.48E-3</v>
      </c>
      <c r="J93" s="3"/>
      <c r="K93" s="3"/>
      <c r="L93" s="3"/>
      <c r="M93" s="3"/>
      <c r="N93" s="3"/>
      <c r="O93" s="3">
        <v>1.2999999999999999E-4</v>
      </c>
      <c r="P93" s="3">
        <v>8.5000000000000006E-2</v>
      </c>
      <c r="Q93" s="4">
        <v>182</v>
      </c>
      <c r="R93" s="4">
        <v>27.9</v>
      </c>
      <c r="S93" s="4">
        <v>39.6</v>
      </c>
      <c r="T93" s="4">
        <v>79.8</v>
      </c>
      <c r="U93" s="4">
        <v>36.9</v>
      </c>
      <c r="V93" s="4">
        <v>3.73</v>
      </c>
      <c r="W93" s="4">
        <v>20.3</v>
      </c>
      <c r="X93" s="4">
        <v>85.25</v>
      </c>
      <c r="Y93" s="4"/>
      <c r="Z93" s="3">
        <v>6.4</v>
      </c>
      <c r="AA93" s="4">
        <v>-79.2</v>
      </c>
      <c r="AB93">
        <v>2150</v>
      </c>
      <c r="AE93" s="8">
        <v>8.0000000000000002E-3</v>
      </c>
      <c r="AF93">
        <v>44.4</v>
      </c>
      <c r="AG93" s="53">
        <v>334</v>
      </c>
      <c r="AH93" s="4">
        <v>53.9</v>
      </c>
      <c r="AI93" s="3">
        <v>0.28000000000000003</v>
      </c>
      <c r="AJ93" s="3">
        <v>0.93100000000000005</v>
      </c>
      <c r="BI93">
        <v>976</v>
      </c>
    </row>
    <row r="94" spans="1:61" x14ac:dyDescent="0.25">
      <c r="A94" s="1">
        <v>2</v>
      </c>
      <c r="B94" t="s">
        <v>9</v>
      </c>
      <c r="C94">
        <v>2004</v>
      </c>
      <c r="D94">
        <v>10</v>
      </c>
      <c r="E94">
        <v>18</v>
      </c>
      <c r="F94">
        <v>1</v>
      </c>
      <c r="H94" s="4"/>
      <c r="I94" s="3">
        <v>8.1700000000000002E-3</v>
      </c>
      <c r="J94" s="3"/>
      <c r="K94" s="3">
        <v>3.0000000000000001E-3</v>
      </c>
      <c r="L94" s="3"/>
      <c r="M94" s="3"/>
      <c r="N94" s="3"/>
      <c r="O94" s="3">
        <v>3.28E-4</v>
      </c>
      <c r="P94" s="3">
        <v>8.2000000000000003E-2</v>
      </c>
      <c r="Q94" s="4">
        <v>192</v>
      </c>
      <c r="R94" s="4">
        <v>39.1</v>
      </c>
      <c r="S94" s="4">
        <v>90.6</v>
      </c>
      <c r="T94" s="4">
        <v>117</v>
      </c>
      <c r="U94" s="4">
        <v>19.399999999999999</v>
      </c>
      <c r="V94" s="4">
        <v>2.83</v>
      </c>
      <c r="W94" s="4">
        <v>30.4</v>
      </c>
      <c r="X94" s="4">
        <v>195.7</v>
      </c>
      <c r="Y94" s="4"/>
      <c r="Z94" s="3">
        <v>6.5</v>
      </c>
      <c r="AA94" s="4">
        <v>-148.19999999999999</v>
      </c>
      <c r="AB94">
        <v>2790</v>
      </c>
      <c r="AD94">
        <v>3.07</v>
      </c>
      <c r="AE94" s="8">
        <v>3.2000000000000001E-2</v>
      </c>
      <c r="AF94">
        <v>59.5</v>
      </c>
      <c r="AG94" s="53">
        <v>438</v>
      </c>
      <c r="AH94" s="4">
        <v>85.2</v>
      </c>
      <c r="AI94" s="3">
        <v>2.0499999999999998</v>
      </c>
      <c r="AJ94" s="3">
        <v>4.2300000000000004</v>
      </c>
      <c r="BI94">
        <v>1430</v>
      </c>
    </row>
    <row r="95" spans="1:61" x14ac:dyDescent="0.25">
      <c r="A95" s="1">
        <v>5</v>
      </c>
      <c r="B95" t="s">
        <v>9</v>
      </c>
      <c r="C95">
        <v>2004</v>
      </c>
      <c r="D95">
        <v>10</v>
      </c>
      <c r="E95">
        <v>18</v>
      </c>
      <c r="F95">
        <v>1</v>
      </c>
      <c r="H95" s="4">
        <v>0.17199999999999999</v>
      </c>
      <c r="I95" s="3">
        <v>1.8200000000000001E-2</v>
      </c>
      <c r="J95" s="3"/>
      <c r="K95" s="3"/>
      <c r="L95" s="3"/>
      <c r="M95" s="8">
        <v>1.6E-2</v>
      </c>
      <c r="N95" s="3"/>
      <c r="O95" s="3">
        <v>1.85E-4</v>
      </c>
      <c r="P95" s="3">
        <v>0.108</v>
      </c>
      <c r="Q95" s="4">
        <v>282</v>
      </c>
      <c r="R95" s="4">
        <v>54.3</v>
      </c>
      <c r="S95" s="4">
        <v>103</v>
      </c>
      <c r="T95" s="4">
        <v>129</v>
      </c>
      <c r="U95" s="4">
        <v>0.20699999999999999</v>
      </c>
      <c r="V95" s="4">
        <v>2.25</v>
      </c>
      <c r="W95" s="4">
        <v>24.8</v>
      </c>
      <c r="X95" s="4">
        <v>125.2</v>
      </c>
      <c r="Y95" s="4"/>
      <c r="Z95">
        <v>6.44</v>
      </c>
      <c r="AA95" s="4">
        <v>-284.2</v>
      </c>
      <c r="AB95">
        <v>2980</v>
      </c>
      <c r="AD95">
        <v>301</v>
      </c>
      <c r="AE95" s="8">
        <v>9.0749999999999993</v>
      </c>
      <c r="AF95">
        <v>61.8</v>
      </c>
      <c r="AG95" s="53">
        <v>359</v>
      </c>
      <c r="AH95" s="4">
        <v>112</v>
      </c>
      <c r="AI95" s="3">
        <v>4.53</v>
      </c>
      <c r="AJ95" s="3">
        <v>6.36</v>
      </c>
      <c r="BI95">
        <v>1116</v>
      </c>
    </row>
    <row r="96" spans="1:61" x14ac:dyDescent="0.25">
      <c r="A96" s="1">
        <v>6</v>
      </c>
      <c r="B96" t="s">
        <v>9</v>
      </c>
      <c r="C96">
        <v>2004</v>
      </c>
      <c r="D96">
        <v>10</v>
      </c>
      <c r="E96">
        <v>18</v>
      </c>
      <c r="F96">
        <v>1</v>
      </c>
      <c r="H96" s="4">
        <v>1.17</v>
      </c>
      <c r="I96" s="3">
        <v>3.5999999999999997E-2</v>
      </c>
      <c r="J96" s="3"/>
      <c r="K96" s="3">
        <v>0.01</v>
      </c>
      <c r="L96" s="3"/>
      <c r="M96" s="3"/>
      <c r="N96" s="8">
        <v>3.1E-2</v>
      </c>
      <c r="O96" s="3">
        <v>1E-3</v>
      </c>
      <c r="P96" s="3">
        <v>9.5000000000000001E-2</v>
      </c>
      <c r="Q96" s="4">
        <v>185</v>
      </c>
      <c r="R96" s="4">
        <v>51.2</v>
      </c>
      <c r="S96" s="4">
        <v>193</v>
      </c>
      <c r="T96" s="4">
        <v>159</v>
      </c>
      <c r="U96" s="4">
        <v>1</v>
      </c>
      <c r="V96" s="4">
        <v>1</v>
      </c>
      <c r="W96" s="4">
        <v>41.9</v>
      </c>
      <c r="X96" s="4">
        <v>266.60000000000002</v>
      </c>
      <c r="Y96" s="4"/>
      <c r="Z96">
        <v>6.55</v>
      </c>
      <c r="AA96" s="4">
        <v>-318.2</v>
      </c>
      <c r="AB96">
        <v>2850</v>
      </c>
      <c r="AD96">
        <v>16.8</v>
      </c>
      <c r="AE96" s="8">
        <v>8.6999999999999993</v>
      </c>
      <c r="AF96">
        <v>90.4</v>
      </c>
      <c r="AG96" s="53">
        <v>658</v>
      </c>
      <c r="AH96" s="4">
        <v>254</v>
      </c>
      <c r="AI96" s="3">
        <v>11.9</v>
      </c>
      <c r="AJ96" s="3">
        <v>13.95</v>
      </c>
      <c r="BI96">
        <v>1310</v>
      </c>
    </row>
    <row r="97" spans="1:61" x14ac:dyDescent="0.25">
      <c r="A97" s="1">
        <v>1</v>
      </c>
      <c r="B97" t="s">
        <v>9</v>
      </c>
      <c r="C97">
        <v>2005</v>
      </c>
      <c r="D97">
        <v>6</v>
      </c>
      <c r="E97">
        <v>26</v>
      </c>
      <c r="F97">
        <v>1</v>
      </c>
      <c r="H97" s="4">
        <v>4.1000000000000002E-2</v>
      </c>
      <c r="I97" s="3">
        <v>8.0000000000000002E-3</v>
      </c>
      <c r="J97" s="3"/>
      <c r="K97" s="3">
        <v>2E-3</v>
      </c>
      <c r="L97" s="3"/>
      <c r="M97" s="3"/>
      <c r="N97" s="3"/>
      <c r="O97" s="3"/>
      <c r="P97" s="3">
        <v>2.1000000000000001E-2</v>
      </c>
      <c r="Q97" s="4">
        <v>170</v>
      </c>
      <c r="R97" s="4">
        <v>25.8</v>
      </c>
      <c r="S97" s="4">
        <v>35.200000000000003</v>
      </c>
      <c r="T97" s="4">
        <v>117</v>
      </c>
      <c r="U97" s="4">
        <v>39.1</v>
      </c>
      <c r="V97" s="4">
        <v>2.97</v>
      </c>
      <c r="W97" s="4">
        <v>25.1</v>
      </c>
      <c r="X97" s="4">
        <v>84.61</v>
      </c>
      <c r="Y97" s="4"/>
      <c r="Z97">
        <v>6.33</v>
      </c>
      <c r="AA97" s="4">
        <v>-28.2</v>
      </c>
      <c r="AB97">
        <v>2200</v>
      </c>
      <c r="AD97">
        <v>132</v>
      </c>
      <c r="AE97" s="8">
        <v>1.2999999999999999E-2</v>
      </c>
      <c r="AF97">
        <v>112</v>
      </c>
      <c r="AG97" s="53">
        <v>277</v>
      </c>
      <c r="AH97" s="4">
        <v>30</v>
      </c>
      <c r="AI97" s="3">
        <v>0.13800000000000001</v>
      </c>
      <c r="AJ97" s="3">
        <v>1.24</v>
      </c>
      <c r="BI97">
        <v>832</v>
      </c>
    </row>
    <row r="98" spans="1:61" x14ac:dyDescent="0.25">
      <c r="A98" s="1">
        <v>2</v>
      </c>
      <c r="B98" t="s">
        <v>9</v>
      </c>
      <c r="C98">
        <v>2005</v>
      </c>
      <c r="D98">
        <v>6</v>
      </c>
      <c r="E98">
        <v>26</v>
      </c>
      <c r="F98">
        <v>1</v>
      </c>
      <c r="H98" s="4">
        <v>9.7000000000000003E-2</v>
      </c>
      <c r="I98" s="3">
        <v>3.1E-2</v>
      </c>
      <c r="J98" s="3"/>
      <c r="K98" s="3">
        <v>1E-3</v>
      </c>
      <c r="L98" s="3"/>
      <c r="M98" s="3"/>
      <c r="N98" s="3"/>
      <c r="O98" s="3"/>
      <c r="P98" s="3">
        <v>8.9999999999999993E-3</v>
      </c>
      <c r="Q98" s="4">
        <v>291</v>
      </c>
      <c r="R98" s="4">
        <v>63.5</v>
      </c>
      <c r="S98" s="4">
        <v>81.3</v>
      </c>
      <c r="T98" s="4">
        <v>188</v>
      </c>
      <c r="U98" s="4">
        <v>13</v>
      </c>
      <c r="V98" s="4">
        <v>5.0199999999999996</v>
      </c>
      <c r="W98" s="4">
        <v>32.799999999999997</v>
      </c>
      <c r="X98" s="4">
        <v>226.7</v>
      </c>
      <c r="Y98" s="4"/>
      <c r="Z98">
        <v>6.36</v>
      </c>
      <c r="AA98" s="4">
        <v>-39.6</v>
      </c>
      <c r="AB98">
        <v>3400</v>
      </c>
      <c r="AD98">
        <v>912</v>
      </c>
      <c r="AE98" s="8">
        <v>0.13300000000000001</v>
      </c>
      <c r="AF98">
        <v>60.6</v>
      </c>
      <c r="AG98" s="53">
        <v>331</v>
      </c>
      <c r="AH98" s="4">
        <v>33.5</v>
      </c>
      <c r="AI98" s="3">
        <v>1.72</v>
      </c>
      <c r="AJ98" s="3">
        <v>3.98</v>
      </c>
      <c r="BI98">
        <v>1220</v>
      </c>
    </row>
    <row r="99" spans="1:61" x14ac:dyDescent="0.25">
      <c r="A99" s="1">
        <v>5</v>
      </c>
      <c r="B99" t="s">
        <v>9</v>
      </c>
      <c r="C99">
        <v>2005</v>
      </c>
      <c r="D99">
        <v>6</v>
      </c>
      <c r="E99">
        <v>26</v>
      </c>
      <c r="F99">
        <v>1</v>
      </c>
      <c r="H99" s="4">
        <v>0.20300000000000001</v>
      </c>
      <c r="I99" s="3">
        <v>1.4999999999999999E-2</v>
      </c>
      <c r="J99" s="3"/>
      <c r="K99" s="3">
        <v>0.01</v>
      </c>
      <c r="L99" s="3"/>
      <c r="M99" s="3"/>
      <c r="N99" s="3">
        <v>8.0000000000000002E-3</v>
      </c>
      <c r="O99" s="3"/>
      <c r="P99" s="3">
        <v>8.0000000000000002E-3</v>
      </c>
      <c r="Q99" s="4">
        <v>202</v>
      </c>
      <c r="R99" s="4">
        <v>58</v>
      </c>
      <c r="S99" s="4">
        <v>172</v>
      </c>
      <c r="T99" s="4">
        <v>130</v>
      </c>
      <c r="U99" s="4">
        <v>1.24</v>
      </c>
      <c r="V99" s="4">
        <v>2.25</v>
      </c>
      <c r="W99" s="4">
        <v>23.6</v>
      </c>
      <c r="X99" s="4">
        <v>194.5</v>
      </c>
      <c r="Y99" s="4"/>
      <c r="Z99">
        <v>6.38</v>
      </c>
      <c r="AA99" s="4">
        <v>-95.6</v>
      </c>
      <c r="AB99">
        <v>3260</v>
      </c>
      <c r="AD99">
        <v>125</v>
      </c>
      <c r="AE99" s="8">
        <v>4.875</v>
      </c>
      <c r="AF99">
        <v>74.5</v>
      </c>
      <c r="AG99" s="53">
        <v>466</v>
      </c>
      <c r="AH99" s="4">
        <v>88.6</v>
      </c>
      <c r="AI99" s="3">
        <v>8.08</v>
      </c>
      <c r="AJ99" s="3">
        <v>9.91</v>
      </c>
      <c r="BI99">
        <v>1416</v>
      </c>
    </row>
    <row r="100" spans="1:61" x14ac:dyDescent="0.25">
      <c r="A100" s="1">
        <v>6</v>
      </c>
      <c r="B100" t="s">
        <v>9</v>
      </c>
      <c r="C100">
        <v>2005</v>
      </c>
      <c r="D100">
        <v>6</v>
      </c>
      <c r="E100">
        <v>26</v>
      </c>
      <c r="F100">
        <v>1</v>
      </c>
      <c r="H100" s="4">
        <v>0.35699999999999998</v>
      </c>
      <c r="I100" s="3">
        <v>4.2999999999999997E-2</v>
      </c>
      <c r="J100" s="3"/>
      <c r="K100" s="3">
        <v>2.3E-2</v>
      </c>
      <c r="L100" s="3">
        <v>1E-3</v>
      </c>
      <c r="M100" s="3"/>
      <c r="N100" s="8">
        <v>3.7999999999999999E-2</v>
      </c>
      <c r="O100" s="3"/>
      <c r="P100" s="3">
        <v>8.9999999999999993E-3</v>
      </c>
      <c r="Q100" s="4">
        <v>181</v>
      </c>
      <c r="R100" s="4">
        <v>78.400000000000006</v>
      </c>
      <c r="S100" s="4">
        <v>262</v>
      </c>
      <c r="T100" s="4">
        <v>189</v>
      </c>
      <c r="U100" s="4">
        <v>0.54700000000000004</v>
      </c>
      <c r="V100" s="4">
        <v>1.1499999999999999</v>
      </c>
      <c r="W100" s="4">
        <v>28.7</v>
      </c>
      <c r="X100" s="4">
        <v>334.8</v>
      </c>
      <c r="Y100" s="4"/>
      <c r="Z100">
        <v>6.29</v>
      </c>
      <c r="AA100" s="4">
        <v>-264</v>
      </c>
      <c r="AB100">
        <v>2690</v>
      </c>
      <c r="AD100">
        <v>89.3</v>
      </c>
      <c r="AE100" s="8">
        <v>9.35</v>
      </c>
      <c r="AF100">
        <v>97.6</v>
      </c>
      <c r="AG100" s="53">
        <v>617</v>
      </c>
      <c r="AH100" s="4">
        <v>153</v>
      </c>
      <c r="AI100" s="3">
        <v>12</v>
      </c>
      <c r="AJ100" s="3">
        <v>15.1</v>
      </c>
      <c r="BI100">
        <v>1880</v>
      </c>
    </row>
    <row r="101" spans="1:61" x14ac:dyDescent="0.25">
      <c r="A101" s="1">
        <v>1</v>
      </c>
      <c r="B101" t="s">
        <v>9</v>
      </c>
      <c r="C101">
        <v>2006</v>
      </c>
      <c r="D101">
        <v>4</v>
      </c>
      <c r="E101">
        <v>36</v>
      </c>
      <c r="F101">
        <v>1</v>
      </c>
      <c r="H101" s="4">
        <v>5.1999999999999998E-2</v>
      </c>
      <c r="I101" s="3">
        <v>2.66E-3</v>
      </c>
      <c r="J101" s="3">
        <v>1.15E-3</v>
      </c>
      <c r="K101" s="3"/>
      <c r="L101" s="3">
        <v>1E-3</v>
      </c>
      <c r="M101" s="3"/>
      <c r="N101" s="3">
        <v>3.0000000000000001E-3</v>
      </c>
      <c r="O101" s="3">
        <v>6.4099999999999997E-4</v>
      </c>
      <c r="P101" s="3">
        <v>5.8999999999999997E-2</v>
      </c>
      <c r="Q101" s="4">
        <v>184</v>
      </c>
      <c r="R101" s="4">
        <v>29.5</v>
      </c>
      <c r="S101" s="4">
        <v>29.4</v>
      </c>
      <c r="T101" s="4">
        <v>151</v>
      </c>
      <c r="U101" s="4">
        <v>76.5</v>
      </c>
      <c r="V101" s="4">
        <v>2.39</v>
      </c>
      <c r="W101" s="4">
        <v>38.9</v>
      </c>
      <c r="X101" s="4">
        <v>63.1</v>
      </c>
      <c r="Y101" s="4"/>
      <c r="Z101">
        <v>6.26</v>
      </c>
      <c r="AA101" s="4">
        <v>-69.400000000000006</v>
      </c>
      <c r="AB101">
        <v>2170</v>
      </c>
      <c r="AD101">
        <v>435</v>
      </c>
      <c r="AE101" s="8">
        <v>3.3000000000000002E-2</v>
      </c>
      <c r="AF101">
        <v>121</v>
      </c>
      <c r="AG101" s="53">
        <v>246</v>
      </c>
      <c r="AH101" s="4">
        <v>17.7</v>
      </c>
      <c r="AI101" s="3">
        <v>3.7999999999999999E-2</v>
      </c>
      <c r="AJ101" s="3">
        <v>1.23</v>
      </c>
      <c r="BI101">
        <v>592</v>
      </c>
    </row>
    <row r="102" spans="1:61" x14ac:dyDescent="0.25">
      <c r="A102" s="1">
        <v>2</v>
      </c>
      <c r="B102" t="s">
        <v>9</v>
      </c>
      <c r="C102">
        <v>2006</v>
      </c>
      <c r="D102">
        <v>4</v>
      </c>
      <c r="E102">
        <v>36</v>
      </c>
      <c r="F102">
        <v>1</v>
      </c>
      <c r="H102" s="4">
        <v>0.16500000000000001</v>
      </c>
      <c r="I102" s="3">
        <v>1.04E-2</v>
      </c>
      <c r="J102" s="3"/>
      <c r="K102" s="3">
        <v>6.0000000000000001E-3</v>
      </c>
      <c r="L102" s="3">
        <v>2E-3</v>
      </c>
      <c r="M102" s="3"/>
      <c r="N102" s="3"/>
      <c r="O102" s="3">
        <v>7.0600000000000003E-4</v>
      </c>
      <c r="P102" s="3">
        <v>0.08</v>
      </c>
      <c r="Q102" s="4">
        <v>267</v>
      </c>
      <c r="R102" s="4">
        <v>79</v>
      </c>
      <c r="S102" s="4">
        <v>73.400000000000006</v>
      </c>
      <c r="T102" s="4">
        <v>223</v>
      </c>
      <c r="U102" s="4">
        <v>138</v>
      </c>
      <c r="V102" s="4">
        <v>6.42</v>
      </c>
      <c r="W102" s="4">
        <v>39.799999999999997</v>
      </c>
      <c r="X102" s="4">
        <v>152</v>
      </c>
      <c r="Y102" s="4"/>
      <c r="Z102">
        <v>6.48</v>
      </c>
      <c r="AA102" s="4">
        <v>-155.80000000000001</v>
      </c>
      <c r="AB102">
        <v>3870</v>
      </c>
      <c r="AD102">
        <v>1600</v>
      </c>
      <c r="AE102" s="8">
        <v>0.23499999999999999</v>
      </c>
      <c r="AF102">
        <v>43.3</v>
      </c>
      <c r="AG102" s="53">
        <v>272</v>
      </c>
      <c r="AH102" s="4">
        <v>22.2</v>
      </c>
      <c r="AI102" s="3">
        <v>4.2999999999999997E-2</v>
      </c>
      <c r="AJ102" s="3">
        <v>22.9</v>
      </c>
      <c r="BI102">
        <v>350</v>
      </c>
    </row>
    <row r="103" spans="1:61" x14ac:dyDescent="0.25">
      <c r="A103" s="1">
        <v>5</v>
      </c>
      <c r="B103" t="s">
        <v>9</v>
      </c>
      <c r="C103">
        <v>2006</v>
      </c>
      <c r="D103">
        <v>4</v>
      </c>
      <c r="E103">
        <v>36</v>
      </c>
      <c r="F103">
        <v>1</v>
      </c>
      <c r="H103" s="4">
        <v>0.51100000000000001</v>
      </c>
      <c r="I103" s="3">
        <v>4.3099999999999996E-3</v>
      </c>
      <c r="J103" s="3">
        <v>4.0999999999999999E-4</v>
      </c>
      <c r="K103" s="3">
        <v>7.0000000000000001E-3</v>
      </c>
      <c r="L103" s="3"/>
      <c r="M103" s="3"/>
      <c r="N103" s="3">
        <v>3.0000000000000001E-3</v>
      </c>
      <c r="O103" s="3">
        <v>9.5399999999999999E-4</v>
      </c>
      <c r="P103" s="3">
        <v>7.5999999999999998E-2</v>
      </c>
      <c r="Q103" s="4">
        <v>210</v>
      </c>
      <c r="R103" s="4">
        <v>50.1</v>
      </c>
      <c r="S103" s="4">
        <v>117</v>
      </c>
      <c r="T103" s="4">
        <v>104</v>
      </c>
      <c r="U103" s="4">
        <v>2.57</v>
      </c>
      <c r="V103" s="4">
        <v>2.34</v>
      </c>
      <c r="W103" s="4">
        <v>29.7</v>
      </c>
      <c r="X103" s="4">
        <v>130</v>
      </c>
      <c r="Y103" s="4"/>
      <c r="Z103">
        <v>6.44</v>
      </c>
      <c r="AA103" s="4">
        <v>-217</v>
      </c>
      <c r="AB103">
        <v>2620</v>
      </c>
      <c r="AD103">
        <v>181</v>
      </c>
      <c r="AE103" s="8">
        <v>1.2450000000000001</v>
      </c>
      <c r="AF103">
        <v>49</v>
      </c>
      <c r="AG103" s="53">
        <v>403</v>
      </c>
      <c r="AH103" s="4">
        <v>72.2</v>
      </c>
      <c r="AI103" s="3">
        <v>7.56</v>
      </c>
      <c r="AJ103" s="3">
        <v>8.64</v>
      </c>
      <c r="BI103">
        <v>1192</v>
      </c>
    </row>
    <row r="104" spans="1:61" x14ac:dyDescent="0.25">
      <c r="A104" s="1">
        <v>6</v>
      </c>
      <c r="B104" t="s">
        <v>9</v>
      </c>
      <c r="C104">
        <v>2006</v>
      </c>
      <c r="D104">
        <v>4</v>
      </c>
      <c r="E104">
        <v>36</v>
      </c>
      <c r="F104">
        <v>1</v>
      </c>
      <c r="H104" s="4">
        <v>4.4999999999999998E-2</v>
      </c>
      <c r="I104" s="3">
        <v>1.2999999999999999E-2</v>
      </c>
      <c r="J104" s="3">
        <v>2.2000000000000001E-4</v>
      </c>
      <c r="K104" s="3">
        <v>8.9999999999999993E-3</v>
      </c>
      <c r="L104" s="3">
        <v>2E-3</v>
      </c>
      <c r="M104" s="3"/>
      <c r="N104" s="3">
        <v>5.0000000000000001E-3</v>
      </c>
      <c r="O104" s="3">
        <v>6.0899999999999995E-4</v>
      </c>
      <c r="P104" s="3">
        <v>8.1000000000000003E-2</v>
      </c>
      <c r="Q104" s="4">
        <v>260</v>
      </c>
      <c r="R104" s="4">
        <v>64.099999999999994</v>
      </c>
      <c r="S104" s="4">
        <v>99.5</v>
      </c>
      <c r="T104" s="4">
        <v>165</v>
      </c>
      <c r="U104" s="4">
        <v>7.46</v>
      </c>
      <c r="V104" s="4">
        <v>2.33</v>
      </c>
      <c r="W104" s="4">
        <v>38.6</v>
      </c>
      <c r="X104" s="4">
        <v>122</v>
      </c>
      <c r="Y104" s="4"/>
      <c r="Z104">
        <v>6.54</v>
      </c>
      <c r="AA104" s="4">
        <v>-276</v>
      </c>
      <c r="AB104">
        <v>3300</v>
      </c>
      <c r="AD104">
        <v>635</v>
      </c>
      <c r="AE104" s="8">
        <v>1.37</v>
      </c>
      <c r="AF104">
        <v>54.3</v>
      </c>
      <c r="AG104" s="53">
        <v>247</v>
      </c>
      <c r="AH104" s="4">
        <v>56.1</v>
      </c>
      <c r="AI104" s="3">
        <v>2.35</v>
      </c>
      <c r="AJ104" s="3">
        <v>6.96</v>
      </c>
      <c r="BI104">
        <v>960</v>
      </c>
    </row>
    <row r="105" spans="1:61" x14ac:dyDescent="0.25">
      <c r="A105" s="1">
        <v>1</v>
      </c>
      <c r="B105" t="s">
        <v>9</v>
      </c>
      <c r="C105">
        <v>2007</v>
      </c>
      <c r="D105">
        <v>4</v>
      </c>
      <c r="E105">
        <v>48</v>
      </c>
      <c r="F105">
        <v>1</v>
      </c>
      <c r="H105" s="4"/>
      <c r="I105" s="3">
        <v>1.2199999999999999E-3</v>
      </c>
      <c r="J105" s="3">
        <v>8.4999999999999995E-4</v>
      </c>
      <c r="K105" s="3"/>
      <c r="L105" s="3"/>
      <c r="M105" s="3"/>
      <c r="N105" s="3"/>
      <c r="O105" s="3">
        <v>6.3000000000000003E-4</v>
      </c>
      <c r="P105" s="3">
        <v>4.2999999999999997E-2</v>
      </c>
      <c r="Q105" s="4">
        <v>181</v>
      </c>
      <c r="R105" s="4">
        <v>32.6</v>
      </c>
      <c r="S105" s="4">
        <v>17.5</v>
      </c>
      <c r="T105" s="4">
        <v>163</v>
      </c>
      <c r="U105" s="4">
        <v>79.900000000000006</v>
      </c>
      <c r="V105" s="4">
        <v>2.4</v>
      </c>
      <c r="W105" s="4">
        <v>36.9</v>
      </c>
      <c r="X105" s="4">
        <v>42.3</v>
      </c>
      <c r="Y105" s="4"/>
      <c r="Z105">
        <v>6.21</v>
      </c>
      <c r="AA105" s="4">
        <v>-45.8</v>
      </c>
      <c r="AB105">
        <v>1931</v>
      </c>
      <c r="AD105">
        <v>563</v>
      </c>
      <c r="AE105" s="8">
        <v>7.0000000000000007E-2</v>
      </c>
      <c r="AF105">
        <v>117</v>
      </c>
      <c r="AG105" s="53">
        <v>166</v>
      </c>
      <c r="AH105" s="4">
        <v>13</v>
      </c>
      <c r="AI105" s="3">
        <v>5.7000000000000002E-2</v>
      </c>
      <c r="AJ105" s="3">
        <v>0.44400000000000001</v>
      </c>
      <c r="BI105">
        <v>532</v>
      </c>
    </row>
    <row r="106" spans="1:61" x14ac:dyDescent="0.25">
      <c r="A106" s="1">
        <v>2</v>
      </c>
      <c r="B106" t="s">
        <v>9</v>
      </c>
      <c r="C106">
        <v>2007</v>
      </c>
      <c r="D106">
        <v>4</v>
      </c>
      <c r="E106">
        <v>48</v>
      </c>
      <c r="F106">
        <v>1</v>
      </c>
      <c r="H106" s="4">
        <v>2.57</v>
      </c>
      <c r="I106" s="3">
        <v>1.32E-3</v>
      </c>
      <c r="J106" s="3"/>
      <c r="K106" s="3">
        <v>2.8000000000000001E-2</v>
      </c>
      <c r="L106" s="3"/>
      <c r="M106" s="3"/>
      <c r="N106" s="3">
        <v>2.7E-2</v>
      </c>
      <c r="O106" s="3">
        <v>9.3000000000000005E-4</v>
      </c>
      <c r="P106" s="3">
        <v>5.0999999999999997E-2</v>
      </c>
      <c r="Q106" s="4">
        <v>270</v>
      </c>
      <c r="R106" s="4">
        <v>97.2</v>
      </c>
      <c r="S106" s="4">
        <v>61.2</v>
      </c>
      <c r="T106" s="4">
        <v>237</v>
      </c>
      <c r="U106" s="4">
        <v>131</v>
      </c>
      <c r="V106" s="4">
        <v>8.2899999999999991</v>
      </c>
      <c r="W106" s="4">
        <v>26</v>
      </c>
      <c r="X106" s="4">
        <v>156</v>
      </c>
      <c r="Y106" s="4"/>
      <c r="Z106">
        <v>6.11</v>
      </c>
      <c r="AA106" s="4">
        <v>-74.2</v>
      </c>
      <c r="AB106">
        <v>3470</v>
      </c>
      <c r="AD106">
        <v>2010</v>
      </c>
      <c r="AE106" s="8">
        <v>1.2</v>
      </c>
      <c r="AF106">
        <v>20.8</v>
      </c>
      <c r="AG106" s="53">
        <v>162</v>
      </c>
      <c r="AH106" s="4">
        <v>19.8</v>
      </c>
      <c r="AI106" s="3">
        <v>0.08</v>
      </c>
      <c r="AJ106" s="3">
        <v>0.182</v>
      </c>
      <c r="BI106">
        <v>640</v>
      </c>
    </row>
    <row r="107" spans="1:61" x14ac:dyDescent="0.25">
      <c r="A107" s="1">
        <v>5</v>
      </c>
      <c r="B107" t="s">
        <v>9</v>
      </c>
      <c r="C107">
        <v>2007</v>
      </c>
      <c r="D107">
        <v>4</v>
      </c>
      <c r="E107">
        <v>48</v>
      </c>
      <c r="F107">
        <v>1</v>
      </c>
      <c r="H107" s="4">
        <v>0.32600000000000001</v>
      </c>
      <c r="I107" s="3">
        <v>4.1799999999999997E-3</v>
      </c>
      <c r="J107" s="3">
        <v>5.5000000000000003E-4</v>
      </c>
      <c r="K107" s="3">
        <v>2E-3</v>
      </c>
      <c r="L107" s="3"/>
      <c r="M107" s="3"/>
      <c r="N107" s="3"/>
      <c r="O107" s="3">
        <v>4.6800000000000001E-3</v>
      </c>
      <c r="P107" s="3">
        <v>2.8000000000000001E-2</v>
      </c>
      <c r="Q107" s="4">
        <v>113</v>
      </c>
      <c r="R107" s="4">
        <v>23.7</v>
      </c>
      <c r="S107" s="4">
        <v>69.5</v>
      </c>
      <c r="T107" s="4">
        <v>49</v>
      </c>
      <c r="U107" s="4">
        <v>8.5500000000000007</v>
      </c>
      <c r="V107" s="4">
        <v>1.58</v>
      </c>
      <c r="W107" s="4">
        <v>14.4</v>
      </c>
      <c r="X107" s="4">
        <v>85.1</v>
      </c>
      <c r="Y107" s="4"/>
      <c r="Z107">
        <v>6.33</v>
      </c>
      <c r="AA107" s="4">
        <v>-81.099999999999994</v>
      </c>
      <c r="AB107">
        <v>1475</v>
      </c>
      <c r="AD107">
        <v>20.2</v>
      </c>
      <c r="AE107" s="8">
        <v>1.1000000000000001</v>
      </c>
      <c r="AF107">
        <v>24.5</v>
      </c>
      <c r="AG107" s="53">
        <v>222</v>
      </c>
      <c r="AH107" s="4">
        <v>65.400000000000006</v>
      </c>
      <c r="AI107" s="3">
        <v>3.44</v>
      </c>
      <c r="AJ107" s="3">
        <v>4.34</v>
      </c>
      <c r="BI107">
        <v>740</v>
      </c>
    </row>
    <row r="108" spans="1:61" x14ac:dyDescent="0.25">
      <c r="A108" s="1">
        <v>6</v>
      </c>
      <c r="B108" t="s">
        <v>9</v>
      </c>
      <c r="C108">
        <v>2007</v>
      </c>
      <c r="D108">
        <v>4</v>
      </c>
      <c r="E108">
        <v>48</v>
      </c>
      <c r="F108">
        <v>1</v>
      </c>
      <c r="H108" s="4">
        <v>0.20399999999999999</v>
      </c>
      <c r="I108" s="3">
        <v>3.96E-3</v>
      </c>
      <c r="J108" s="3"/>
      <c r="K108" s="3">
        <v>1E-3</v>
      </c>
      <c r="L108" s="3"/>
      <c r="M108" s="3"/>
      <c r="N108" s="3"/>
      <c r="O108" s="3"/>
      <c r="P108" s="3"/>
      <c r="Q108" s="4">
        <v>203</v>
      </c>
      <c r="R108" s="4">
        <v>39</v>
      </c>
      <c r="S108" s="4">
        <v>36.9</v>
      </c>
      <c r="T108" s="4">
        <v>110</v>
      </c>
      <c r="U108" s="4">
        <v>7.85</v>
      </c>
      <c r="V108" s="4">
        <v>2.33</v>
      </c>
      <c r="W108" s="4">
        <v>39.299999999999997</v>
      </c>
      <c r="X108" s="4">
        <v>50.9</v>
      </c>
      <c r="Y108" s="4"/>
      <c r="Z108">
        <v>6.51</v>
      </c>
      <c r="AA108" s="4">
        <v>-115.3</v>
      </c>
      <c r="AB108">
        <v>1874</v>
      </c>
      <c r="AD108">
        <v>561</v>
      </c>
      <c r="AE108" s="8">
        <v>1.25</v>
      </c>
      <c r="AF108">
        <v>26.7</v>
      </c>
      <c r="AG108" s="53">
        <v>152</v>
      </c>
      <c r="AH108" s="4">
        <v>23.2</v>
      </c>
      <c r="AI108" s="3">
        <v>1.23</v>
      </c>
      <c r="AJ108" s="3">
        <v>2.97</v>
      </c>
      <c r="BI108">
        <v>800</v>
      </c>
    </row>
    <row r="109" spans="1:61" x14ac:dyDescent="0.25">
      <c r="A109" s="1">
        <v>1</v>
      </c>
      <c r="B109" t="s">
        <v>9</v>
      </c>
      <c r="C109">
        <v>2008</v>
      </c>
      <c r="D109">
        <v>4</v>
      </c>
      <c r="E109">
        <v>60</v>
      </c>
      <c r="F109">
        <v>1</v>
      </c>
      <c r="H109" s="4">
        <v>0.81200000000000006</v>
      </c>
      <c r="I109" s="3">
        <v>1.9E-3</v>
      </c>
      <c r="J109" s="3"/>
      <c r="K109" s="3">
        <v>3.0000000000000001E-3</v>
      </c>
      <c r="L109" s="3"/>
      <c r="M109" s="3"/>
      <c r="N109" s="3">
        <v>1.4400000000000001E-3</v>
      </c>
      <c r="O109" s="3">
        <v>5.1000000000000004E-4</v>
      </c>
      <c r="P109" s="3"/>
      <c r="Q109" s="4">
        <v>228</v>
      </c>
      <c r="R109" s="4">
        <v>46.8</v>
      </c>
      <c r="S109" s="4">
        <v>13.2</v>
      </c>
      <c r="T109" s="4">
        <v>191</v>
      </c>
      <c r="U109" s="4">
        <v>61.3</v>
      </c>
      <c r="V109" s="4">
        <v>3.33</v>
      </c>
      <c r="W109" s="4">
        <v>32.299999999999997</v>
      </c>
      <c r="X109" s="4">
        <v>42</v>
      </c>
      <c r="Y109" s="4"/>
      <c r="Z109">
        <v>6.01</v>
      </c>
      <c r="AA109" s="4">
        <v>-157.30000000000001</v>
      </c>
      <c r="AB109">
        <v>2390</v>
      </c>
      <c r="AD109">
        <v>855</v>
      </c>
      <c r="AE109" s="8">
        <v>3.45</v>
      </c>
      <c r="AF109">
        <v>81.7</v>
      </c>
      <c r="AG109" s="53">
        <v>145</v>
      </c>
      <c r="AH109" s="4">
        <v>8.6999999999999993</v>
      </c>
      <c r="AI109" s="3">
        <v>4.7E-2</v>
      </c>
      <c r="AJ109" s="3">
        <v>0.14499999999999999</v>
      </c>
      <c r="BI109">
        <v>396</v>
      </c>
    </row>
    <row r="110" spans="1:61" x14ac:dyDescent="0.25">
      <c r="A110" s="1">
        <v>2</v>
      </c>
      <c r="B110" t="s">
        <v>9</v>
      </c>
      <c r="C110">
        <v>2008</v>
      </c>
      <c r="D110">
        <v>4</v>
      </c>
      <c r="E110">
        <v>60</v>
      </c>
      <c r="F110">
        <v>1</v>
      </c>
      <c r="H110" s="4">
        <v>0.3</v>
      </c>
      <c r="I110" s="3">
        <v>1.0399999999999999E-3</v>
      </c>
      <c r="J110" s="3">
        <v>4.4999999999999999E-4</v>
      </c>
      <c r="K110" s="3">
        <v>6.0000000000000001E-3</v>
      </c>
      <c r="L110" s="3"/>
      <c r="M110" s="3"/>
      <c r="N110" s="3">
        <v>2.8500000000000001E-3</v>
      </c>
      <c r="O110" s="3">
        <v>6.9999999999999999E-4</v>
      </c>
      <c r="P110" s="3"/>
      <c r="Q110" s="4">
        <v>424</v>
      </c>
      <c r="R110" s="4">
        <v>128</v>
      </c>
      <c r="S110" s="4">
        <v>66.2</v>
      </c>
      <c r="T110" s="4">
        <v>288</v>
      </c>
      <c r="U110" s="4">
        <v>17</v>
      </c>
      <c r="V110" s="4">
        <v>7.47</v>
      </c>
      <c r="W110" s="4">
        <v>21.2</v>
      </c>
      <c r="X110" s="4">
        <v>262</v>
      </c>
      <c r="Y110" s="4"/>
      <c r="Z110">
        <v>6.35</v>
      </c>
      <c r="AA110" s="4">
        <v>-248</v>
      </c>
      <c r="AB110">
        <v>5080</v>
      </c>
      <c r="AD110">
        <v>1700</v>
      </c>
      <c r="AE110" s="8">
        <v>8.75</v>
      </c>
      <c r="AF110">
        <v>28.5</v>
      </c>
      <c r="AG110" s="53">
        <v>352</v>
      </c>
      <c r="AH110" s="4">
        <v>29.1</v>
      </c>
      <c r="AI110" s="3">
        <v>1.93</v>
      </c>
      <c r="AJ110" s="3">
        <v>6.62</v>
      </c>
      <c r="BI110">
        <v>1100</v>
      </c>
    </row>
    <row r="111" spans="1:61" x14ac:dyDescent="0.25">
      <c r="A111" s="1">
        <v>5</v>
      </c>
      <c r="B111" t="s">
        <v>9</v>
      </c>
      <c r="C111">
        <v>2008</v>
      </c>
      <c r="D111">
        <v>4</v>
      </c>
      <c r="E111">
        <v>60</v>
      </c>
      <c r="F111">
        <v>1</v>
      </c>
      <c r="H111" s="4">
        <v>5.0999999999999997E-2</v>
      </c>
      <c r="I111" s="3">
        <v>3.2699999999999999E-3</v>
      </c>
      <c r="J111" s="3"/>
      <c r="K111" s="3">
        <v>2E-3</v>
      </c>
      <c r="L111" s="3"/>
      <c r="M111" s="3"/>
      <c r="N111" s="3">
        <v>1.1199999999999999E-3</v>
      </c>
      <c r="O111" s="3">
        <v>6.0999999999999997E-4</v>
      </c>
      <c r="P111" s="3"/>
      <c r="Q111" s="4">
        <v>211</v>
      </c>
      <c r="R111" s="4">
        <v>45.4</v>
      </c>
      <c r="S111" s="4">
        <v>71.599999999999994</v>
      </c>
      <c r="T111" s="4">
        <v>70.7</v>
      </c>
      <c r="U111" s="4">
        <v>1.75</v>
      </c>
      <c r="V111" s="4">
        <v>2.04</v>
      </c>
      <c r="W111" s="4">
        <v>22.6</v>
      </c>
      <c r="X111" s="4">
        <v>109</v>
      </c>
      <c r="Y111" s="4"/>
      <c r="Z111">
        <v>6.19</v>
      </c>
      <c r="AA111" s="4">
        <v>-247</v>
      </c>
      <c r="AB111">
        <v>2440</v>
      </c>
      <c r="AD111">
        <v>145</v>
      </c>
      <c r="AE111" s="8">
        <v>2.75</v>
      </c>
      <c r="AF111">
        <v>31.9</v>
      </c>
      <c r="AG111" s="53">
        <v>350</v>
      </c>
      <c r="AH111" s="4">
        <v>46</v>
      </c>
      <c r="AI111" s="3">
        <v>5.63</v>
      </c>
      <c r="AJ111" s="3">
        <v>4.95</v>
      </c>
      <c r="BI111">
        <v>1112</v>
      </c>
    </row>
    <row r="112" spans="1:61" x14ac:dyDescent="0.25">
      <c r="A112" s="1">
        <v>6</v>
      </c>
      <c r="B112" t="s">
        <v>9</v>
      </c>
      <c r="C112">
        <v>2008</v>
      </c>
      <c r="D112">
        <v>4</v>
      </c>
      <c r="E112">
        <v>60</v>
      </c>
      <c r="F112">
        <v>1</v>
      </c>
      <c r="H112" s="4">
        <v>9.0999999999999998E-2</v>
      </c>
      <c r="I112" s="3">
        <v>3.4399999999999999E-3</v>
      </c>
      <c r="J112" s="3"/>
      <c r="K112" s="3"/>
      <c r="L112" s="3"/>
      <c r="M112" s="3"/>
      <c r="N112" s="3">
        <v>1.83E-3</v>
      </c>
      <c r="O112" s="3">
        <v>4.6000000000000001E-4</v>
      </c>
      <c r="P112" s="3"/>
      <c r="Q112" s="4">
        <v>306</v>
      </c>
      <c r="R112" s="4">
        <v>46.6</v>
      </c>
      <c r="S112" s="4">
        <v>25.5</v>
      </c>
      <c r="T112" s="4">
        <v>249</v>
      </c>
      <c r="U112" s="4">
        <v>13.3</v>
      </c>
      <c r="V112" s="4">
        <v>3.7</v>
      </c>
      <c r="W112" s="4">
        <v>36.4</v>
      </c>
      <c r="X112" s="4">
        <v>61.6</v>
      </c>
      <c r="Y112" s="4"/>
      <c r="Z112">
        <v>5.94</v>
      </c>
      <c r="AA112" s="4">
        <v>-215</v>
      </c>
      <c r="AB112">
        <v>2730</v>
      </c>
      <c r="AD112">
        <v>1040</v>
      </c>
      <c r="AE112" s="8">
        <v>5.2</v>
      </c>
      <c r="AF112">
        <v>28.7</v>
      </c>
      <c r="AG112" s="53">
        <v>167</v>
      </c>
      <c r="AH112" s="4">
        <v>13.2</v>
      </c>
      <c r="AI112" s="3">
        <v>6.7000000000000004E-2</v>
      </c>
      <c r="AJ112" s="3">
        <v>3</v>
      </c>
      <c r="BI112">
        <v>716</v>
      </c>
    </row>
    <row r="113" spans="1:61" x14ac:dyDescent="0.25">
      <c r="A113" s="1">
        <v>1</v>
      </c>
      <c r="B113" t="s">
        <v>9</v>
      </c>
      <c r="C113">
        <v>2009</v>
      </c>
      <c r="D113">
        <v>6</v>
      </c>
      <c r="E113">
        <v>74</v>
      </c>
      <c r="F113">
        <v>1</v>
      </c>
      <c r="H113" s="4">
        <v>11.9</v>
      </c>
      <c r="I113" s="3">
        <v>1.5399999999999999E-3</v>
      </c>
      <c r="J113" s="3">
        <v>3.3E-4</v>
      </c>
      <c r="K113" s="3">
        <v>3.5999999999999997E-2</v>
      </c>
      <c r="L113" s="3">
        <v>2E-3</v>
      </c>
      <c r="M113" s="3">
        <v>7.0000000000000001E-3</v>
      </c>
      <c r="N113" s="3">
        <v>6.5500000000000003E-3</v>
      </c>
      <c r="O113" s="3"/>
      <c r="P113" s="3"/>
      <c r="Q113" s="4">
        <v>121</v>
      </c>
      <c r="R113" s="4">
        <v>35.200000000000003</v>
      </c>
      <c r="S113" s="4">
        <v>5.59</v>
      </c>
      <c r="T113" s="4">
        <v>188</v>
      </c>
      <c r="U113" s="4">
        <v>37.4</v>
      </c>
      <c r="V113" s="4">
        <v>2.79</v>
      </c>
      <c r="W113" s="4">
        <v>34.9</v>
      </c>
      <c r="X113" s="4">
        <v>25.8</v>
      </c>
      <c r="Y113" s="4"/>
      <c r="Z113" s="3">
        <v>4.8</v>
      </c>
      <c r="AA113" s="4">
        <v>-58.2</v>
      </c>
      <c r="AB113">
        <v>1890</v>
      </c>
      <c r="AD113">
        <v>1040</v>
      </c>
      <c r="AE113" s="8">
        <v>1.1499999999999999</v>
      </c>
      <c r="AF113">
        <v>49.8</v>
      </c>
      <c r="AG113" s="53">
        <v>100</v>
      </c>
      <c r="AH113" s="4">
        <v>5.85</v>
      </c>
      <c r="AI113" s="3">
        <v>2.3E-2</v>
      </c>
      <c r="AJ113" s="3">
        <v>2.5000000000000001E-2</v>
      </c>
    </row>
    <row r="114" spans="1:61" x14ac:dyDescent="0.25">
      <c r="A114" s="1">
        <v>2</v>
      </c>
      <c r="B114" t="s">
        <v>9</v>
      </c>
      <c r="C114">
        <v>2009</v>
      </c>
      <c r="D114">
        <v>6</v>
      </c>
      <c r="E114">
        <v>74</v>
      </c>
      <c r="F114">
        <v>1</v>
      </c>
      <c r="H114" s="4">
        <v>6.3E-2</v>
      </c>
      <c r="I114" s="3">
        <v>1.6799999999999999E-2</v>
      </c>
      <c r="J114" s="3">
        <v>4.6999999999999999E-4</v>
      </c>
      <c r="K114" s="3">
        <v>3.0000000000000001E-3</v>
      </c>
      <c r="L114" s="3"/>
      <c r="M114" s="3">
        <v>5.0000000000000001E-3</v>
      </c>
      <c r="N114" s="3">
        <v>3.8800000000000002E-3</v>
      </c>
      <c r="O114" s="3"/>
      <c r="P114" s="3"/>
      <c r="Q114" s="4">
        <v>461</v>
      </c>
      <c r="R114" s="4">
        <v>135</v>
      </c>
      <c r="S114" s="4">
        <v>55.5</v>
      </c>
      <c r="T114" s="4">
        <v>444</v>
      </c>
      <c r="U114" s="4">
        <v>2.85</v>
      </c>
      <c r="V114" s="4">
        <v>5.22</v>
      </c>
      <c r="W114" s="4">
        <v>19.5</v>
      </c>
      <c r="X114" s="4">
        <v>317</v>
      </c>
      <c r="Y114" s="4"/>
      <c r="Z114">
        <v>6.63</v>
      </c>
      <c r="AA114" s="4">
        <v>-315</v>
      </c>
      <c r="AB114">
        <v>5530</v>
      </c>
      <c r="AD114">
        <v>2130</v>
      </c>
      <c r="AE114" s="8">
        <v>25.9</v>
      </c>
      <c r="AF114">
        <v>41.2</v>
      </c>
      <c r="AG114" s="53">
        <v>495</v>
      </c>
      <c r="AH114" s="4">
        <v>33.200000000000003</v>
      </c>
      <c r="AI114" s="3">
        <v>4.6399999999999997</v>
      </c>
      <c r="AJ114" s="3">
        <v>6.73</v>
      </c>
      <c r="BI114">
        <v>1920</v>
      </c>
    </row>
    <row r="115" spans="1:61" x14ac:dyDescent="0.25">
      <c r="A115" s="1">
        <v>5</v>
      </c>
      <c r="B115" t="s">
        <v>9</v>
      </c>
      <c r="C115">
        <v>2009</v>
      </c>
      <c r="D115">
        <v>6</v>
      </c>
      <c r="E115">
        <v>74</v>
      </c>
      <c r="F115">
        <v>1</v>
      </c>
      <c r="H115" s="4"/>
      <c r="I115" s="3">
        <v>2.65E-3</v>
      </c>
      <c r="J115" s="3">
        <v>2.1000000000000001E-4</v>
      </c>
      <c r="K115" s="3"/>
      <c r="L115" s="3"/>
      <c r="M115" s="3"/>
      <c r="N115" s="3">
        <v>1.23E-3</v>
      </c>
      <c r="O115" s="3"/>
      <c r="P115" s="3"/>
      <c r="Q115" s="4">
        <v>128</v>
      </c>
      <c r="R115" s="4">
        <v>15</v>
      </c>
      <c r="S115" s="4">
        <v>28.9</v>
      </c>
      <c r="T115" s="4">
        <v>27.2</v>
      </c>
      <c r="U115" s="4">
        <v>16</v>
      </c>
      <c r="V115" s="4">
        <v>1.19</v>
      </c>
      <c r="W115" s="4">
        <v>37</v>
      </c>
      <c r="X115" s="4">
        <v>39.9</v>
      </c>
      <c r="Y115" s="4"/>
      <c r="Z115">
        <v>6.28</v>
      </c>
      <c r="AA115" s="4">
        <v>-76</v>
      </c>
      <c r="AB115">
        <v>1360</v>
      </c>
      <c r="AD115">
        <v>148</v>
      </c>
      <c r="AE115" s="8">
        <v>1.6</v>
      </c>
      <c r="AF115">
        <v>9.92</v>
      </c>
      <c r="AG115" s="53">
        <v>176</v>
      </c>
      <c r="AH115" s="4">
        <v>42</v>
      </c>
      <c r="AI115" s="3">
        <v>3.5999999999999997E-2</v>
      </c>
      <c r="AJ115" s="3">
        <v>2.98</v>
      </c>
      <c r="BI115">
        <v>530</v>
      </c>
    </row>
    <row r="116" spans="1:61" x14ac:dyDescent="0.25">
      <c r="A116" s="1">
        <v>6</v>
      </c>
      <c r="B116" t="s">
        <v>9</v>
      </c>
      <c r="C116">
        <v>2009</v>
      </c>
      <c r="D116">
        <v>6</v>
      </c>
      <c r="E116">
        <v>74</v>
      </c>
      <c r="F116">
        <v>1</v>
      </c>
      <c r="H116" s="4"/>
      <c r="I116" s="3">
        <v>2.7599999999999999E-3</v>
      </c>
      <c r="J116" s="3">
        <v>1.4999999999999999E-4</v>
      </c>
      <c r="K116" s="3"/>
      <c r="L116" s="3"/>
      <c r="M116" s="3"/>
      <c r="N116" s="3">
        <v>2.14E-3</v>
      </c>
      <c r="O116" s="3"/>
      <c r="P116" s="3"/>
      <c r="Q116" s="4">
        <v>234</v>
      </c>
      <c r="R116" s="4">
        <v>34.9</v>
      </c>
      <c r="S116" s="4">
        <v>18.100000000000001</v>
      </c>
      <c r="T116" s="4">
        <v>157</v>
      </c>
      <c r="U116" s="4">
        <v>18.100000000000001</v>
      </c>
      <c r="V116" s="4">
        <v>2.37</v>
      </c>
      <c r="W116" s="4">
        <v>33.200000000000003</v>
      </c>
      <c r="X116" s="4">
        <v>35.5</v>
      </c>
      <c r="Y116" s="4"/>
      <c r="Z116">
        <v>6.37</v>
      </c>
      <c r="AA116" s="4">
        <v>-149</v>
      </c>
      <c r="AB116">
        <v>2060</v>
      </c>
      <c r="AD116">
        <v>714</v>
      </c>
      <c r="AE116" s="8">
        <v>1.1299999999999999</v>
      </c>
      <c r="AF116">
        <v>24.6</v>
      </c>
      <c r="AG116" s="53">
        <v>182</v>
      </c>
      <c r="AH116" s="4">
        <v>11.6</v>
      </c>
      <c r="AI116" s="3">
        <v>0.03</v>
      </c>
      <c r="AJ116" s="3">
        <v>2.16</v>
      </c>
      <c r="BI116">
        <v>410</v>
      </c>
    </row>
    <row r="117" spans="1:61" x14ac:dyDescent="0.25">
      <c r="A117" s="1">
        <v>1</v>
      </c>
      <c r="B117" t="s">
        <v>9</v>
      </c>
      <c r="C117">
        <v>2010</v>
      </c>
      <c r="D117">
        <v>4</v>
      </c>
      <c r="E117">
        <v>84</v>
      </c>
      <c r="F117">
        <v>1</v>
      </c>
      <c r="H117" s="4">
        <v>9.6199999999999992</v>
      </c>
      <c r="I117" s="3">
        <v>2.1700000000000001E-3</v>
      </c>
      <c r="J117" s="3"/>
      <c r="K117" s="3">
        <v>3.4000000000000002E-2</v>
      </c>
      <c r="L117" s="3"/>
      <c r="M117" s="3"/>
      <c r="N117" s="3">
        <v>4.7100000000000003E-2</v>
      </c>
      <c r="O117" s="3">
        <v>2.43E-4</v>
      </c>
      <c r="P117" s="3"/>
      <c r="Q117" s="4">
        <v>152</v>
      </c>
      <c r="R117" s="4">
        <v>41.9</v>
      </c>
      <c r="S117" s="4">
        <v>5.61</v>
      </c>
      <c r="T117" s="4">
        <v>194</v>
      </c>
      <c r="U117" s="4">
        <v>32.9</v>
      </c>
      <c r="V117" s="4">
        <v>3.45</v>
      </c>
      <c r="W117" s="4">
        <v>30.9</v>
      </c>
      <c r="X117" s="4">
        <v>32.1</v>
      </c>
      <c r="Y117" s="4"/>
      <c r="Z117">
        <v>4.6399999999999997</v>
      </c>
      <c r="AA117" s="4">
        <v>6</v>
      </c>
      <c r="AB117">
        <v>1995</v>
      </c>
      <c r="AD117">
        <v>1200</v>
      </c>
      <c r="AE117" s="8">
        <v>1.5</v>
      </c>
      <c r="AF117">
        <v>35.200000000000003</v>
      </c>
      <c r="AG117" s="53">
        <v>52.1</v>
      </c>
      <c r="AH117" s="4">
        <v>6.35</v>
      </c>
      <c r="AI117" s="3">
        <v>2.7E-2</v>
      </c>
      <c r="AJ117" s="3"/>
      <c r="BI117">
        <v>100</v>
      </c>
    </row>
    <row r="118" spans="1:61" x14ac:dyDescent="0.25">
      <c r="A118" s="1">
        <v>2</v>
      </c>
      <c r="B118" t="s">
        <v>9</v>
      </c>
      <c r="C118">
        <v>2010</v>
      </c>
      <c r="D118">
        <v>4</v>
      </c>
      <c r="E118">
        <v>84</v>
      </c>
      <c r="F118">
        <v>1</v>
      </c>
      <c r="H118" s="4">
        <v>0.21099999999999999</v>
      </c>
      <c r="I118" s="3">
        <v>7.9900000000000006E-3</v>
      </c>
      <c r="J118" s="3">
        <v>1.2E-4</v>
      </c>
      <c r="K118" s="3"/>
      <c r="L118" s="3"/>
      <c r="M118" s="3"/>
      <c r="N118" s="3">
        <v>2.32E-3</v>
      </c>
      <c r="O118" s="3">
        <v>2.04E-4</v>
      </c>
      <c r="P118" s="3"/>
      <c r="Q118" s="4">
        <v>679</v>
      </c>
      <c r="R118" s="4">
        <v>169</v>
      </c>
      <c r="S118" s="4">
        <v>28</v>
      </c>
      <c r="T118" s="4">
        <v>506</v>
      </c>
      <c r="U118" s="4">
        <v>6.98</v>
      </c>
      <c r="V118" s="4">
        <v>10.8</v>
      </c>
      <c r="W118" s="4">
        <v>14.5</v>
      </c>
      <c r="X118" s="4">
        <v>189</v>
      </c>
      <c r="Y118" s="4"/>
      <c r="Z118">
        <v>6.41</v>
      </c>
      <c r="AA118" s="4">
        <v>-328</v>
      </c>
      <c r="AB118">
        <v>5770</v>
      </c>
      <c r="AD118">
        <v>2900</v>
      </c>
      <c r="AE118" s="8">
        <v>23.95</v>
      </c>
      <c r="AF118">
        <v>39.200000000000003</v>
      </c>
      <c r="AG118" s="53">
        <v>401</v>
      </c>
      <c r="AH118" s="4">
        <v>24</v>
      </c>
      <c r="AI118" s="3">
        <v>2.75</v>
      </c>
      <c r="AJ118" s="3">
        <v>4.92</v>
      </c>
      <c r="BI118">
        <v>120</v>
      </c>
    </row>
    <row r="119" spans="1:61" x14ac:dyDescent="0.25">
      <c r="A119" s="1">
        <v>5</v>
      </c>
      <c r="B119" t="s">
        <v>9</v>
      </c>
      <c r="C119">
        <v>2010</v>
      </c>
      <c r="D119">
        <v>4</v>
      </c>
      <c r="E119">
        <v>84</v>
      </c>
      <c r="F119">
        <v>1</v>
      </c>
      <c r="H119" s="4">
        <v>0.188</v>
      </c>
      <c r="I119" s="3">
        <v>2.7100000000000002E-3</v>
      </c>
      <c r="J119" s="3">
        <v>2.4099999999999998E-3</v>
      </c>
      <c r="K119" s="3"/>
      <c r="L119" s="3"/>
      <c r="M119" s="3">
        <v>8.0000000000000002E-3</v>
      </c>
      <c r="N119" s="3">
        <v>3.49E-3</v>
      </c>
      <c r="O119" s="3">
        <v>8.8599999999999996E-4</v>
      </c>
      <c r="P119" s="3"/>
      <c r="Q119" s="4">
        <v>165</v>
      </c>
      <c r="R119" s="4">
        <v>24.7</v>
      </c>
      <c r="S119" s="4">
        <v>26.5</v>
      </c>
      <c r="T119" s="4">
        <v>46.9</v>
      </c>
      <c r="U119" s="4">
        <v>38.700000000000003</v>
      </c>
      <c r="V119" s="4">
        <v>1.9</v>
      </c>
      <c r="W119" s="4">
        <v>38.1</v>
      </c>
      <c r="X119" s="4">
        <v>36.200000000000003</v>
      </c>
      <c r="Y119" s="4"/>
      <c r="Z119">
        <v>6.09</v>
      </c>
      <c r="AA119" s="4">
        <v>-77</v>
      </c>
      <c r="AB119">
        <v>1450</v>
      </c>
      <c r="AD119">
        <v>364</v>
      </c>
      <c r="AE119" s="8">
        <v>1.25</v>
      </c>
      <c r="AF119">
        <v>10</v>
      </c>
      <c r="AG119" s="53">
        <v>140</v>
      </c>
      <c r="AH119" s="4">
        <v>15.1</v>
      </c>
      <c r="AI119" s="3">
        <v>4.4999999999999998E-2</v>
      </c>
      <c r="AJ119" s="3">
        <v>1.68</v>
      </c>
      <c r="BI119">
        <v>476</v>
      </c>
    </row>
    <row r="120" spans="1:61" x14ac:dyDescent="0.25">
      <c r="A120" s="1">
        <v>6</v>
      </c>
      <c r="B120" t="s">
        <v>9</v>
      </c>
      <c r="C120">
        <v>2010</v>
      </c>
      <c r="D120">
        <v>4</v>
      </c>
      <c r="E120">
        <v>84</v>
      </c>
      <c r="F120">
        <v>1</v>
      </c>
      <c r="H120" s="4">
        <v>0.13700000000000001</v>
      </c>
      <c r="I120" s="3">
        <v>1.8500000000000001E-3</v>
      </c>
      <c r="J120" s="3">
        <v>5.1000000000000004E-4</v>
      </c>
      <c r="K120" s="3"/>
      <c r="L120" s="3"/>
      <c r="M120" s="3"/>
      <c r="N120" s="3">
        <v>1.72E-3</v>
      </c>
      <c r="O120" s="3">
        <v>1.7000000000000001E-4</v>
      </c>
      <c r="P120" s="3"/>
      <c r="Q120" s="4">
        <v>386</v>
      </c>
      <c r="R120" s="4">
        <v>59.2</v>
      </c>
      <c r="S120" s="4">
        <v>20.3</v>
      </c>
      <c r="T120" s="4">
        <v>242</v>
      </c>
      <c r="U120" s="4">
        <v>25.2</v>
      </c>
      <c r="V120" s="4">
        <v>4.53</v>
      </c>
      <c r="W120" s="4">
        <v>35.799999999999997</v>
      </c>
      <c r="X120" s="4">
        <v>42.6</v>
      </c>
      <c r="Y120" s="4"/>
      <c r="Z120">
        <v>6.22</v>
      </c>
      <c r="AA120" s="4">
        <v>-155</v>
      </c>
      <c r="AB120">
        <v>2666</v>
      </c>
      <c r="AD120">
        <v>1280</v>
      </c>
      <c r="AE120" s="8">
        <v>10.35</v>
      </c>
      <c r="AF120">
        <v>25.1</v>
      </c>
      <c r="AG120" s="53">
        <v>195</v>
      </c>
      <c r="AH120" s="4">
        <v>11</v>
      </c>
      <c r="AI120" s="3">
        <v>3.9E-2</v>
      </c>
      <c r="AJ120" s="3">
        <v>1.79</v>
      </c>
      <c r="BI120">
        <v>700</v>
      </c>
    </row>
    <row r="121" spans="1:61" x14ac:dyDescent="0.25">
      <c r="A121" s="1">
        <v>1</v>
      </c>
      <c r="B121" t="s">
        <v>9</v>
      </c>
      <c r="C121">
        <v>2011</v>
      </c>
      <c r="D121">
        <v>3</v>
      </c>
      <c r="E121">
        <v>95</v>
      </c>
      <c r="F121">
        <v>1</v>
      </c>
      <c r="H121" s="4">
        <v>35.5</v>
      </c>
      <c r="I121" s="3">
        <v>2.5100000000000001E-3</v>
      </c>
      <c r="J121" s="3">
        <v>5.6999999999999998E-4</v>
      </c>
      <c r="K121" s="3">
        <v>5.6000000000000001E-2</v>
      </c>
      <c r="L121" s="3">
        <v>6.0000000000000001E-3</v>
      </c>
      <c r="M121" s="3">
        <v>4.0000000000000001E-3</v>
      </c>
      <c r="N121" s="3">
        <v>8.3000000000000004E-2</v>
      </c>
      <c r="O121" s="3">
        <v>2.5999999999999998E-4</v>
      </c>
      <c r="P121" s="3">
        <v>0.06</v>
      </c>
      <c r="Q121" s="4">
        <v>124</v>
      </c>
      <c r="R121" s="4">
        <v>44.5</v>
      </c>
      <c r="S121" s="4">
        <v>5.26</v>
      </c>
      <c r="T121" s="4">
        <v>196</v>
      </c>
      <c r="U121" s="4">
        <v>50.6</v>
      </c>
      <c r="V121" s="4">
        <v>3.93</v>
      </c>
      <c r="W121" s="4">
        <v>33.200000000000003</v>
      </c>
      <c r="X121" s="4">
        <v>35.799999999999997</v>
      </c>
      <c r="Y121" s="4"/>
      <c r="Z121">
        <v>4.37</v>
      </c>
      <c r="AA121" s="4">
        <v>104</v>
      </c>
      <c r="AB121">
        <v>2183</v>
      </c>
      <c r="AD121">
        <v>1420</v>
      </c>
      <c r="AE121" s="8">
        <v>0.75</v>
      </c>
      <c r="AF121">
        <v>28.9</v>
      </c>
      <c r="AG121" s="53">
        <v>40.700000000000003</v>
      </c>
      <c r="AH121" s="4">
        <v>6.8</v>
      </c>
      <c r="AI121" s="3">
        <v>2.7E-2</v>
      </c>
      <c r="AJ121" s="3">
        <v>7.1999999999999995E-2</v>
      </c>
    </row>
    <row r="122" spans="1:61" x14ac:dyDescent="0.25">
      <c r="A122" s="1">
        <v>2</v>
      </c>
      <c r="B122" t="s">
        <v>9</v>
      </c>
      <c r="C122">
        <v>2011</v>
      </c>
      <c r="D122">
        <v>3</v>
      </c>
      <c r="E122">
        <v>95</v>
      </c>
      <c r="F122">
        <v>1</v>
      </c>
      <c r="H122" s="4">
        <v>0.13600000000000001</v>
      </c>
      <c r="I122" s="3">
        <v>7.8799999999999999E-3</v>
      </c>
      <c r="J122" s="3">
        <v>5.0000000000000001E-4</v>
      </c>
      <c r="K122" s="3"/>
      <c r="L122" s="3"/>
      <c r="M122" s="3">
        <v>6.0000000000000001E-3</v>
      </c>
      <c r="N122" s="8">
        <v>5.4899999999999997E-2</v>
      </c>
      <c r="O122" s="3">
        <v>9.2E-5</v>
      </c>
      <c r="P122" s="3">
        <v>3.5999999999999997E-2</v>
      </c>
      <c r="Q122" s="4">
        <v>611</v>
      </c>
      <c r="R122" s="4">
        <v>129</v>
      </c>
      <c r="S122" s="4">
        <v>16.7</v>
      </c>
      <c r="T122" s="4">
        <v>409</v>
      </c>
      <c r="U122" s="4">
        <v>13.1</v>
      </c>
      <c r="V122" s="4">
        <v>8.75</v>
      </c>
      <c r="W122" s="4">
        <v>12.1</v>
      </c>
      <c r="X122" s="4">
        <v>159</v>
      </c>
      <c r="Y122" s="4"/>
      <c r="Z122">
        <v>6.43</v>
      </c>
      <c r="AA122" s="4">
        <v>-280</v>
      </c>
      <c r="AB122">
        <v>5120</v>
      </c>
      <c r="AD122">
        <v>2540</v>
      </c>
      <c r="AE122" s="8">
        <v>23.25</v>
      </c>
      <c r="AF122">
        <v>35.299999999999997</v>
      </c>
      <c r="AG122" s="53">
        <v>339</v>
      </c>
      <c r="AH122" s="4">
        <v>20</v>
      </c>
      <c r="AI122" s="3">
        <v>1.61</v>
      </c>
      <c r="AJ122" s="3">
        <v>2.95</v>
      </c>
      <c r="BI122">
        <v>300</v>
      </c>
    </row>
    <row r="123" spans="1:61" x14ac:dyDescent="0.25">
      <c r="A123" s="1">
        <v>5</v>
      </c>
      <c r="B123" t="s">
        <v>9</v>
      </c>
      <c r="C123">
        <v>2011</v>
      </c>
      <c r="D123">
        <v>3</v>
      </c>
      <c r="E123">
        <v>95</v>
      </c>
      <c r="F123">
        <v>1</v>
      </c>
      <c r="H123" s="4">
        <v>0.26900000000000002</v>
      </c>
      <c r="I123" s="3">
        <v>3.4299999999999999E-3</v>
      </c>
      <c r="J123" s="3">
        <v>1.6299999999999999E-3</v>
      </c>
      <c r="K123" s="3"/>
      <c r="L123" s="3">
        <v>2E-3</v>
      </c>
      <c r="M123" s="3"/>
      <c r="N123" s="3">
        <v>1.66E-2</v>
      </c>
      <c r="O123" s="3">
        <v>9.5000000000000005E-5</v>
      </c>
      <c r="P123" s="3">
        <v>1.2E-2</v>
      </c>
      <c r="Q123" s="4">
        <v>208</v>
      </c>
      <c r="R123" s="4">
        <v>31.3</v>
      </c>
      <c r="S123" s="4">
        <v>21.7</v>
      </c>
      <c r="T123" s="4">
        <v>71.599999999999994</v>
      </c>
      <c r="U123" s="4">
        <v>34.4</v>
      </c>
      <c r="V123" s="4">
        <v>2.65</v>
      </c>
      <c r="W123" s="4">
        <v>30.1</v>
      </c>
      <c r="X123" s="4">
        <v>37.6</v>
      </c>
      <c r="Y123" s="4"/>
      <c r="Z123" s="3">
        <v>6.3</v>
      </c>
      <c r="AA123" s="4">
        <v>-59</v>
      </c>
      <c r="AB123">
        <v>1627</v>
      </c>
      <c r="AD123">
        <v>424</v>
      </c>
      <c r="AE123" s="8">
        <v>0.76500000000000001</v>
      </c>
      <c r="AF123">
        <v>13</v>
      </c>
      <c r="AG123" s="53">
        <v>163</v>
      </c>
      <c r="AH123" s="4">
        <v>13.5</v>
      </c>
      <c r="AI123" s="3">
        <v>4.5999999999999999E-2</v>
      </c>
      <c r="AJ123" s="3">
        <v>2.34</v>
      </c>
      <c r="BI123">
        <v>496</v>
      </c>
    </row>
    <row r="124" spans="1:61" x14ac:dyDescent="0.25">
      <c r="A124" s="1">
        <v>6</v>
      </c>
      <c r="B124" t="s">
        <v>9</v>
      </c>
      <c r="C124">
        <v>2011</v>
      </c>
      <c r="D124">
        <v>3</v>
      </c>
      <c r="E124">
        <v>95</v>
      </c>
      <c r="F124">
        <v>1</v>
      </c>
      <c r="H124" s="4">
        <v>9.8000000000000004E-2</v>
      </c>
      <c r="I124" s="3">
        <v>1.92E-3</v>
      </c>
      <c r="J124" s="3">
        <v>1.48E-3</v>
      </c>
      <c r="K124" s="3"/>
      <c r="L124" s="3"/>
      <c r="M124" s="3"/>
      <c r="N124" s="3">
        <v>2.3699999999999999E-2</v>
      </c>
      <c r="O124" s="3">
        <v>2.4699999999999999E-4</v>
      </c>
      <c r="P124" s="3">
        <v>0.01</v>
      </c>
      <c r="Q124" s="4">
        <v>247</v>
      </c>
      <c r="R124" s="4">
        <v>37.299999999999997</v>
      </c>
      <c r="S124" s="4">
        <v>19.7</v>
      </c>
      <c r="T124" s="4">
        <v>125</v>
      </c>
      <c r="U124" s="4">
        <v>6.83</v>
      </c>
      <c r="V124" s="4">
        <v>2.65</v>
      </c>
      <c r="W124" s="4">
        <v>23.6</v>
      </c>
      <c r="X124" s="4">
        <v>46.7</v>
      </c>
      <c r="Y124" s="4"/>
      <c r="Z124" s="3">
        <v>6.6</v>
      </c>
      <c r="AA124" s="4">
        <v>-95</v>
      </c>
      <c r="AB124">
        <v>1852</v>
      </c>
      <c r="AD124">
        <v>647</v>
      </c>
      <c r="AE124" s="8">
        <v>0.94</v>
      </c>
      <c r="AF124">
        <v>14.7</v>
      </c>
      <c r="AG124" s="53">
        <v>205</v>
      </c>
      <c r="AH124" s="4">
        <v>10.1</v>
      </c>
      <c r="AI124" s="3">
        <v>0.23699999999999999</v>
      </c>
      <c r="AJ124" s="3">
        <v>2.29</v>
      </c>
      <c r="BI124">
        <v>534</v>
      </c>
    </row>
    <row r="125" spans="1:61" s="2" customFormat="1" x14ac:dyDescent="0.25">
      <c r="A125" s="6">
        <v>1</v>
      </c>
      <c r="B125" s="2" t="s">
        <v>9</v>
      </c>
      <c r="C125" s="2">
        <v>2014</v>
      </c>
      <c r="D125" s="2">
        <v>11</v>
      </c>
      <c r="E125" s="2">
        <v>139</v>
      </c>
      <c r="F125" s="2">
        <v>1</v>
      </c>
      <c r="H125" s="7">
        <v>1.0680000000000001</v>
      </c>
      <c r="I125" s="8">
        <v>5.9999999999999995E-4</v>
      </c>
      <c r="J125" s="8"/>
      <c r="K125" s="8"/>
      <c r="L125" s="8"/>
      <c r="M125" s="8"/>
      <c r="N125" s="8">
        <v>8.0000000000000002E-3</v>
      </c>
      <c r="O125" s="8"/>
      <c r="P125" s="8"/>
      <c r="Q125" s="7"/>
      <c r="R125" s="7"/>
      <c r="S125" s="7"/>
      <c r="T125" s="7"/>
      <c r="U125" s="7">
        <v>7.0979999999999999</v>
      </c>
      <c r="V125" s="7">
        <v>4.8380000000000001</v>
      </c>
      <c r="W125" s="7"/>
      <c r="X125" s="7">
        <v>17.899999999999999</v>
      </c>
      <c r="Y125" s="7"/>
      <c r="Z125" s="2">
        <v>6.28</v>
      </c>
      <c r="AA125" s="7">
        <v>-77.5</v>
      </c>
      <c r="AB125" s="2">
        <v>1656</v>
      </c>
      <c r="AD125" s="2">
        <v>647</v>
      </c>
      <c r="AE125" s="2">
        <v>4.93</v>
      </c>
      <c r="AF125" s="2">
        <v>26.6</v>
      </c>
      <c r="AG125" s="54">
        <v>83.5</v>
      </c>
      <c r="AH125" s="7">
        <v>5.35</v>
      </c>
      <c r="AI125" s="8">
        <v>2.1999999999999999E-2</v>
      </c>
      <c r="AJ125" s="8">
        <v>3.3000000000000002E-2</v>
      </c>
      <c r="BI125" s="2">
        <v>188</v>
      </c>
    </row>
    <row r="126" spans="1:61" s="2" customFormat="1" x14ac:dyDescent="0.25">
      <c r="A126" s="6">
        <v>2</v>
      </c>
      <c r="B126" s="2" t="s">
        <v>9</v>
      </c>
      <c r="C126" s="2">
        <v>2014</v>
      </c>
      <c r="D126" s="2">
        <v>11</v>
      </c>
      <c r="E126" s="2">
        <v>139</v>
      </c>
      <c r="F126" s="2">
        <v>1</v>
      </c>
      <c r="H126" s="7"/>
      <c r="I126" s="8">
        <v>2.8E-3</v>
      </c>
      <c r="J126" s="8"/>
      <c r="K126" s="8"/>
      <c r="L126" s="8"/>
      <c r="M126" s="8"/>
      <c r="N126" s="8"/>
      <c r="O126" s="8"/>
      <c r="P126" s="8"/>
      <c r="Q126" s="7"/>
      <c r="R126" s="7"/>
      <c r="S126" s="7"/>
      <c r="T126" s="7"/>
      <c r="U126" s="7"/>
      <c r="V126" s="7">
        <v>4.3869999999999996</v>
      </c>
      <c r="W126" s="7"/>
      <c r="X126" s="7">
        <v>63.6</v>
      </c>
      <c r="Y126" s="7"/>
      <c r="Z126" s="2">
        <v>6.59</v>
      </c>
      <c r="AA126" s="7">
        <v>-330.9</v>
      </c>
      <c r="AB126" s="2">
        <v>3454</v>
      </c>
      <c r="AD126" s="2">
        <v>1050</v>
      </c>
      <c r="AE126" s="2">
        <v>72.599999999999994</v>
      </c>
      <c r="AF126" s="2">
        <v>39.9</v>
      </c>
      <c r="AG126" s="54">
        <v>246</v>
      </c>
      <c r="AH126" s="7">
        <v>15.7</v>
      </c>
      <c r="AI126" s="8">
        <v>1.04</v>
      </c>
      <c r="AJ126" s="8">
        <v>1.06</v>
      </c>
      <c r="BI126" s="2">
        <v>970</v>
      </c>
    </row>
    <row r="127" spans="1:61" s="2" customFormat="1" x14ac:dyDescent="0.25">
      <c r="A127" s="6">
        <v>5</v>
      </c>
      <c r="B127" s="2" t="s">
        <v>9</v>
      </c>
      <c r="C127" s="2">
        <v>2014</v>
      </c>
      <c r="D127" s="2">
        <v>11</v>
      </c>
      <c r="E127" s="2">
        <v>139</v>
      </c>
      <c r="F127" s="2">
        <v>1</v>
      </c>
      <c r="H127" s="7"/>
      <c r="I127" s="8">
        <v>8.8000000000000003E-4</v>
      </c>
      <c r="J127" s="8"/>
      <c r="K127" s="8"/>
      <c r="L127" s="8"/>
      <c r="M127" s="8"/>
      <c r="N127" s="8">
        <v>3.0000000000000001E-3</v>
      </c>
      <c r="O127" s="8"/>
      <c r="P127" s="8"/>
      <c r="Q127" s="7"/>
      <c r="R127" s="7"/>
      <c r="S127" s="7"/>
      <c r="T127" s="7"/>
      <c r="U127" s="7">
        <v>20.81</v>
      </c>
      <c r="V127" s="7">
        <v>3.069</v>
      </c>
      <c r="W127" s="7"/>
      <c r="X127" s="7">
        <v>32.799999999999997</v>
      </c>
      <c r="Y127" s="7"/>
      <c r="Z127" s="8">
        <v>6.3</v>
      </c>
      <c r="AA127" s="7">
        <v>-164.7</v>
      </c>
      <c r="AB127" s="2">
        <v>2252</v>
      </c>
      <c r="AD127" s="2">
        <v>764</v>
      </c>
      <c r="AE127" s="2">
        <v>3.75</v>
      </c>
      <c r="AF127" s="2">
        <v>13.4</v>
      </c>
      <c r="AG127" s="54">
        <v>162</v>
      </c>
      <c r="AH127" s="7">
        <v>12</v>
      </c>
      <c r="AI127" s="8">
        <v>5.0999999999999997E-2</v>
      </c>
      <c r="AJ127" s="8">
        <v>2.42</v>
      </c>
      <c r="BI127" s="2">
        <v>582</v>
      </c>
    </row>
    <row r="128" spans="1:61" s="2" customFormat="1" x14ac:dyDescent="0.25">
      <c r="A128" s="6">
        <v>6</v>
      </c>
      <c r="B128" s="2" t="s">
        <v>9</v>
      </c>
      <c r="C128" s="2">
        <v>2014</v>
      </c>
      <c r="D128" s="2">
        <v>11</v>
      </c>
      <c r="E128" s="2">
        <v>139</v>
      </c>
      <c r="F128" s="2">
        <v>1</v>
      </c>
      <c r="H128" s="7"/>
      <c r="I128" s="8"/>
      <c r="J128" s="8"/>
      <c r="K128" s="8"/>
      <c r="L128" s="8"/>
      <c r="M128" s="8"/>
      <c r="N128" s="8"/>
      <c r="O128" s="8"/>
      <c r="P128" s="8"/>
      <c r="Q128" s="7"/>
      <c r="R128" s="7"/>
      <c r="S128" s="7"/>
      <c r="T128" s="7"/>
      <c r="U128" s="7">
        <v>0.68320000000000003</v>
      </c>
      <c r="V128" s="7">
        <v>2.4660000000000002</v>
      </c>
      <c r="W128" s="7"/>
      <c r="X128" s="7">
        <v>30</v>
      </c>
      <c r="Y128" s="7"/>
      <c r="Z128" s="2">
        <v>6.57</v>
      </c>
      <c r="AA128" s="7">
        <v>-223.7</v>
      </c>
      <c r="AB128" s="2">
        <v>2055</v>
      </c>
      <c r="AD128" s="2">
        <v>667</v>
      </c>
      <c r="AE128" s="2">
        <v>8.35</v>
      </c>
      <c r="AF128" s="2">
        <v>15</v>
      </c>
      <c r="AG128" s="54">
        <v>163</v>
      </c>
      <c r="AH128" s="7">
        <v>9.5299999999999994</v>
      </c>
      <c r="AI128" s="8">
        <v>1.1200000000000001</v>
      </c>
      <c r="AJ128" s="8">
        <v>1.51</v>
      </c>
      <c r="BI128" s="2">
        <v>578</v>
      </c>
    </row>
    <row r="129" spans="1:61" x14ac:dyDescent="0.25">
      <c r="A129" s="6">
        <v>1</v>
      </c>
      <c r="B129" s="2" t="s">
        <v>9</v>
      </c>
      <c r="C129" s="2">
        <v>2017</v>
      </c>
      <c r="D129" s="2">
        <v>5</v>
      </c>
      <c r="E129" s="2">
        <v>169</v>
      </c>
      <c r="F129" s="2">
        <v>1</v>
      </c>
      <c r="H129" s="7">
        <v>1.46E-2</v>
      </c>
      <c r="I129" s="8"/>
      <c r="J129" s="8"/>
      <c r="K129" s="8">
        <v>5.1359999999999999E-3</v>
      </c>
      <c r="L129" s="8"/>
      <c r="M129" s="8"/>
      <c r="N129" s="8">
        <v>8.6599999999999993E-3</v>
      </c>
      <c r="O129" s="8"/>
      <c r="P129" s="8"/>
      <c r="Q129" s="7">
        <v>124.01</v>
      </c>
      <c r="R129" s="7">
        <v>22.9</v>
      </c>
      <c r="S129" s="7">
        <v>2.12</v>
      </c>
      <c r="T129" s="7">
        <v>63.42</v>
      </c>
      <c r="U129" s="7">
        <v>0.55000000000000004</v>
      </c>
      <c r="V129" s="7">
        <v>1.96</v>
      </c>
      <c r="W129" s="7">
        <v>21.42</v>
      </c>
      <c r="X129" s="7">
        <v>10.1</v>
      </c>
      <c r="Y129" s="7"/>
      <c r="Z129" s="2">
        <v>6.25</v>
      </c>
      <c r="AA129" s="7">
        <v>-252.2</v>
      </c>
      <c r="AB129" s="2">
        <v>1044</v>
      </c>
      <c r="AC129" s="2"/>
      <c r="AD129" s="2">
        <v>344</v>
      </c>
      <c r="AE129" s="2">
        <v>10.6</v>
      </c>
      <c r="AF129" s="2">
        <v>13.7</v>
      </c>
      <c r="AG129" s="54">
        <v>90.9</v>
      </c>
      <c r="AH129" s="7">
        <v>4.04</v>
      </c>
      <c r="AI129" s="8">
        <v>2.3E-2</v>
      </c>
      <c r="AJ129" s="8">
        <v>0.02</v>
      </c>
      <c r="BI129">
        <v>195</v>
      </c>
    </row>
    <row r="130" spans="1:61" x14ac:dyDescent="0.25">
      <c r="A130" s="6">
        <v>2</v>
      </c>
      <c r="B130" s="2" t="s">
        <v>9</v>
      </c>
      <c r="C130" s="2">
        <v>2017</v>
      </c>
      <c r="D130" s="2">
        <v>5</v>
      </c>
      <c r="E130" s="2">
        <v>169</v>
      </c>
      <c r="F130" s="2">
        <v>1</v>
      </c>
      <c r="H130" s="7">
        <v>0.153</v>
      </c>
      <c r="I130" s="8"/>
      <c r="J130" s="8"/>
      <c r="K130" s="8"/>
      <c r="L130" s="8">
        <v>3.47E-3</v>
      </c>
      <c r="M130" s="8"/>
      <c r="N130" s="8"/>
      <c r="O130" s="8"/>
      <c r="P130" s="8"/>
      <c r="Q130" s="7">
        <v>266.11</v>
      </c>
      <c r="R130" s="7">
        <v>43.88</v>
      </c>
      <c r="S130" s="7">
        <v>3.16</v>
      </c>
      <c r="T130" s="7">
        <v>161.72999999999999</v>
      </c>
      <c r="U130" s="7"/>
      <c r="V130" s="7">
        <v>3.79</v>
      </c>
      <c r="W130" s="7">
        <v>20.78</v>
      </c>
      <c r="X130" s="7">
        <v>30.7</v>
      </c>
      <c r="Y130" s="7"/>
      <c r="Z130" s="2">
        <v>6.43</v>
      </c>
      <c r="AA130" s="7">
        <v>-317.2</v>
      </c>
      <c r="AB130" s="2">
        <v>2178</v>
      </c>
      <c r="AC130" s="2"/>
      <c r="AD130" s="2">
        <v>800</v>
      </c>
      <c r="AE130" s="2">
        <v>7.56</v>
      </c>
      <c r="AF130" s="2">
        <v>26</v>
      </c>
      <c r="AG130" s="54">
        <v>117</v>
      </c>
      <c r="AH130" s="7">
        <v>8.92</v>
      </c>
      <c r="AI130" s="8">
        <v>0.46899999999999997</v>
      </c>
      <c r="AJ130" s="8">
        <v>0.35699999999999998</v>
      </c>
      <c r="BI130">
        <v>523</v>
      </c>
    </row>
    <row r="131" spans="1:61" x14ac:dyDescent="0.25">
      <c r="A131" s="6">
        <v>5</v>
      </c>
      <c r="B131" s="2" t="s">
        <v>9</v>
      </c>
      <c r="C131" s="2">
        <v>2017</v>
      </c>
      <c r="D131" s="2">
        <v>5</v>
      </c>
      <c r="E131" s="2">
        <v>169</v>
      </c>
      <c r="F131" s="2">
        <v>1</v>
      </c>
      <c r="H131" s="7">
        <v>0.18</v>
      </c>
      <c r="I131" s="8"/>
      <c r="J131" s="8"/>
      <c r="K131" s="8">
        <v>4.8999999999999998E-3</v>
      </c>
      <c r="L131" s="8"/>
      <c r="M131" s="8"/>
      <c r="N131" s="8">
        <v>4.5399999999999998E-3</v>
      </c>
      <c r="O131" s="8"/>
      <c r="P131" s="8"/>
      <c r="Q131" s="7">
        <v>340.22</v>
      </c>
      <c r="R131" s="7">
        <v>47.73</v>
      </c>
      <c r="S131" s="7">
        <v>7.72</v>
      </c>
      <c r="T131" s="7">
        <v>142.63999999999999</v>
      </c>
      <c r="U131" s="7">
        <v>17.84</v>
      </c>
      <c r="V131" s="7">
        <v>3.73</v>
      </c>
      <c r="W131" s="7">
        <v>28.32</v>
      </c>
      <c r="X131" s="7">
        <v>22.9</v>
      </c>
      <c r="Y131" s="7"/>
      <c r="Z131" s="2">
        <v>6.49</v>
      </c>
      <c r="AA131" s="7">
        <v>-175.8</v>
      </c>
      <c r="AB131" s="2">
        <v>2154</v>
      </c>
      <c r="AC131" s="2"/>
      <c r="AD131" s="2">
        <v>843</v>
      </c>
      <c r="AE131" s="8">
        <v>1.9</v>
      </c>
      <c r="AF131" s="2">
        <v>13.1</v>
      </c>
      <c r="AG131" s="54">
        <v>186</v>
      </c>
      <c r="AH131" s="7">
        <v>8.61</v>
      </c>
      <c r="AI131" s="8">
        <v>2.9000000000000001E-2</v>
      </c>
      <c r="AJ131" s="8">
        <v>1.49</v>
      </c>
      <c r="BI131">
        <v>529</v>
      </c>
    </row>
    <row r="132" spans="1:61" s="2" customFormat="1" x14ac:dyDescent="0.25">
      <c r="A132" s="6">
        <v>6</v>
      </c>
      <c r="B132" s="2" t="s">
        <v>9</v>
      </c>
      <c r="C132" s="2">
        <v>2017</v>
      </c>
      <c r="D132" s="2">
        <v>5</v>
      </c>
      <c r="E132" s="2">
        <v>169</v>
      </c>
      <c r="F132" s="2">
        <v>1</v>
      </c>
      <c r="H132" s="7">
        <v>0.17</v>
      </c>
      <c r="I132" s="8"/>
      <c r="J132" s="8"/>
      <c r="K132" s="8"/>
      <c r="L132" s="8"/>
      <c r="M132" s="8"/>
      <c r="N132" s="8">
        <v>2.3500000000000001E-3</v>
      </c>
      <c r="O132" s="8"/>
      <c r="P132" s="8"/>
      <c r="Q132" s="7">
        <v>376.35</v>
      </c>
      <c r="R132" s="7">
        <v>52.64</v>
      </c>
      <c r="S132" s="7">
        <v>7.41</v>
      </c>
      <c r="T132" s="7">
        <v>143.99</v>
      </c>
      <c r="U132" s="7">
        <v>14.17</v>
      </c>
      <c r="V132" s="7">
        <v>4.09</v>
      </c>
      <c r="W132" s="7">
        <v>29.6</v>
      </c>
      <c r="X132" s="7">
        <v>23.8</v>
      </c>
      <c r="Y132" s="7"/>
      <c r="Z132" s="2">
        <v>6.39</v>
      </c>
      <c r="AA132" s="7">
        <v>-175.7</v>
      </c>
      <c r="AB132" s="2">
        <v>2325</v>
      </c>
      <c r="AD132" s="2">
        <v>969</v>
      </c>
      <c r="AE132" s="8">
        <v>0.20399999999999999</v>
      </c>
      <c r="AF132" s="2">
        <v>15</v>
      </c>
      <c r="AG132" s="54">
        <v>192</v>
      </c>
      <c r="AH132" s="7">
        <v>7.97</v>
      </c>
      <c r="AI132" s="8">
        <v>2.5999999999999999E-2</v>
      </c>
      <c r="AJ132" s="8">
        <v>1</v>
      </c>
      <c r="BI132" s="2">
        <v>474</v>
      </c>
    </row>
    <row r="133" spans="1:61" s="2" customFormat="1" x14ac:dyDescent="0.25">
      <c r="A133" s="6">
        <v>1</v>
      </c>
      <c r="B133" s="2" t="s">
        <v>10</v>
      </c>
      <c r="C133" s="2">
        <v>2004</v>
      </c>
      <c r="D133" s="2">
        <v>4</v>
      </c>
      <c r="E133" s="2">
        <v>12</v>
      </c>
      <c r="F133" s="2">
        <v>1</v>
      </c>
      <c r="H133" s="7">
        <v>3.5000000000000003E-2</v>
      </c>
      <c r="I133" s="8">
        <v>2.82E-3</v>
      </c>
      <c r="J133" s="8"/>
      <c r="K133" s="8">
        <v>4.0000000000000001E-3</v>
      </c>
      <c r="L133" s="8"/>
      <c r="M133" s="8"/>
      <c r="N133" s="8">
        <v>4.0000000000000001E-3</v>
      </c>
      <c r="O133" s="8">
        <v>9.3899999999999995E-4</v>
      </c>
      <c r="P133" s="8">
        <v>3.1E-2</v>
      </c>
      <c r="Q133" s="7">
        <v>187</v>
      </c>
      <c r="R133" s="7">
        <v>28.3</v>
      </c>
      <c r="S133" s="7">
        <v>44.4</v>
      </c>
      <c r="T133" s="7">
        <v>72.8</v>
      </c>
      <c r="U133" s="7">
        <v>21.3</v>
      </c>
      <c r="V133" s="7">
        <v>3.24</v>
      </c>
      <c r="W133" s="7">
        <v>17.3</v>
      </c>
      <c r="X133" s="7">
        <v>37.700000000000003</v>
      </c>
      <c r="Y133" s="7"/>
      <c r="Z133" s="2">
        <v>6.27</v>
      </c>
      <c r="AA133" s="7">
        <v>-41</v>
      </c>
      <c r="AB133" s="2">
        <v>1729</v>
      </c>
      <c r="AE133" s="8">
        <v>0.10299999999999999</v>
      </c>
      <c r="AF133" s="2">
        <v>43</v>
      </c>
      <c r="AG133" s="54">
        <v>334</v>
      </c>
      <c r="AH133" s="7">
        <v>41.3</v>
      </c>
      <c r="AI133" s="8">
        <v>0.02</v>
      </c>
      <c r="AJ133" s="8">
        <v>0.46700000000000003</v>
      </c>
      <c r="BI133" s="2">
        <v>616</v>
      </c>
    </row>
    <row r="134" spans="1:61" x14ac:dyDescent="0.25">
      <c r="A134" s="1">
        <v>2</v>
      </c>
      <c r="B134" t="s">
        <v>10</v>
      </c>
      <c r="C134">
        <v>2004</v>
      </c>
      <c r="D134">
        <v>4</v>
      </c>
      <c r="E134">
        <v>12</v>
      </c>
      <c r="F134">
        <v>1</v>
      </c>
      <c r="H134" s="4">
        <v>5.8999999999999997E-2</v>
      </c>
      <c r="I134" s="3">
        <v>2.5899999999999999E-3</v>
      </c>
      <c r="J134" s="3"/>
      <c r="K134" s="3">
        <v>3.0000000000000001E-3</v>
      </c>
      <c r="L134" s="3"/>
      <c r="M134" s="3"/>
      <c r="N134" s="3"/>
      <c r="O134" s="3">
        <v>2.1900000000000001E-4</v>
      </c>
      <c r="P134" s="3">
        <v>3.2000000000000001E-2</v>
      </c>
      <c r="Q134" s="4">
        <v>177</v>
      </c>
      <c r="R134" s="4">
        <v>21.7</v>
      </c>
      <c r="S134" s="4">
        <v>38.200000000000003</v>
      </c>
      <c r="T134" s="4">
        <v>58.4</v>
      </c>
      <c r="U134" s="4">
        <v>23.4</v>
      </c>
      <c r="V134" s="4">
        <v>3.32</v>
      </c>
      <c r="W134" s="4">
        <v>13.8</v>
      </c>
      <c r="X134" s="4">
        <v>34.9</v>
      </c>
      <c r="Y134" s="4"/>
      <c r="Z134">
        <v>6.13</v>
      </c>
      <c r="AA134" s="4">
        <v>-33.4</v>
      </c>
      <c r="AB134">
        <v>1567</v>
      </c>
      <c r="AE134" s="8">
        <v>5.3999999999999999E-2</v>
      </c>
      <c r="AF134" s="2">
        <v>37.9</v>
      </c>
      <c r="AG134" s="53">
        <v>298</v>
      </c>
      <c r="AH134" s="4">
        <v>28.9</v>
      </c>
      <c r="AI134" s="3">
        <v>1.7999999999999999E-2</v>
      </c>
      <c r="AJ134" s="3">
        <v>0.52200000000000002</v>
      </c>
      <c r="BI134">
        <v>770</v>
      </c>
    </row>
    <row r="135" spans="1:61" x14ac:dyDescent="0.25">
      <c r="A135" s="1">
        <v>5</v>
      </c>
      <c r="B135" t="s">
        <v>10</v>
      </c>
      <c r="C135">
        <v>2004</v>
      </c>
      <c r="D135">
        <v>4</v>
      </c>
      <c r="E135">
        <v>12</v>
      </c>
      <c r="F135">
        <v>1</v>
      </c>
      <c r="H135" s="4">
        <v>0.129</v>
      </c>
      <c r="I135" s="3">
        <v>2.9100000000000001E-2</v>
      </c>
      <c r="J135" s="3"/>
      <c r="K135" s="3">
        <v>6.0000000000000001E-3</v>
      </c>
      <c r="L135" s="3"/>
      <c r="M135" s="3"/>
      <c r="N135" s="3">
        <v>1.2999999999999999E-2</v>
      </c>
      <c r="O135" s="3">
        <v>1.32E-3</v>
      </c>
      <c r="P135" s="3">
        <v>4.8000000000000001E-2</v>
      </c>
      <c r="Q135" s="4">
        <v>294</v>
      </c>
      <c r="R135" s="4">
        <v>124</v>
      </c>
      <c r="S135" s="4">
        <v>209</v>
      </c>
      <c r="T135" s="4">
        <v>254</v>
      </c>
      <c r="U135" s="4">
        <v>10.8</v>
      </c>
      <c r="V135" s="4">
        <v>3.51</v>
      </c>
      <c r="W135" s="4">
        <v>25.9</v>
      </c>
      <c r="X135" s="4">
        <v>135</v>
      </c>
      <c r="Y135" s="4"/>
      <c r="Z135">
        <v>6.65</v>
      </c>
      <c r="AA135" s="4">
        <v>-105.9</v>
      </c>
      <c r="AB135">
        <v>4270</v>
      </c>
      <c r="AD135">
        <v>161</v>
      </c>
      <c r="AE135" s="8">
        <v>7.5999999999999998E-2</v>
      </c>
      <c r="AF135" s="2">
        <v>111</v>
      </c>
      <c r="AG135" s="53">
        <v>548</v>
      </c>
      <c r="AH135" s="4">
        <v>111</v>
      </c>
      <c r="AI135" s="3">
        <v>2.98</v>
      </c>
      <c r="AJ135" s="3">
        <v>8.48</v>
      </c>
      <c r="BI135">
        <v>1380</v>
      </c>
    </row>
    <row r="136" spans="1:61" x14ac:dyDescent="0.25">
      <c r="A136" s="1">
        <v>6</v>
      </c>
      <c r="B136" t="s">
        <v>10</v>
      </c>
      <c r="C136">
        <v>2004</v>
      </c>
      <c r="D136">
        <v>4</v>
      </c>
      <c r="E136">
        <v>12</v>
      </c>
      <c r="F136">
        <v>1</v>
      </c>
      <c r="H136" s="4">
        <v>0.33900000000000002</v>
      </c>
      <c r="I136" s="3">
        <v>1.5800000000000002E-2</v>
      </c>
      <c r="J136" s="3"/>
      <c r="K136" s="3">
        <v>1.4999999999999999E-2</v>
      </c>
      <c r="L136" s="3"/>
      <c r="M136" s="3"/>
      <c r="N136" s="8">
        <v>6.0999999999999999E-2</v>
      </c>
      <c r="O136" s="3">
        <v>9.2100000000000005E-4</v>
      </c>
      <c r="P136" s="3">
        <v>8.4000000000000005E-2</v>
      </c>
      <c r="Q136" s="4">
        <v>192</v>
      </c>
      <c r="R136" s="4">
        <v>98.3</v>
      </c>
      <c r="S136" s="4">
        <v>401</v>
      </c>
      <c r="T136" s="4">
        <v>269</v>
      </c>
      <c r="U136" s="4">
        <v>15.4</v>
      </c>
      <c r="V136" s="4">
        <v>2.08</v>
      </c>
      <c r="W136" s="4">
        <v>29.6</v>
      </c>
      <c r="X136" s="4">
        <v>207</v>
      </c>
      <c r="Y136" s="4"/>
      <c r="Z136">
        <v>6.56</v>
      </c>
      <c r="AA136" s="4">
        <v>-53</v>
      </c>
      <c r="AB136">
        <v>5500</v>
      </c>
      <c r="AD136">
        <v>155</v>
      </c>
      <c r="AE136" s="8">
        <v>2.2999999999999998</v>
      </c>
      <c r="AF136" s="2">
        <v>172</v>
      </c>
      <c r="AG136" s="53">
        <v>454</v>
      </c>
      <c r="AH136" s="4">
        <v>196</v>
      </c>
      <c r="AI136" s="3">
        <v>4.8099999999999996</v>
      </c>
      <c r="AJ136" s="3">
        <v>10.4</v>
      </c>
      <c r="BI136">
        <v>1640</v>
      </c>
    </row>
    <row r="137" spans="1:61" x14ac:dyDescent="0.25">
      <c r="A137" s="1">
        <v>1</v>
      </c>
      <c r="B137" t="s">
        <v>10</v>
      </c>
      <c r="C137">
        <v>2004</v>
      </c>
      <c r="D137">
        <v>10</v>
      </c>
      <c r="E137">
        <v>18</v>
      </c>
      <c r="F137">
        <v>1</v>
      </c>
      <c r="H137" s="4"/>
      <c r="I137" s="3">
        <v>3.3999999999999998E-3</v>
      </c>
      <c r="J137" s="3"/>
      <c r="K137" s="3"/>
      <c r="L137" s="3"/>
      <c r="M137" s="3"/>
      <c r="N137" s="3"/>
      <c r="O137" s="3">
        <v>1.7799999999999999E-4</v>
      </c>
      <c r="P137" s="3">
        <v>8.1000000000000003E-2</v>
      </c>
      <c r="Q137" s="4">
        <v>180</v>
      </c>
      <c r="R137" s="4">
        <v>25.8</v>
      </c>
      <c r="S137" s="4">
        <v>44.2</v>
      </c>
      <c r="T137" s="4">
        <v>64.400000000000006</v>
      </c>
      <c r="U137" s="4">
        <v>30.5</v>
      </c>
      <c r="V137" s="4">
        <v>2.84</v>
      </c>
      <c r="W137" s="4">
        <v>19.899999999999999</v>
      </c>
      <c r="X137" s="4">
        <v>89.25</v>
      </c>
      <c r="Y137" s="4"/>
      <c r="Z137">
        <v>6.36</v>
      </c>
      <c r="AA137" s="4">
        <v>-52.9</v>
      </c>
      <c r="AB137">
        <v>2010</v>
      </c>
      <c r="AE137" s="8">
        <v>1.4999999999999999E-2</v>
      </c>
      <c r="AF137">
        <v>33.9</v>
      </c>
      <c r="AG137" s="53">
        <v>302</v>
      </c>
      <c r="AH137" s="4">
        <v>59.3</v>
      </c>
      <c r="AI137" s="3">
        <v>0.106</v>
      </c>
      <c r="AJ137" s="3">
        <v>0.57799999999999996</v>
      </c>
      <c r="BI137">
        <v>880</v>
      </c>
    </row>
    <row r="138" spans="1:61" x14ac:dyDescent="0.25">
      <c r="A138" s="1">
        <v>2</v>
      </c>
      <c r="B138" t="s">
        <v>10</v>
      </c>
      <c r="C138">
        <v>2004</v>
      </c>
      <c r="D138">
        <v>10</v>
      </c>
      <c r="E138">
        <v>18</v>
      </c>
      <c r="F138">
        <v>1</v>
      </c>
      <c r="H138" s="4"/>
      <c r="I138" s="3">
        <v>2.32E-3</v>
      </c>
      <c r="J138" s="3"/>
      <c r="K138" s="3"/>
      <c r="L138" s="3"/>
      <c r="M138" s="3"/>
      <c r="N138" s="3"/>
      <c r="O138" s="3">
        <v>1.3200000000000001E-4</v>
      </c>
      <c r="P138" s="3">
        <v>8.4000000000000005E-2</v>
      </c>
      <c r="Q138" s="4">
        <v>180</v>
      </c>
      <c r="R138" s="4">
        <v>19.7</v>
      </c>
      <c r="S138" s="4">
        <v>18.7</v>
      </c>
      <c r="T138" s="4">
        <v>55.5</v>
      </c>
      <c r="U138" s="4">
        <v>37.6</v>
      </c>
      <c r="V138" s="4">
        <v>3.03</v>
      </c>
      <c r="W138" s="4">
        <v>16.399999999999999</v>
      </c>
      <c r="X138" s="4">
        <v>44.56</v>
      </c>
      <c r="Y138" s="4"/>
      <c r="Z138">
        <v>6.34</v>
      </c>
      <c r="AA138" s="4">
        <v>-190.1</v>
      </c>
      <c r="AB138">
        <v>1850</v>
      </c>
      <c r="AE138" s="8">
        <v>6.0000000000000001E-3</v>
      </c>
      <c r="AF138">
        <v>23.8</v>
      </c>
      <c r="AG138" s="53">
        <v>306</v>
      </c>
      <c r="AH138" s="4">
        <v>66.099999999999994</v>
      </c>
      <c r="AI138" s="3">
        <v>6.4000000000000001E-2</v>
      </c>
      <c r="AJ138" s="3">
        <v>1.1399999999999999</v>
      </c>
      <c r="BI138">
        <v>760</v>
      </c>
    </row>
    <row r="139" spans="1:61" x14ac:dyDescent="0.25">
      <c r="A139" s="1">
        <v>5</v>
      </c>
      <c r="B139" t="s">
        <v>10</v>
      </c>
      <c r="C139">
        <v>2004</v>
      </c>
      <c r="D139">
        <v>10</v>
      </c>
      <c r="E139">
        <v>18</v>
      </c>
      <c r="F139">
        <v>1</v>
      </c>
      <c r="H139" s="4">
        <v>4.2000000000000003E-2</v>
      </c>
      <c r="I139" s="3">
        <v>1.6799999999999999E-2</v>
      </c>
      <c r="J139" s="3"/>
      <c r="K139" s="3"/>
      <c r="L139" s="3"/>
      <c r="M139" s="3">
        <v>1.4999999999999999E-2</v>
      </c>
      <c r="N139" s="3"/>
      <c r="O139" s="3">
        <v>2.05E-4</v>
      </c>
      <c r="P139" s="3">
        <v>0.12</v>
      </c>
      <c r="Q139" s="4">
        <v>330</v>
      </c>
      <c r="R139" s="4">
        <v>110</v>
      </c>
      <c r="S139" s="4">
        <v>121</v>
      </c>
      <c r="T139" s="4">
        <v>201</v>
      </c>
      <c r="U139" s="4">
        <v>6.88</v>
      </c>
      <c r="V139" s="4">
        <v>3.57</v>
      </c>
      <c r="W139" s="4">
        <v>27.3</v>
      </c>
      <c r="X139" s="4">
        <v>126.2</v>
      </c>
      <c r="Y139" s="4"/>
      <c r="Z139">
        <v>6.59</v>
      </c>
      <c r="AA139" s="4">
        <v>-223.8</v>
      </c>
      <c r="AB139">
        <v>3790</v>
      </c>
      <c r="AD139">
        <v>350</v>
      </c>
      <c r="AE139" s="8">
        <v>0.19400000000000001</v>
      </c>
      <c r="AF139">
        <v>81.599999999999994</v>
      </c>
      <c r="AG139" s="53">
        <v>476</v>
      </c>
      <c r="AH139" s="4">
        <v>126</v>
      </c>
      <c r="AI139" s="3">
        <v>4.32</v>
      </c>
      <c r="AJ139" s="3">
        <v>5.65</v>
      </c>
      <c r="BI139">
        <v>1630</v>
      </c>
    </row>
    <row r="140" spans="1:61" x14ac:dyDescent="0.25">
      <c r="A140" s="1">
        <v>6</v>
      </c>
      <c r="B140" t="s">
        <v>10</v>
      </c>
      <c r="C140">
        <v>2004</v>
      </c>
      <c r="D140">
        <v>10</v>
      </c>
      <c r="E140">
        <v>18</v>
      </c>
      <c r="F140">
        <v>1</v>
      </c>
      <c r="H140" s="4">
        <v>0.18099999999999999</v>
      </c>
      <c r="I140" s="3">
        <v>1.26E-2</v>
      </c>
      <c r="J140" s="3"/>
      <c r="K140" s="3">
        <v>1.9E-2</v>
      </c>
      <c r="L140" s="3"/>
      <c r="M140" s="3"/>
      <c r="N140" s="3">
        <v>6.9000000000000006E-2</v>
      </c>
      <c r="O140" s="3">
        <v>5.13E-4</v>
      </c>
      <c r="P140" s="3">
        <v>9.7000000000000003E-2</v>
      </c>
      <c r="Q140" s="4">
        <v>190</v>
      </c>
      <c r="R140" s="4">
        <v>88.7</v>
      </c>
      <c r="S140" s="4">
        <v>368</v>
      </c>
      <c r="T140" s="4">
        <v>251</v>
      </c>
      <c r="U140" s="4">
        <v>8.7799999999999994</v>
      </c>
      <c r="V140" s="4">
        <v>1.43</v>
      </c>
      <c r="W140" s="4">
        <v>32.6</v>
      </c>
      <c r="X140" s="4">
        <v>368.3</v>
      </c>
      <c r="Y140" s="4"/>
      <c r="Z140" s="3">
        <v>6.6</v>
      </c>
      <c r="AA140" s="4">
        <v>-304.60000000000002</v>
      </c>
      <c r="AB140">
        <v>3630</v>
      </c>
      <c r="AD140">
        <v>69.900000000000006</v>
      </c>
      <c r="AE140" s="8">
        <v>0.377</v>
      </c>
      <c r="AF140">
        <v>151</v>
      </c>
      <c r="AG140" s="53">
        <v>605</v>
      </c>
      <c r="AH140" s="4">
        <v>364</v>
      </c>
      <c r="AI140" s="3">
        <v>8.68</v>
      </c>
      <c r="AJ140" s="3">
        <v>14.8</v>
      </c>
      <c r="BI140">
        <v>1820</v>
      </c>
    </row>
    <row r="141" spans="1:61" x14ac:dyDescent="0.25">
      <c r="A141" s="1">
        <v>1</v>
      </c>
      <c r="B141" t="s">
        <v>10</v>
      </c>
      <c r="C141">
        <v>2005</v>
      </c>
      <c r="D141">
        <v>6</v>
      </c>
      <c r="E141">
        <v>26</v>
      </c>
      <c r="F141">
        <v>1</v>
      </c>
      <c r="H141" s="4"/>
      <c r="I141" s="3">
        <v>1.0999999999999999E-2</v>
      </c>
      <c r="J141" s="3"/>
      <c r="K141" s="3">
        <v>2E-3</v>
      </c>
      <c r="L141" s="3"/>
      <c r="M141" s="3"/>
      <c r="N141" s="3"/>
      <c r="O141" s="3"/>
      <c r="P141" s="3">
        <v>1.2999999999999999E-2</v>
      </c>
      <c r="Q141" s="4">
        <v>189</v>
      </c>
      <c r="R141" s="4">
        <v>30.6</v>
      </c>
      <c r="S141" s="4">
        <v>43.5</v>
      </c>
      <c r="T141" s="4">
        <v>92.1</v>
      </c>
      <c r="U141" s="4">
        <v>22</v>
      </c>
      <c r="V141" s="4">
        <v>3.26</v>
      </c>
      <c r="W141" s="4">
        <v>22</v>
      </c>
      <c r="X141" s="4">
        <v>105.2</v>
      </c>
      <c r="Y141" s="4"/>
      <c r="Z141">
        <v>6.28</v>
      </c>
      <c r="AA141" s="4">
        <v>-15.7</v>
      </c>
      <c r="AB141">
        <v>2040</v>
      </c>
      <c r="AD141">
        <v>56</v>
      </c>
      <c r="AE141" s="8">
        <v>2.1000000000000001E-2</v>
      </c>
      <c r="AF141">
        <v>54.3</v>
      </c>
      <c r="AG141" s="53">
        <v>327</v>
      </c>
      <c r="AH141" s="4">
        <v>30.9</v>
      </c>
      <c r="AI141" s="3">
        <v>7.3590000000000003E-2</v>
      </c>
      <c r="AJ141" s="3">
        <v>0.73499999999999999</v>
      </c>
      <c r="BI141">
        <v>1012</v>
      </c>
    </row>
    <row r="142" spans="1:61" x14ac:dyDescent="0.25">
      <c r="A142" s="1">
        <v>2</v>
      </c>
      <c r="B142" t="s">
        <v>10</v>
      </c>
      <c r="C142">
        <v>2005</v>
      </c>
      <c r="D142">
        <v>6</v>
      </c>
      <c r="E142">
        <v>26</v>
      </c>
      <c r="F142">
        <v>1</v>
      </c>
      <c r="H142" s="4"/>
      <c r="I142" s="3">
        <v>8.0000000000000002E-3</v>
      </c>
      <c r="J142" s="3"/>
      <c r="K142" s="3"/>
      <c r="L142" s="3"/>
      <c r="M142" s="3"/>
      <c r="N142" s="3"/>
      <c r="O142" s="3"/>
      <c r="P142" s="3">
        <v>0.01</v>
      </c>
      <c r="Q142" s="4">
        <v>207</v>
      </c>
      <c r="R142" s="4">
        <v>27.6</v>
      </c>
      <c r="S142" s="4">
        <v>15.7</v>
      </c>
      <c r="T142" s="4">
        <v>80.7</v>
      </c>
      <c r="U142" s="4">
        <v>47.5</v>
      </c>
      <c r="V142" s="4">
        <v>4.1100000000000003</v>
      </c>
      <c r="W142" s="4">
        <v>22.5</v>
      </c>
      <c r="X142" s="4">
        <v>41.08</v>
      </c>
      <c r="Y142" s="4"/>
      <c r="Z142" s="3">
        <v>6.3</v>
      </c>
      <c r="AA142" s="4">
        <v>-19.899999999999999</v>
      </c>
      <c r="AB142">
        <v>2160</v>
      </c>
      <c r="AD142">
        <v>281</v>
      </c>
      <c r="AE142" s="8">
        <v>2.9000000000000001E-2</v>
      </c>
      <c r="AF142">
        <v>36.299999999999997</v>
      </c>
      <c r="AG142" s="53">
        <v>264</v>
      </c>
      <c r="AH142" s="4">
        <v>12.5</v>
      </c>
      <c r="AI142" s="3">
        <v>0.1656</v>
      </c>
      <c r="AJ142" s="3">
        <v>0.89500000000000002</v>
      </c>
      <c r="BI142">
        <v>860</v>
      </c>
    </row>
    <row r="143" spans="1:61" x14ac:dyDescent="0.25">
      <c r="A143" s="1">
        <v>5</v>
      </c>
      <c r="B143" t="s">
        <v>10</v>
      </c>
      <c r="C143">
        <v>2005</v>
      </c>
      <c r="D143">
        <v>6</v>
      </c>
      <c r="E143">
        <v>26</v>
      </c>
      <c r="F143">
        <v>1</v>
      </c>
      <c r="H143" s="4">
        <v>3.1E-2</v>
      </c>
      <c r="I143" s="3">
        <v>2.5000000000000001E-2</v>
      </c>
      <c r="J143" s="3"/>
      <c r="K143" s="3">
        <v>3.0000000000000001E-3</v>
      </c>
      <c r="L143" s="3">
        <v>1E-3</v>
      </c>
      <c r="M143" s="3"/>
      <c r="N143" s="3"/>
      <c r="O143" s="3"/>
      <c r="P143" s="3">
        <v>1.0999999999999999E-2</v>
      </c>
      <c r="Q143" s="4">
        <v>332</v>
      </c>
      <c r="R143" s="4">
        <v>120</v>
      </c>
      <c r="S143" s="4">
        <v>102</v>
      </c>
      <c r="T143" s="4">
        <v>200</v>
      </c>
      <c r="U143" s="4">
        <v>11</v>
      </c>
      <c r="V143" s="4">
        <v>3.93</v>
      </c>
      <c r="W143" s="4">
        <v>24.5</v>
      </c>
      <c r="X143" s="4">
        <v>130.1</v>
      </c>
      <c r="Y143" s="4"/>
      <c r="Z143">
        <v>6.52</v>
      </c>
      <c r="AA143" s="4">
        <v>-42.2</v>
      </c>
      <c r="AB143">
        <v>3940</v>
      </c>
      <c r="AD143">
        <v>294</v>
      </c>
      <c r="AE143" s="8">
        <v>2.5000000000000001E-2</v>
      </c>
      <c r="AF143">
        <v>82.5</v>
      </c>
      <c r="AG143" s="53">
        <v>485</v>
      </c>
      <c r="AH143" s="4">
        <v>66.599999999999994</v>
      </c>
      <c r="AI143" s="3">
        <v>0.309</v>
      </c>
      <c r="AJ143" s="3">
        <v>3.95</v>
      </c>
      <c r="BI143">
        <v>1800</v>
      </c>
    </row>
    <row r="144" spans="1:61" x14ac:dyDescent="0.25">
      <c r="A144" s="1">
        <v>6</v>
      </c>
      <c r="B144" t="s">
        <v>10</v>
      </c>
      <c r="C144">
        <v>2005</v>
      </c>
      <c r="D144">
        <v>6</v>
      </c>
      <c r="E144">
        <v>26</v>
      </c>
      <c r="F144">
        <v>1</v>
      </c>
      <c r="H144" s="4">
        <v>0.06</v>
      </c>
      <c r="I144" s="3">
        <v>1.9E-2</v>
      </c>
      <c r="J144" s="3"/>
      <c r="K144" s="3">
        <v>1.4E-2</v>
      </c>
      <c r="L144" s="3"/>
      <c r="M144" s="3"/>
      <c r="N144" s="3">
        <v>3.7999999999999999E-2</v>
      </c>
      <c r="O144" s="3"/>
      <c r="P144" s="3">
        <v>8.0000000000000002E-3</v>
      </c>
      <c r="Q144" s="4">
        <v>195</v>
      </c>
      <c r="R144" s="4">
        <v>79.099999999999994</v>
      </c>
      <c r="S144" s="4">
        <v>263</v>
      </c>
      <c r="T144" s="4">
        <v>200</v>
      </c>
      <c r="U144" s="4">
        <v>6.96</v>
      </c>
      <c r="V144" s="4">
        <v>1.62</v>
      </c>
      <c r="W144" s="4">
        <v>29.6</v>
      </c>
      <c r="X144" s="4">
        <v>341.3</v>
      </c>
      <c r="Y144" s="4"/>
      <c r="Z144">
        <v>6.36</v>
      </c>
      <c r="AA144" s="4">
        <v>-285</v>
      </c>
      <c r="AB144">
        <v>3090</v>
      </c>
      <c r="AD144">
        <v>109</v>
      </c>
      <c r="AE144" s="8">
        <v>0.439</v>
      </c>
      <c r="AF144">
        <v>161</v>
      </c>
      <c r="AG144" s="53">
        <v>533</v>
      </c>
      <c r="AH144" s="4">
        <v>136</v>
      </c>
      <c r="AI144" s="3">
        <v>7.37</v>
      </c>
      <c r="AJ144" s="3">
        <v>12.4</v>
      </c>
      <c r="BI144">
        <v>1860</v>
      </c>
    </row>
    <row r="145" spans="1:61" x14ac:dyDescent="0.25">
      <c r="A145" s="1">
        <v>1</v>
      </c>
      <c r="B145" t="s">
        <v>10</v>
      </c>
      <c r="C145">
        <v>2006</v>
      </c>
      <c r="D145">
        <v>4</v>
      </c>
      <c r="E145">
        <v>36</v>
      </c>
      <c r="F145">
        <v>1</v>
      </c>
      <c r="H145" s="4"/>
      <c r="I145" s="3">
        <v>2.0100000000000001E-3</v>
      </c>
      <c r="J145" s="3"/>
      <c r="K145" s="3"/>
      <c r="L145" s="3"/>
      <c r="M145" s="3"/>
      <c r="N145" s="3"/>
      <c r="O145" s="3">
        <v>5.9500000000000004E-4</v>
      </c>
      <c r="P145" s="3">
        <v>6.5000000000000002E-2</v>
      </c>
      <c r="Q145" s="4">
        <v>185</v>
      </c>
      <c r="R145" s="4">
        <v>22.6</v>
      </c>
      <c r="S145" s="4">
        <v>21.5</v>
      </c>
      <c r="T145" s="4">
        <v>83.8</v>
      </c>
      <c r="U145" s="4">
        <v>35.200000000000003</v>
      </c>
      <c r="V145" s="4">
        <v>2.31</v>
      </c>
      <c r="W145" s="4">
        <v>24.8</v>
      </c>
      <c r="X145" s="4">
        <v>49.5</v>
      </c>
      <c r="Y145" s="4"/>
      <c r="Z145">
        <v>6.26</v>
      </c>
      <c r="AA145" s="4">
        <v>-58.1</v>
      </c>
      <c r="AB145">
        <v>1580</v>
      </c>
      <c r="AD145">
        <v>184</v>
      </c>
      <c r="AE145" s="8">
        <v>5.8000000000000003E-2</v>
      </c>
      <c r="AF145">
        <v>47.6</v>
      </c>
      <c r="AG145" s="53">
        <v>244</v>
      </c>
      <c r="AH145" s="4">
        <v>19</v>
      </c>
      <c r="AI145" s="3">
        <v>2.1000000000000001E-2</v>
      </c>
      <c r="AJ145" s="3">
        <v>0.94899999999999995</v>
      </c>
      <c r="BI145">
        <v>672</v>
      </c>
    </row>
    <row r="146" spans="1:61" x14ac:dyDescent="0.25">
      <c r="A146" s="1">
        <v>2</v>
      </c>
      <c r="B146" t="s">
        <v>10</v>
      </c>
      <c r="C146">
        <v>2006</v>
      </c>
      <c r="D146">
        <v>4</v>
      </c>
      <c r="E146">
        <v>36</v>
      </c>
      <c r="F146">
        <v>1</v>
      </c>
      <c r="H146" s="4">
        <v>0.03</v>
      </c>
      <c r="I146" s="3">
        <v>2.6700000000000001E-3</v>
      </c>
      <c r="J146" s="3"/>
      <c r="K146" s="3">
        <v>1E-3</v>
      </c>
      <c r="L146" s="3">
        <v>1E-3</v>
      </c>
      <c r="M146" s="3"/>
      <c r="N146" s="3"/>
      <c r="O146" s="3">
        <v>5.9999999999999995E-4</v>
      </c>
      <c r="P146" s="3">
        <v>7.4999999999999997E-2</v>
      </c>
      <c r="Q146" s="4">
        <v>229</v>
      </c>
      <c r="R146" s="4">
        <v>48.3</v>
      </c>
      <c r="S146" s="4">
        <v>69</v>
      </c>
      <c r="T146" s="4">
        <v>144</v>
      </c>
      <c r="U146" s="4">
        <v>62.6</v>
      </c>
      <c r="V146" s="4">
        <v>3.56</v>
      </c>
      <c r="W146" s="4">
        <v>32.700000000000003</v>
      </c>
      <c r="X146" s="4">
        <v>152</v>
      </c>
      <c r="Y146" s="4"/>
      <c r="Z146">
        <v>6.42</v>
      </c>
      <c r="AA146" s="4">
        <v>-160.9</v>
      </c>
      <c r="AB146">
        <v>2940</v>
      </c>
      <c r="AD146">
        <v>707</v>
      </c>
      <c r="AE146" s="8">
        <v>0.121</v>
      </c>
      <c r="AF146">
        <v>35.799999999999997</v>
      </c>
      <c r="AG146" s="53">
        <v>304</v>
      </c>
      <c r="AH146" s="4">
        <v>38.4</v>
      </c>
      <c r="AI146" s="3">
        <v>1.9E-2</v>
      </c>
      <c r="AJ146" s="3">
        <v>6.45</v>
      </c>
      <c r="BI146">
        <v>892</v>
      </c>
    </row>
    <row r="147" spans="1:61" x14ac:dyDescent="0.25">
      <c r="A147" s="1">
        <v>5</v>
      </c>
      <c r="B147" t="s">
        <v>10</v>
      </c>
      <c r="C147">
        <v>2006</v>
      </c>
      <c r="D147">
        <v>4</v>
      </c>
      <c r="E147">
        <v>36</v>
      </c>
      <c r="F147">
        <v>1</v>
      </c>
      <c r="H147" s="4"/>
      <c r="I147" s="3">
        <v>7.28E-3</v>
      </c>
      <c r="J147" s="3">
        <v>4.1999999999999998E-5</v>
      </c>
      <c r="K147" s="3">
        <v>5.0000000000000001E-3</v>
      </c>
      <c r="L147" s="3">
        <v>2E-3</v>
      </c>
      <c r="M147" s="3"/>
      <c r="N147" s="3">
        <v>2E-3</v>
      </c>
      <c r="O147" s="3">
        <v>3.3E-4</v>
      </c>
      <c r="P147" s="3">
        <v>8.6999999999999994E-2</v>
      </c>
      <c r="Q147" s="4">
        <v>388</v>
      </c>
      <c r="R147" s="4">
        <v>137</v>
      </c>
      <c r="S147" s="4">
        <v>97.6</v>
      </c>
      <c r="T147" s="4">
        <v>204</v>
      </c>
      <c r="U147" s="4">
        <v>2.95</v>
      </c>
      <c r="V147" s="4">
        <v>4.08</v>
      </c>
      <c r="W147" s="4">
        <v>27.1</v>
      </c>
      <c r="X147" s="4">
        <v>89.3</v>
      </c>
      <c r="Y147" s="4"/>
      <c r="Z147" s="3">
        <v>6.8</v>
      </c>
      <c r="AA147" s="4">
        <v>-93</v>
      </c>
      <c r="AB147">
        <v>3750</v>
      </c>
      <c r="AD147">
        <v>654</v>
      </c>
      <c r="AE147" s="8">
        <v>1.5249999999999999</v>
      </c>
      <c r="AF147">
        <v>54.7</v>
      </c>
      <c r="AG147" s="53">
        <v>451</v>
      </c>
      <c r="AH147" s="4">
        <v>56.1</v>
      </c>
      <c r="AI147" s="3">
        <v>0.154</v>
      </c>
      <c r="AJ147" s="3">
        <v>3.33</v>
      </c>
      <c r="BI147">
        <v>1654</v>
      </c>
    </row>
    <row r="148" spans="1:61" x14ac:dyDescent="0.25">
      <c r="A148" s="1">
        <v>6</v>
      </c>
      <c r="B148" t="s">
        <v>10</v>
      </c>
      <c r="C148">
        <v>2006</v>
      </c>
      <c r="D148">
        <v>4</v>
      </c>
      <c r="E148">
        <v>36</v>
      </c>
      <c r="F148">
        <v>1</v>
      </c>
      <c r="H148" s="4">
        <v>2.1000000000000001E-2</v>
      </c>
      <c r="I148" s="3">
        <v>9.1800000000000007E-3</v>
      </c>
      <c r="J148" s="3">
        <v>1.0000000000000001E-5</v>
      </c>
      <c r="K148" s="3">
        <v>8.0000000000000002E-3</v>
      </c>
      <c r="L148" s="3"/>
      <c r="M148" s="3"/>
      <c r="N148" s="3">
        <v>5.0000000000000001E-3</v>
      </c>
      <c r="O148" s="3">
        <v>1.07E-3</v>
      </c>
      <c r="P148" s="3">
        <v>7.9000000000000001E-2</v>
      </c>
      <c r="Q148" s="4">
        <v>310</v>
      </c>
      <c r="R148" s="4">
        <v>90.7</v>
      </c>
      <c r="S148" s="4">
        <v>141</v>
      </c>
      <c r="T148" s="4">
        <v>204</v>
      </c>
      <c r="U148" s="4">
        <v>3.25</v>
      </c>
      <c r="V148" s="4">
        <v>2.4500000000000002</v>
      </c>
      <c r="W148" s="4">
        <v>35.4</v>
      </c>
      <c r="X148" s="4">
        <v>148</v>
      </c>
      <c r="Y148" s="4"/>
      <c r="Z148">
        <v>6.55</v>
      </c>
      <c r="AA148" s="4">
        <v>-236</v>
      </c>
      <c r="AB148">
        <v>3530</v>
      </c>
      <c r="AD148">
        <v>680</v>
      </c>
      <c r="AE148" s="8">
        <v>1.875</v>
      </c>
      <c r="AF148">
        <v>74.7</v>
      </c>
      <c r="AG148" s="53">
        <v>341</v>
      </c>
      <c r="AH148" s="4">
        <v>82.6</v>
      </c>
      <c r="AI148" s="3">
        <v>6.74</v>
      </c>
      <c r="AJ148" s="3">
        <v>8.06</v>
      </c>
      <c r="BI148">
        <v>820</v>
      </c>
    </row>
    <row r="149" spans="1:61" x14ac:dyDescent="0.25">
      <c r="A149" s="1">
        <v>1</v>
      </c>
      <c r="B149" t="s">
        <v>10</v>
      </c>
      <c r="C149">
        <v>2007</v>
      </c>
      <c r="D149">
        <v>4</v>
      </c>
      <c r="E149">
        <v>48</v>
      </c>
      <c r="F149">
        <v>1</v>
      </c>
      <c r="H149" s="4"/>
      <c r="I149" s="3">
        <v>4.75E-4</v>
      </c>
      <c r="J149" s="3">
        <v>8.5000000000000006E-5</v>
      </c>
      <c r="K149" s="3"/>
      <c r="L149" s="3"/>
      <c r="M149" s="3"/>
      <c r="N149" s="3"/>
      <c r="O149" s="3">
        <v>1.35E-4</v>
      </c>
      <c r="P149" s="3">
        <v>4.1000000000000002E-2</v>
      </c>
      <c r="Q149" s="4">
        <v>203</v>
      </c>
      <c r="R149" s="4">
        <v>29.3</v>
      </c>
      <c r="S149" s="4">
        <v>14.8</v>
      </c>
      <c r="T149" s="4">
        <v>111</v>
      </c>
      <c r="U149" s="4">
        <v>50.2</v>
      </c>
      <c r="V149" s="4">
        <v>2.81</v>
      </c>
      <c r="W149" s="4">
        <v>26.5</v>
      </c>
      <c r="X149" s="4">
        <v>36.700000000000003</v>
      </c>
      <c r="Y149" s="4"/>
      <c r="Z149">
        <v>6.16</v>
      </c>
      <c r="AA149" s="4">
        <v>-20.6</v>
      </c>
      <c r="AB149">
        <v>1467</v>
      </c>
      <c r="AD149">
        <v>424</v>
      </c>
      <c r="AE149" s="8">
        <v>0.05</v>
      </c>
      <c r="AF149">
        <v>60.3</v>
      </c>
      <c r="AG149" s="53">
        <v>201</v>
      </c>
      <c r="AH149" s="4">
        <v>11.7</v>
      </c>
      <c r="AI149" s="3">
        <v>0.06</v>
      </c>
      <c r="AJ149" s="3">
        <v>0.51100000000000001</v>
      </c>
      <c r="BI149">
        <v>520</v>
      </c>
    </row>
    <row r="150" spans="1:61" x14ac:dyDescent="0.25">
      <c r="A150" s="1">
        <v>2</v>
      </c>
      <c r="B150" t="s">
        <v>10</v>
      </c>
      <c r="C150">
        <v>2007</v>
      </c>
      <c r="D150">
        <v>4</v>
      </c>
      <c r="E150">
        <v>48</v>
      </c>
      <c r="F150">
        <v>1</v>
      </c>
      <c r="H150" s="4">
        <v>0.47799999999999998</v>
      </c>
      <c r="I150" s="3">
        <v>8.5999999999999998E-4</v>
      </c>
      <c r="J150" s="3"/>
      <c r="K150" s="3">
        <v>4.0000000000000001E-3</v>
      </c>
      <c r="L150" s="3"/>
      <c r="M150" s="3"/>
      <c r="N150" s="3"/>
      <c r="O150" s="3">
        <v>6.5499999999999998E-4</v>
      </c>
      <c r="P150" s="3">
        <v>4.8000000000000001E-2</v>
      </c>
      <c r="Q150" s="4">
        <v>257</v>
      </c>
      <c r="R150" s="4">
        <v>56.8</v>
      </c>
      <c r="S150" s="4">
        <v>36.299999999999997</v>
      </c>
      <c r="T150" s="4">
        <v>160</v>
      </c>
      <c r="U150" s="4">
        <v>79.900000000000006</v>
      </c>
      <c r="V150" s="4">
        <v>5.03</v>
      </c>
      <c r="W150" s="4">
        <v>27.4</v>
      </c>
      <c r="X150" s="4">
        <v>76.900000000000006</v>
      </c>
      <c r="Y150" s="4"/>
      <c r="Z150">
        <v>6.09</v>
      </c>
      <c r="AA150" s="4">
        <v>-43.9</v>
      </c>
      <c r="AB150">
        <v>2050</v>
      </c>
      <c r="AD150">
        <v>962</v>
      </c>
      <c r="AE150" s="8">
        <v>0.37</v>
      </c>
      <c r="AF150">
        <v>20.7</v>
      </c>
      <c r="AG150" s="53">
        <v>144</v>
      </c>
      <c r="AH150" s="4">
        <v>14</v>
      </c>
      <c r="AI150" s="3">
        <v>7.0000000000000007E-2</v>
      </c>
      <c r="AJ150" s="3">
        <v>2.2599999999999998</v>
      </c>
      <c r="BI150">
        <v>436</v>
      </c>
    </row>
    <row r="151" spans="1:61" x14ac:dyDescent="0.25">
      <c r="A151" s="1">
        <v>5</v>
      </c>
      <c r="B151" t="s">
        <v>10</v>
      </c>
      <c r="C151">
        <v>2007</v>
      </c>
      <c r="D151">
        <v>4</v>
      </c>
      <c r="E151">
        <v>48</v>
      </c>
      <c r="F151">
        <v>1</v>
      </c>
      <c r="H151" s="4"/>
      <c r="I151" s="3">
        <v>4.6600000000000001E-3</v>
      </c>
      <c r="J151" s="3">
        <v>6.0000000000000002E-5</v>
      </c>
      <c r="K151" s="3">
        <v>6.0000000000000001E-3</v>
      </c>
      <c r="L151" s="3">
        <v>1E-3</v>
      </c>
      <c r="M151" s="3"/>
      <c r="N151" s="3"/>
      <c r="O151" s="3">
        <v>3.4000000000000002E-4</v>
      </c>
      <c r="P151" s="3">
        <v>5.1999999999999998E-2</v>
      </c>
      <c r="Q151" s="4">
        <v>388</v>
      </c>
      <c r="R151" s="4">
        <v>154</v>
      </c>
      <c r="S151" s="4">
        <v>97.1</v>
      </c>
      <c r="T151" s="4">
        <v>203</v>
      </c>
      <c r="U151" s="4">
        <v>12.2</v>
      </c>
      <c r="V151" s="4">
        <v>4.1100000000000003</v>
      </c>
      <c r="W151" s="4">
        <v>23.7</v>
      </c>
      <c r="X151" s="4">
        <v>113</v>
      </c>
      <c r="Y151" s="4"/>
      <c r="Z151">
        <v>6.55</v>
      </c>
      <c r="AA151" s="4">
        <v>-70.400000000000006</v>
      </c>
      <c r="AB151">
        <v>3930</v>
      </c>
      <c r="AD151">
        <v>526</v>
      </c>
      <c r="AE151" s="8">
        <v>0.05</v>
      </c>
      <c r="AF151">
        <v>68.099999999999994</v>
      </c>
      <c r="AG151" s="53">
        <v>481</v>
      </c>
      <c r="AH151" s="4">
        <v>51.4</v>
      </c>
      <c r="AI151" s="3">
        <v>0.91700000000000004</v>
      </c>
      <c r="AJ151" s="3">
        <v>2.76</v>
      </c>
      <c r="BI151">
        <v>800</v>
      </c>
    </row>
    <row r="152" spans="1:61" x14ac:dyDescent="0.25">
      <c r="A152" s="1">
        <v>6</v>
      </c>
      <c r="B152" t="s">
        <v>10</v>
      </c>
      <c r="C152">
        <v>2007</v>
      </c>
      <c r="D152">
        <v>4</v>
      </c>
      <c r="E152">
        <v>48</v>
      </c>
      <c r="F152">
        <v>1</v>
      </c>
      <c r="H152" s="4">
        <v>0.04</v>
      </c>
      <c r="I152" s="3">
        <v>5.3200000000000001E-3</v>
      </c>
      <c r="J152" s="3"/>
      <c r="K152" s="3">
        <v>4.0000000000000001E-3</v>
      </c>
      <c r="L152" s="3"/>
      <c r="M152" s="3"/>
      <c r="N152" s="3"/>
      <c r="O152" s="3">
        <v>1.45E-4</v>
      </c>
      <c r="P152" s="3"/>
      <c r="Q152" s="4">
        <v>300</v>
      </c>
      <c r="R152" s="4">
        <v>75.5</v>
      </c>
      <c r="S152" s="4">
        <v>96.3</v>
      </c>
      <c r="T152" s="4">
        <v>184</v>
      </c>
      <c r="U152" s="4">
        <v>3.23</v>
      </c>
      <c r="V152" s="4">
        <v>2.85</v>
      </c>
      <c r="W152" s="4">
        <v>30.9</v>
      </c>
      <c r="X152" s="4">
        <v>106</v>
      </c>
      <c r="Y152" s="4"/>
      <c r="Z152">
        <v>6.65</v>
      </c>
      <c r="AA152" s="4">
        <v>-153.9</v>
      </c>
      <c r="AB152">
        <v>3630</v>
      </c>
      <c r="AD152">
        <v>830</v>
      </c>
      <c r="AE152" s="8">
        <v>2.5499999999999998</v>
      </c>
      <c r="AF152">
        <v>44.3</v>
      </c>
      <c r="AG152" s="53">
        <v>315</v>
      </c>
      <c r="AH152" s="4">
        <v>64.400000000000006</v>
      </c>
      <c r="AI152" s="3">
        <v>5.0199999999999996</v>
      </c>
      <c r="AJ152" s="3">
        <v>4.74</v>
      </c>
      <c r="BI152">
        <v>1390</v>
      </c>
    </row>
    <row r="153" spans="1:61" x14ac:dyDescent="0.25">
      <c r="A153" s="1">
        <v>1</v>
      </c>
      <c r="B153" t="s">
        <v>10</v>
      </c>
      <c r="C153">
        <v>2008</v>
      </c>
      <c r="D153">
        <v>4</v>
      </c>
      <c r="E153">
        <v>60</v>
      </c>
      <c r="F153">
        <v>1</v>
      </c>
      <c r="H153" s="4"/>
      <c r="I153" s="3">
        <v>1.82E-3</v>
      </c>
      <c r="J153" s="3">
        <v>3.4999999999999997E-5</v>
      </c>
      <c r="K153" s="3"/>
      <c r="L153" s="3"/>
      <c r="M153" s="3">
        <v>4.0000000000000001E-3</v>
      </c>
      <c r="N153" s="3">
        <v>1.01E-2</v>
      </c>
      <c r="O153" s="3">
        <v>6.6500000000000001E-4</v>
      </c>
      <c r="P153" s="3"/>
      <c r="Q153" s="4">
        <v>293</v>
      </c>
      <c r="R153" s="4">
        <v>45.4</v>
      </c>
      <c r="S153" s="4">
        <v>15.3</v>
      </c>
      <c r="T153" s="4">
        <v>160</v>
      </c>
      <c r="U153" s="4">
        <v>12.8</v>
      </c>
      <c r="V153" s="4">
        <v>3.1</v>
      </c>
      <c r="W153" s="4">
        <v>26.9</v>
      </c>
      <c r="X153" s="4">
        <v>62.3</v>
      </c>
      <c r="Y153" s="4"/>
      <c r="Z153">
        <v>6.19</v>
      </c>
      <c r="AA153" s="4">
        <v>-218</v>
      </c>
      <c r="AB153">
        <v>2380</v>
      </c>
      <c r="AD153">
        <v>725</v>
      </c>
      <c r="AE153" s="8">
        <v>1.2</v>
      </c>
      <c r="AF153">
        <v>51.2</v>
      </c>
      <c r="AG153" s="53">
        <v>205</v>
      </c>
      <c r="AH153" s="4">
        <v>12.2</v>
      </c>
      <c r="AI153" s="3">
        <v>2.9000000000000001E-2</v>
      </c>
      <c r="AJ153" s="3">
        <v>0.74</v>
      </c>
      <c r="BI153">
        <v>634</v>
      </c>
    </row>
    <row r="154" spans="1:61" x14ac:dyDescent="0.25">
      <c r="A154" s="1">
        <v>2</v>
      </c>
      <c r="B154" t="s">
        <v>10</v>
      </c>
      <c r="C154">
        <v>2008</v>
      </c>
      <c r="D154">
        <v>4</v>
      </c>
      <c r="E154">
        <v>60</v>
      </c>
      <c r="F154">
        <v>1</v>
      </c>
      <c r="H154" s="4">
        <v>0.39300000000000002</v>
      </c>
      <c r="I154" s="3">
        <v>5.8100000000000001E-3</v>
      </c>
      <c r="J154" s="3"/>
      <c r="K154" s="3"/>
      <c r="L154" s="3"/>
      <c r="M154" s="3"/>
      <c r="N154" s="3">
        <v>2.6100000000000002E-2</v>
      </c>
      <c r="O154" s="3">
        <v>3.4499999999999998E-4</v>
      </c>
      <c r="P154" s="3"/>
      <c r="Q154" s="4">
        <v>447</v>
      </c>
      <c r="R154" s="4">
        <v>113</v>
      </c>
      <c r="S154" s="4">
        <v>40.299999999999997</v>
      </c>
      <c r="T154" s="4">
        <v>293</v>
      </c>
      <c r="U154" s="4">
        <v>50.9</v>
      </c>
      <c r="V154" s="4">
        <v>8.4499999999999993</v>
      </c>
      <c r="W154" s="4">
        <v>14.3</v>
      </c>
      <c r="X154" s="4">
        <v>130</v>
      </c>
      <c r="Y154" s="4"/>
      <c r="Z154">
        <v>5.97</v>
      </c>
      <c r="AA154" s="4">
        <v>-197.7</v>
      </c>
      <c r="AB154">
        <v>4170</v>
      </c>
      <c r="AD154">
        <v>1940</v>
      </c>
      <c r="AE154" s="8">
        <v>2.5750000000000002</v>
      </c>
      <c r="AF154">
        <v>28.8</v>
      </c>
      <c r="AG154" s="53">
        <v>216</v>
      </c>
      <c r="AH154" s="4">
        <v>21.6</v>
      </c>
      <c r="AI154" s="3">
        <v>3.1E-2</v>
      </c>
      <c r="AJ154" s="3">
        <v>0.873</v>
      </c>
      <c r="BI154">
        <v>480</v>
      </c>
    </row>
    <row r="155" spans="1:61" x14ac:dyDescent="0.25">
      <c r="A155" s="1">
        <v>5</v>
      </c>
      <c r="B155" t="s">
        <v>10</v>
      </c>
      <c r="C155">
        <v>2008</v>
      </c>
      <c r="D155">
        <v>4</v>
      </c>
      <c r="E155">
        <v>60</v>
      </c>
      <c r="F155">
        <v>1</v>
      </c>
      <c r="H155" s="4">
        <v>3.9E-2</v>
      </c>
      <c r="I155" s="3">
        <v>5.0400000000000002E-3</v>
      </c>
      <c r="J155" s="3"/>
      <c r="K155" s="3">
        <v>4.0000000000000001E-3</v>
      </c>
      <c r="L155" s="3"/>
      <c r="M155" s="3"/>
      <c r="N155" s="3">
        <v>1.89E-2</v>
      </c>
      <c r="O155" s="3">
        <v>5.5000000000000003E-4</v>
      </c>
      <c r="P155" s="3"/>
      <c r="Q155" s="4">
        <v>365</v>
      </c>
      <c r="R155" s="4">
        <v>140</v>
      </c>
      <c r="S155" s="4">
        <v>88.5</v>
      </c>
      <c r="T155" s="4">
        <v>173</v>
      </c>
      <c r="U155" s="4">
        <v>8.64</v>
      </c>
      <c r="V155" s="4">
        <v>3.43</v>
      </c>
      <c r="W155" s="4">
        <v>26.1</v>
      </c>
      <c r="X155" s="4">
        <v>123</v>
      </c>
      <c r="Y155" s="4"/>
      <c r="Z155">
        <v>6.32</v>
      </c>
      <c r="AA155" s="4">
        <v>-86.8</v>
      </c>
      <c r="AB155">
        <v>3920</v>
      </c>
      <c r="AD155">
        <v>501</v>
      </c>
      <c r="AE155" s="8">
        <v>0.25</v>
      </c>
      <c r="AF155">
        <v>48.1</v>
      </c>
      <c r="AG155" s="53">
        <v>444</v>
      </c>
      <c r="AH155" s="4">
        <v>54.2</v>
      </c>
      <c r="AI155" s="3">
        <v>1.1200000000000001</v>
      </c>
      <c r="AJ155" s="3">
        <v>3.48</v>
      </c>
      <c r="BI155">
        <v>840</v>
      </c>
    </row>
    <row r="156" spans="1:61" x14ac:dyDescent="0.25">
      <c r="A156" s="1">
        <v>6</v>
      </c>
      <c r="B156" t="s">
        <v>10</v>
      </c>
      <c r="C156">
        <v>2008</v>
      </c>
      <c r="D156">
        <v>4</v>
      </c>
      <c r="E156">
        <v>60</v>
      </c>
      <c r="F156">
        <v>1</v>
      </c>
      <c r="H156" s="4">
        <v>6.8000000000000005E-2</v>
      </c>
      <c r="I156" s="3">
        <v>6.5799999999999999E-3</v>
      </c>
      <c r="J156" s="3"/>
      <c r="K156" s="3"/>
      <c r="L156" s="3"/>
      <c r="M156" s="3"/>
      <c r="N156" s="3">
        <v>2.4799999999999999E-2</v>
      </c>
      <c r="O156" s="3">
        <v>3.5500000000000001E-4</v>
      </c>
      <c r="P156" s="3"/>
      <c r="Q156" s="4">
        <v>421</v>
      </c>
      <c r="R156" s="4">
        <v>93.4</v>
      </c>
      <c r="S156" s="4">
        <v>53.6</v>
      </c>
      <c r="T156" s="4">
        <v>355</v>
      </c>
      <c r="U156" s="4">
        <v>7.65</v>
      </c>
      <c r="V156" s="4">
        <v>4.24</v>
      </c>
      <c r="W156" s="4">
        <v>30.1</v>
      </c>
      <c r="X156" s="4">
        <v>108</v>
      </c>
      <c r="Y156" s="4"/>
      <c r="Z156">
        <v>6.37</v>
      </c>
      <c r="AA156" s="4">
        <v>-295</v>
      </c>
      <c r="AB156">
        <v>4890</v>
      </c>
      <c r="AD156">
        <v>1400</v>
      </c>
      <c r="AE156" s="8">
        <v>8.5</v>
      </c>
      <c r="AF156">
        <v>38.5</v>
      </c>
      <c r="AG156" s="53">
        <v>290</v>
      </c>
      <c r="AH156" s="4">
        <v>40.799999999999997</v>
      </c>
      <c r="AI156" s="3">
        <v>1.33</v>
      </c>
      <c r="AJ156" s="3">
        <v>4.09</v>
      </c>
      <c r="BI156">
        <v>490</v>
      </c>
    </row>
    <row r="157" spans="1:61" x14ac:dyDescent="0.25">
      <c r="A157" s="1">
        <v>1</v>
      </c>
      <c r="B157" t="s">
        <v>10</v>
      </c>
      <c r="C157">
        <v>2009</v>
      </c>
      <c r="D157">
        <v>6</v>
      </c>
      <c r="E157">
        <v>74</v>
      </c>
      <c r="F157">
        <v>1</v>
      </c>
      <c r="H157" s="4">
        <v>5.8000000000000003E-2</v>
      </c>
      <c r="I157" s="3">
        <v>2.6900000000000001E-3</v>
      </c>
      <c r="J157" s="3">
        <v>2.9E-5</v>
      </c>
      <c r="K157" s="3"/>
      <c r="L157" s="3"/>
      <c r="M157" s="3">
        <v>7.0000000000000001E-3</v>
      </c>
      <c r="N157" s="3">
        <v>2.0299999999999999E-2</v>
      </c>
      <c r="O157" s="3"/>
      <c r="P157" s="3"/>
      <c r="Q157" s="4">
        <v>231</v>
      </c>
      <c r="R157" s="4">
        <v>32.6</v>
      </c>
      <c r="S157" s="4">
        <v>11.6</v>
      </c>
      <c r="T157" s="4">
        <v>187</v>
      </c>
      <c r="U157" s="4">
        <v>5.05</v>
      </c>
      <c r="V157" s="4">
        <v>2</v>
      </c>
      <c r="W157" s="4">
        <v>28.3</v>
      </c>
      <c r="X157" s="4">
        <v>48.8</v>
      </c>
      <c r="Y157" s="4"/>
      <c r="Z157">
        <v>6.35</v>
      </c>
      <c r="AA157" s="4">
        <v>-204</v>
      </c>
      <c r="AB157">
        <v>2110</v>
      </c>
      <c r="AD157">
        <v>484</v>
      </c>
      <c r="AE157" s="8">
        <v>4.3</v>
      </c>
      <c r="AF157">
        <v>52</v>
      </c>
      <c r="AG157" s="53">
        <v>277</v>
      </c>
      <c r="AH157" s="4">
        <v>13.8</v>
      </c>
      <c r="AI157" s="3">
        <v>6.3E-2</v>
      </c>
      <c r="AJ157" s="3">
        <v>0.92600000000000005</v>
      </c>
      <c r="BI157">
        <v>720</v>
      </c>
    </row>
    <row r="158" spans="1:61" x14ac:dyDescent="0.25">
      <c r="A158" s="1">
        <v>2</v>
      </c>
      <c r="B158" t="s">
        <v>10</v>
      </c>
      <c r="C158">
        <v>2009</v>
      </c>
      <c r="D158">
        <v>6</v>
      </c>
      <c r="E158">
        <v>74</v>
      </c>
      <c r="F158">
        <v>1</v>
      </c>
      <c r="H158" s="4">
        <v>5.6000000000000001E-2</v>
      </c>
      <c r="I158" s="3">
        <v>1.0800000000000001E-2</v>
      </c>
      <c r="J158" s="3">
        <v>3.4999999999999997E-5</v>
      </c>
      <c r="K158" s="3"/>
      <c r="L158" s="3"/>
      <c r="M158" s="3">
        <v>6.0000000000000001E-3</v>
      </c>
      <c r="N158" s="3">
        <v>3.8899999999999997E-2</v>
      </c>
      <c r="O158" s="3"/>
      <c r="P158" s="3"/>
      <c r="Q158" s="4">
        <v>474</v>
      </c>
      <c r="R158" s="4">
        <v>118</v>
      </c>
      <c r="S158" s="4">
        <v>37.4</v>
      </c>
      <c r="T158" s="4">
        <v>419</v>
      </c>
      <c r="U158" s="4">
        <v>8.2100000000000009</v>
      </c>
      <c r="V158" s="4">
        <v>5.72</v>
      </c>
      <c r="W158" s="4">
        <v>17.3</v>
      </c>
      <c r="X158" s="4">
        <v>149</v>
      </c>
      <c r="Y158" s="4"/>
      <c r="Z158">
        <v>6.41</v>
      </c>
      <c r="AA158" s="4">
        <v>-277</v>
      </c>
      <c r="AB158">
        <v>4570</v>
      </c>
      <c r="AD158">
        <v>1990</v>
      </c>
      <c r="AE158" s="8">
        <v>9.6</v>
      </c>
      <c r="AF158">
        <v>38.700000000000003</v>
      </c>
      <c r="AG158" s="53">
        <v>389</v>
      </c>
      <c r="AH158" s="4">
        <v>18.7</v>
      </c>
      <c r="AI158" s="3">
        <v>8.5000000000000006E-2</v>
      </c>
      <c r="AJ158" s="3">
        <v>2.86</v>
      </c>
      <c r="BI158">
        <v>1150</v>
      </c>
    </row>
    <row r="159" spans="1:61" x14ac:dyDescent="0.25">
      <c r="A159" s="1">
        <v>5</v>
      </c>
      <c r="B159" t="s">
        <v>10</v>
      </c>
      <c r="C159">
        <v>2009</v>
      </c>
      <c r="D159">
        <v>6</v>
      </c>
      <c r="E159">
        <v>74</v>
      </c>
      <c r="F159">
        <v>1</v>
      </c>
      <c r="H159" s="4"/>
      <c r="I159" s="3">
        <v>2.3600000000000001E-3</v>
      </c>
      <c r="J159" s="3">
        <v>3.1000000000000001E-5</v>
      </c>
      <c r="K159" s="3"/>
      <c r="L159" s="3"/>
      <c r="M159" s="3">
        <v>5.0000000000000001E-3</v>
      </c>
      <c r="N159" s="3">
        <v>1.0500000000000001E-2</v>
      </c>
      <c r="O159" s="3"/>
      <c r="P159" s="3"/>
      <c r="Q159" s="4">
        <v>132</v>
      </c>
      <c r="R159" s="4">
        <v>42.2</v>
      </c>
      <c r="S159" s="4">
        <v>45.8</v>
      </c>
      <c r="T159" s="4">
        <v>46.2</v>
      </c>
      <c r="U159" s="4">
        <v>2.19</v>
      </c>
      <c r="V159" s="4">
        <v>1.5</v>
      </c>
      <c r="W159" s="4">
        <v>32.200000000000003</v>
      </c>
      <c r="X159" s="4">
        <v>61.4</v>
      </c>
      <c r="Y159" s="4"/>
      <c r="Z159">
        <v>6.72</v>
      </c>
      <c r="AA159" s="4">
        <v>-179</v>
      </c>
      <c r="AB159">
        <v>2070</v>
      </c>
      <c r="AD159">
        <v>135</v>
      </c>
      <c r="AE159" s="8">
        <v>7.0000000000000007E-2</v>
      </c>
      <c r="AF159">
        <v>10.7</v>
      </c>
      <c r="AG159" s="53">
        <v>195</v>
      </c>
      <c r="AH159" s="4">
        <v>22.3</v>
      </c>
      <c r="AI159" s="3">
        <v>3.42</v>
      </c>
      <c r="AJ159" s="3">
        <v>4.24</v>
      </c>
      <c r="BI159">
        <v>510</v>
      </c>
    </row>
    <row r="160" spans="1:61" x14ac:dyDescent="0.25">
      <c r="A160" s="1">
        <v>6</v>
      </c>
      <c r="B160" t="s">
        <v>10</v>
      </c>
      <c r="C160">
        <v>2009</v>
      </c>
      <c r="D160">
        <v>6</v>
      </c>
      <c r="E160">
        <v>74</v>
      </c>
      <c r="F160">
        <v>1</v>
      </c>
      <c r="H160" s="4">
        <v>8.3000000000000004E-2</v>
      </c>
      <c r="I160" s="3">
        <v>6.45E-3</v>
      </c>
      <c r="J160" s="3">
        <v>4.5000000000000003E-5</v>
      </c>
      <c r="K160" s="3">
        <v>2E-3</v>
      </c>
      <c r="L160" s="3"/>
      <c r="M160" s="3">
        <v>0.01</v>
      </c>
      <c r="N160" s="3">
        <v>3.3599999999999998E-2</v>
      </c>
      <c r="O160" s="3">
        <v>3.1300000000000002E-4</v>
      </c>
      <c r="P160" s="3"/>
      <c r="Q160" s="4">
        <v>405</v>
      </c>
      <c r="R160" s="4">
        <v>107</v>
      </c>
      <c r="S160" s="4">
        <v>91.6</v>
      </c>
      <c r="T160" s="4">
        <v>371</v>
      </c>
      <c r="U160" s="4">
        <v>11.9</v>
      </c>
      <c r="V160" s="4">
        <v>4.47</v>
      </c>
      <c r="W160" s="4">
        <v>28.1</v>
      </c>
      <c r="X160" s="4">
        <v>120</v>
      </c>
      <c r="Y160" s="4"/>
      <c r="Z160">
        <v>6.62</v>
      </c>
      <c r="AA160" s="4">
        <v>-158</v>
      </c>
      <c r="AB160">
        <v>4690</v>
      </c>
      <c r="AD160">
        <v>1490</v>
      </c>
      <c r="AE160" s="8">
        <v>1.45</v>
      </c>
      <c r="AF160">
        <v>42.9</v>
      </c>
      <c r="AG160" s="53">
        <v>443</v>
      </c>
      <c r="AH160" s="4">
        <v>51</v>
      </c>
      <c r="AI160" s="3">
        <v>3.09</v>
      </c>
      <c r="AJ160" s="3">
        <v>6.54</v>
      </c>
      <c r="BI160">
        <v>1510</v>
      </c>
    </row>
    <row r="161" spans="1:61" x14ac:dyDescent="0.25">
      <c r="A161" s="1">
        <v>1</v>
      </c>
      <c r="B161" t="s">
        <v>10</v>
      </c>
      <c r="C161">
        <v>2010</v>
      </c>
      <c r="D161">
        <v>4</v>
      </c>
      <c r="E161">
        <v>84</v>
      </c>
      <c r="F161">
        <v>1</v>
      </c>
      <c r="H161" s="4"/>
      <c r="I161" s="3">
        <v>1.0200000000000001E-3</v>
      </c>
      <c r="J161" s="3"/>
      <c r="K161" s="3"/>
      <c r="L161" s="3">
        <v>5.0000000000000001E-3</v>
      </c>
      <c r="M161" s="3"/>
      <c r="N161" s="3">
        <v>1.6299999999999999E-3</v>
      </c>
      <c r="O161" s="3">
        <v>2.7E-4</v>
      </c>
      <c r="P161" s="3"/>
      <c r="Q161" s="4">
        <v>200</v>
      </c>
      <c r="R161" s="4">
        <v>24.5</v>
      </c>
      <c r="S161" s="4">
        <v>7.04</v>
      </c>
      <c r="T161" s="4">
        <v>113</v>
      </c>
      <c r="U161" s="4">
        <v>0.157</v>
      </c>
      <c r="V161" s="4">
        <v>1.75</v>
      </c>
      <c r="W161" s="4">
        <v>29.9</v>
      </c>
      <c r="X161" s="4">
        <v>30.4</v>
      </c>
      <c r="Y161" s="4"/>
      <c r="Z161">
        <v>6.42</v>
      </c>
      <c r="AA161" s="4">
        <v>-252</v>
      </c>
      <c r="AB161">
        <v>1623</v>
      </c>
      <c r="AD161">
        <v>339</v>
      </c>
      <c r="AE161" s="8">
        <v>1.25</v>
      </c>
      <c r="AF161">
        <v>34.5</v>
      </c>
      <c r="AG161" s="53">
        <v>176</v>
      </c>
      <c r="AH161" s="4">
        <v>12.2</v>
      </c>
      <c r="AI161" s="3">
        <v>0.81799999999999995</v>
      </c>
      <c r="AJ161" s="3">
        <v>0.92200000000000004</v>
      </c>
      <c r="BI161">
        <v>588</v>
      </c>
    </row>
    <row r="162" spans="1:61" x14ac:dyDescent="0.25">
      <c r="A162" s="1">
        <v>2</v>
      </c>
      <c r="B162" t="s">
        <v>10</v>
      </c>
      <c r="C162">
        <v>2010</v>
      </c>
      <c r="D162">
        <v>4</v>
      </c>
      <c r="E162">
        <v>84</v>
      </c>
      <c r="F162">
        <v>1</v>
      </c>
      <c r="H162" s="4">
        <v>0.47499999999999998</v>
      </c>
      <c r="I162" s="3">
        <v>4.3899999999999998E-3</v>
      </c>
      <c r="J162" s="3">
        <v>2.9E-5</v>
      </c>
      <c r="K162" s="3"/>
      <c r="L162" s="3"/>
      <c r="M162" s="3"/>
      <c r="N162" s="3">
        <v>7.4599999999999996E-3</v>
      </c>
      <c r="O162" s="3">
        <v>1.4599999999999999E-3</v>
      </c>
      <c r="P162" s="3"/>
      <c r="Q162" s="4">
        <v>533</v>
      </c>
      <c r="R162" s="4">
        <v>148</v>
      </c>
      <c r="S162" s="4">
        <v>30.9</v>
      </c>
      <c r="T162" s="4">
        <v>477</v>
      </c>
      <c r="U162" s="4">
        <v>29.7</v>
      </c>
      <c r="V162" s="4">
        <v>10.6</v>
      </c>
      <c r="W162" s="4">
        <v>12.8</v>
      </c>
      <c r="X162" s="4">
        <v>185</v>
      </c>
      <c r="Y162" s="4"/>
      <c r="Z162">
        <v>6.19</v>
      </c>
      <c r="AA162" s="4">
        <v>-271</v>
      </c>
      <c r="AB162">
        <v>5410</v>
      </c>
      <c r="AD162">
        <v>2790</v>
      </c>
      <c r="AE162" s="8">
        <v>23.9</v>
      </c>
      <c r="AF162">
        <v>41.1</v>
      </c>
      <c r="AG162" s="53">
        <v>336</v>
      </c>
      <c r="AH162" s="4">
        <v>21.9</v>
      </c>
      <c r="AI162" s="3">
        <v>3.9E-2</v>
      </c>
      <c r="AJ162" s="3">
        <v>1.67</v>
      </c>
      <c r="BI162">
        <v>190</v>
      </c>
    </row>
    <row r="163" spans="1:61" x14ac:dyDescent="0.25">
      <c r="A163" s="1">
        <v>5</v>
      </c>
      <c r="B163" t="s">
        <v>10</v>
      </c>
      <c r="C163">
        <v>2010</v>
      </c>
      <c r="D163">
        <v>4</v>
      </c>
      <c r="E163">
        <v>84</v>
      </c>
      <c r="F163">
        <v>1</v>
      </c>
      <c r="H163" s="4"/>
      <c r="I163" s="3">
        <v>1.6800000000000001E-3</v>
      </c>
      <c r="J163" s="3">
        <v>2.5099999999999998E-4</v>
      </c>
      <c r="K163" s="3"/>
      <c r="L163" s="3"/>
      <c r="M163" s="3"/>
      <c r="N163" s="3">
        <v>1.01E-3</v>
      </c>
      <c r="O163" s="3">
        <v>5.6599999999999999E-4</v>
      </c>
      <c r="P163" s="3"/>
      <c r="Q163" s="4">
        <v>183</v>
      </c>
      <c r="R163" s="4">
        <v>35.1</v>
      </c>
      <c r="S163" s="4">
        <v>29.8</v>
      </c>
      <c r="T163" s="4">
        <v>47.3</v>
      </c>
      <c r="U163" s="4">
        <v>8.1300000000000008</v>
      </c>
      <c r="V163" s="4">
        <v>1.94</v>
      </c>
      <c r="W163" s="4">
        <v>35.200000000000003</v>
      </c>
      <c r="X163" s="4">
        <v>28.8</v>
      </c>
      <c r="Y163" s="4"/>
      <c r="Z163">
        <v>6.88</v>
      </c>
      <c r="AA163" s="4">
        <v>-114</v>
      </c>
      <c r="AB163">
        <v>1392</v>
      </c>
      <c r="AD163">
        <v>353</v>
      </c>
      <c r="AE163" s="8">
        <v>0.15</v>
      </c>
      <c r="AF163">
        <v>10</v>
      </c>
      <c r="AG163" s="53">
        <v>142</v>
      </c>
      <c r="AH163" s="4">
        <v>17.600000000000001</v>
      </c>
      <c r="AI163" s="3">
        <v>0.02</v>
      </c>
      <c r="AJ163" s="3">
        <v>0.92300000000000004</v>
      </c>
      <c r="BI163">
        <v>478</v>
      </c>
    </row>
    <row r="164" spans="1:61" x14ac:dyDescent="0.25">
      <c r="A164" s="1">
        <v>6</v>
      </c>
      <c r="B164" t="s">
        <v>10</v>
      </c>
      <c r="C164">
        <v>2010</v>
      </c>
      <c r="D164">
        <v>4</v>
      </c>
      <c r="E164">
        <v>84</v>
      </c>
      <c r="F164">
        <v>1</v>
      </c>
      <c r="H164" s="4"/>
      <c r="I164" s="3">
        <v>4.0299999999999997E-3</v>
      </c>
      <c r="J164" s="3">
        <v>4.5000000000000003E-5</v>
      </c>
      <c r="K164" s="3"/>
      <c r="L164" s="3"/>
      <c r="M164" s="3"/>
      <c r="N164" s="3">
        <v>4.1599999999999996E-3</v>
      </c>
      <c r="O164" s="3"/>
      <c r="P164" s="3"/>
      <c r="Q164" s="4">
        <v>479</v>
      </c>
      <c r="R164" s="4">
        <v>142</v>
      </c>
      <c r="S164" s="4">
        <v>103</v>
      </c>
      <c r="T164" s="4">
        <v>380</v>
      </c>
      <c r="U164" s="4">
        <v>7.7</v>
      </c>
      <c r="V164" s="4">
        <v>5.12</v>
      </c>
      <c r="W164" s="4">
        <v>28.2</v>
      </c>
      <c r="X164" s="4">
        <v>114</v>
      </c>
      <c r="Y164" s="4"/>
      <c r="Z164">
        <v>6.81</v>
      </c>
      <c r="AA164" s="4">
        <v>-260</v>
      </c>
      <c r="AB164">
        <v>4950</v>
      </c>
      <c r="AD164">
        <v>1650</v>
      </c>
      <c r="AE164" s="8">
        <v>0.45</v>
      </c>
      <c r="AF164">
        <v>38</v>
      </c>
      <c r="AG164" s="53">
        <v>429</v>
      </c>
      <c r="AH164" s="4">
        <v>54.9</v>
      </c>
      <c r="AI164" s="3">
        <v>4.34</v>
      </c>
      <c r="AJ164" s="3">
        <v>4.18</v>
      </c>
      <c r="BI164">
        <v>1500</v>
      </c>
    </row>
    <row r="165" spans="1:61" x14ac:dyDescent="0.25">
      <c r="A165" s="1">
        <v>1</v>
      </c>
      <c r="B165" t="s">
        <v>10</v>
      </c>
      <c r="C165">
        <v>2011</v>
      </c>
      <c r="D165">
        <v>3</v>
      </c>
      <c r="E165">
        <v>95</v>
      </c>
      <c r="F165">
        <v>1</v>
      </c>
      <c r="H165" s="4">
        <v>0.106</v>
      </c>
      <c r="I165" s="3">
        <v>2.0799999999999998E-3</v>
      </c>
      <c r="J165" s="3">
        <v>4.0000000000000003E-5</v>
      </c>
      <c r="K165" s="3"/>
      <c r="L165" s="3"/>
      <c r="M165" s="3"/>
      <c r="N165" s="3">
        <v>1.5699999999999999E-2</v>
      </c>
      <c r="O165" s="3">
        <v>1.66E-4</v>
      </c>
      <c r="P165" s="3">
        <v>2.3E-2</v>
      </c>
      <c r="Q165" s="4">
        <v>225</v>
      </c>
      <c r="R165" s="4">
        <v>27.9</v>
      </c>
      <c r="S165" s="4">
        <v>5.96</v>
      </c>
      <c r="T165" s="4">
        <v>126</v>
      </c>
      <c r="U165" s="4">
        <v>2.4300000000000002</v>
      </c>
      <c r="V165" s="4">
        <v>2.25</v>
      </c>
      <c r="W165" s="4">
        <v>26.4</v>
      </c>
      <c r="X165" s="4">
        <v>33.4</v>
      </c>
      <c r="Y165" s="4"/>
      <c r="Z165">
        <v>6.44</v>
      </c>
      <c r="AA165" s="4">
        <v>-192</v>
      </c>
      <c r="AB165">
        <v>1798</v>
      </c>
      <c r="AD165">
        <v>499</v>
      </c>
      <c r="AE165" s="8">
        <v>1.59</v>
      </c>
      <c r="AF165">
        <v>21.2</v>
      </c>
      <c r="AG165" s="53">
        <v>163</v>
      </c>
      <c r="AH165" s="4">
        <v>6.78</v>
      </c>
      <c r="AI165" s="3">
        <v>0.44800000000000001</v>
      </c>
      <c r="AJ165" s="3">
        <v>0.55600000000000005</v>
      </c>
      <c r="BI165">
        <v>514</v>
      </c>
    </row>
    <row r="166" spans="1:61" x14ac:dyDescent="0.25">
      <c r="A166" s="1">
        <v>2</v>
      </c>
      <c r="B166" t="s">
        <v>10</v>
      </c>
      <c r="C166">
        <v>2011</v>
      </c>
      <c r="D166">
        <v>3</v>
      </c>
      <c r="E166">
        <v>95</v>
      </c>
      <c r="F166">
        <v>1</v>
      </c>
      <c r="H166" s="4">
        <v>7.4999999999999997E-2</v>
      </c>
      <c r="I166" s="3">
        <v>1.01E-2</v>
      </c>
      <c r="J166" s="3">
        <v>4.8999999999999998E-5</v>
      </c>
      <c r="K166" s="3"/>
      <c r="L166" s="3"/>
      <c r="M166" s="3">
        <v>6.0000000000000001E-3</v>
      </c>
      <c r="N166" s="3">
        <v>3.9800000000000002E-2</v>
      </c>
      <c r="O166" s="3"/>
      <c r="P166" s="3">
        <v>3.1E-2</v>
      </c>
      <c r="Q166" s="4">
        <v>573</v>
      </c>
      <c r="R166" s="4">
        <v>146</v>
      </c>
      <c r="S166" s="4">
        <v>26.2</v>
      </c>
      <c r="T166" s="4">
        <v>418</v>
      </c>
      <c r="U166" s="4">
        <v>0.71599999999999997</v>
      </c>
      <c r="V166" s="4">
        <v>8.91</v>
      </c>
      <c r="W166" s="4">
        <v>13.6</v>
      </c>
      <c r="X166" s="4">
        <v>194</v>
      </c>
      <c r="Y166" s="4"/>
      <c r="Z166">
        <v>6.43</v>
      </c>
      <c r="AA166" s="4">
        <v>-269</v>
      </c>
      <c r="AB166">
        <v>4930</v>
      </c>
      <c r="AD166">
        <v>2810</v>
      </c>
      <c r="AE166" s="8">
        <v>24</v>
      </c>
      <c r="AF166">
        <v>36.9</v>
      </c>
      <c r="AG166" s="53">
        <v>366</v>
      </c>
      <c r="AH166" s="4">
        <v>22.1</v>
      </c>
      <c r="AI166" s="3">
        <v>2.6</v>
      </c>
      <c r="AJ166" s="3">
        <v>3</v>
      </c>
      <c r="BI166">
        <v>380</v>
      </c>
    </row>
    <row r="167" spans="1:61" x14ac:dyDescent="0.25">
      <c r="A167" s="1">
        <v>5</v>
      </c>
      <c r="B167" t="s">
        <v>10</v>
      </c>
      <c r="C167">
        <v>2011</v>
      </c>
      <c r="D167">
        <v>3</v>
      </c>
      <c r="E167">
        <v>95</v>
      </c>
      <c r="F167">
        <v>1</v>
      </c>
      <c r="H167" s="4">
        <v>0.13100000000000001</v>
      </c>
      <c r="I167" s="3">
        <v>1.6299999999999999E-3</v>
      </c>
      <c r="J167" s="3">
        <v>1.8000000000000001E-4</v>
      </c>
      <c r="K167" s="3"/>
      <c r="L167" s="3">
        <v>2E-3</v>
      </c>
      <c r="M167" s="3">
        <v>1.7000000000000001E-2</v>
      </c>
      <c r="N167" s="3">
        <v>2.1499999999999998E-2</v>
      </c>
      <c r="O167" s="3">
        <v>2.9399999999999999E-4</v>
      </c>
      <c r="P167" s="3">
        <v>8.9999999999999993E-3</v>
      </c>
      <c r="Q167" s="4">
        <v>267</v>
      </c>
      <c r="R167" s="4">
        <v>52.9</v>
      </c>
      <c r="S167" s="4">
        <v>21.2</v>
      </c>
      <c r="T167" s="4">
        <v>101</v>
      </c>
      <c r="U167" s="4">
        <v>10.9</v>
      </c>
      <c r="V167" s="4">
        <v>3.01</v>
      </c>
      <c r="W167" s="4">
        <v>28.4</v>
      </c>
      <c r="X167" s="4">
        <v>37.4</v>
      </c>
      <c r="Y167" s="4"/>
      <c r="Z167">
        <v>6.56</v>
      </c>
      <c r="AA167" s="4">
        <v>-95</v>
      </c>
      <c r="AB167">
        <v>1852</v>
      </c>
      <c r="AD167">
        <v>630</v>
      </c>
      <c r="AE167" s="8">
        <v>0.94</v>
      </c>
      <c r="AF167">
        <v>14.4</v>
      </c>
      <c r="AG167" s="53">
        <v>184</v>
      </c>
      <c r="AH167" s="4">
        <v>16.399999999999999</v>
      </c>
      <c r="AI167" s="3">
        <v>0.13200000000000001</v>
      </c>
      <c r="AJ167" s="3">
        <v>2.63</v>
      </c>
      <c r="BI167">
        <v>534</v>
      </c>
    </row>
    <row r="168" spans="1:61" x14ac:dyDescent="0.25">
      <c r="A168" s="1">
        <v>6</v>
      </c>
      <c r="B168" t="s">
        <v>10</v>
      </c>
      <c r="C168">
        <v>2011</v>
      </c>
      <c r="D168">
        <v>3</v>
      </c>
      <c r="E168">
        <v>95</v>
      </c>
      <c r="F168">
        <v>1</v>
      </c>
      <c r="H168" s="4">
        <v>9.1999999999999998E-2</v>
      </c>
      <c r="I168" s="3">
        <v>5.0699999999999999E-3</v>
      </c>
      <c r="J168" s="3">
        <v>1.4999999999999999E-4</v>
      </c>
      <c r="K168" s="3">
        <v>2E-3</v>
      </c>
      <c r="L168" s="3"/>
      <c r="M168" s="3"/>
      <c r="N168" s="3">
        <v>3.6600000000000001E-2</v>
      </c>
      <c r="O168" s="3">
        <v>2.23E-4</v>
      </c>
      <c r="P168" s="3"/>
      <c r="Q168" s="4">
        <v>432</v>
      </c>
      <c r="R168" s="4">
        <v>127</v>
      </c>
      <c r="S168" s="4">
        <v>68.3</v>
      </c>
      <c r="T168" s="4">
        <v>342</v>
      </c>
      <c r="U168" s="4">
        <v>5.28</v>
      </c>
      <c r="V168" s="4">
        <v>5.23</v>
      </c>
      <c r="W168" s="4">
        <v>23.9</v>
      </c>
      <c r="X168" s="4">
        <v>132</v>
      </c>
      <c r="Y168" s="4"/>
      <c r="Z168">
        <v>6.47</v>
      </c>
      <c r="AA168" s="4">
        <v>-181</v>
      </c>
      <c r="AB168">
        <v>4510</v>
      </c>
      <c r="AD168">
        <v>1840</v>
      </c>
      <c r="AE168" s="8">
        <v>4.0250000000000004</v>
      </c>
      <c r="AF168">
        <v>34.299999999999997</v>
      </c>
      <c r="AG168" s="53">
        <v>334</v>
      </c>
      <c r="AH168" s="4">
        <v>37.299999999999997</v>
      </c>
      <c r="AI168" s="3">
        <v>3.37</v>
      </c>
      <c r="AJ168" s="3">
        <v>4.68</v>
      </c>
      <c r="BI168">
        <v>1200</v>
      </c>
    </row>
    <row r="169" spans="1:61" s="2" customFormat="1" x14ac:dyDescent="0.25">
      <c r="A169" s="6">
        <v>1</v>
      </c>
      <c r="B169" s="2" t="s">
        <v>10</v>
      </c>
      <c r="C169" s="2">
        <v>2014</v>
      </c>
      <c r="D169" s="2">
        <v>11</v>
      </c>
      <c r="E169" s="2">
        <v>139</v>
      </c>
      <c r="F169" s="2">
        <v>1</v>
      </c>
      <c r="H169" s="7"/>
      <c r="I169" s="8">
        <v>4.5999999999999999E-3</v>
      </c>
      <c r="J169" s="8"/>
      <c r="K169" s="8"/>
      <c r="L169" s="8"/>
      <c r="M169" s="8"/>
      <c r="N169" s="8"/>
      <c r="O169" s="8"/>
      <c r="P169" s="8"/>
      <c r="Q169" s="7"/>
      <c r="R169" s="7"/>
      <c r="S169" s="7"/>
      <c r="T169" s="7"/>
      <c r="U169" s="7"/>
      <c r="V169" s="7">
        <v>1.92</v>
      </c>
      <c r="W169" s="7"/>
      <c r="X169" s="7">
        <v>37.299999999999997</v>
      </c>
      <c r="Y169" s="7"/>
      <c r="Z169" s="2">
        <v>6.63</v>
      </c>
      <c r="AA169" s="7">
        <v>-261.2</v>
      </c>
      <c r="AB169" s="2">
        <v>1833</v>
      </c>
      <c r="AD169" s="2">
        <v>364</v>
      </c>
      <c r="AE169" s="8">
        <v>50.8</v>
      </c>
      <c r="AF169" s="2">
        <v>24.1</v>
      </c>
      <c r="AG169" s="54">
        <v>172</v>
      </c>
      <c r="AH169" s="7">
        <v>10.6</v>
      </c>
      <c r="AI169" s="8">
        <v>0.98199999999999998</v>
      </c>
      <c r="AJ169" s="8">
        <v>1.08</v>
      </c>
      <c r="BI169" s="2">
        <v>706</v>
      </c>
    </row>
    <row r="170" spans="1:61" s="2" customFormat="1" x14ac:dyDescent="0.25">
      <c r="A170" s="6">
        <v>2</v>
      </c>
      <c r="B170" s="2" t="s">
        <v>10</v>
      </c>
      <c r="C170" s="2">
        <v>2014</v>
      </c>
      <c r="D170" s="2">
        <v>11</v>
      </c>
      <c r="E170" s="2">
        <v>139</v>
      </c>
      <c r="F170" s="2">
        <v>1</v>
      </c>
      <c r="H170" s="7"/>
      <c r="I170" s="8">
        <v>1.108E-2</v>
      </c>
      <c r="J170" s="8"/>
      <c r="K170" s="8"/>
      <c r="L170" s="8"/>
      <c r="M170" s="8"/>
      <c r="N170" s="8"/>
      <c r="O170" s="8"/>
      <c r="P170" s="8"/>
      <c r="Q170" s="7"/>
      <c r="R170" s="7"/>
      <c r="S170" s="7"/>
      <c r="T170" s="7"/>
      <c r="U170" s="7"/>
      <c r="V170" s="7">
        <v>5.76</v>
      </c>
      <c r="W170" s="7"/>
      <c r="X170" s="7">
        <v>111</v>
      </c>
      <c r="Y170" s="7"/>
      <c r="Z170" s="2">
        <v>6.65</v>
      </c>
      <c r="AA170" s="7">
        <v>-338.9</v>
      </c>
      <c r="AB170" s="2">
        <v>4413</v>
      </c>
      <c r="AD170" s="2">
        <v>1180</v>
      </c>
      <c r="AE170" s="8">
        <v>76</v>
      </c>
      <c r="AF170" s="2">
        <v>39.9</v>
      </c>
      <c r="AG170" s="54">
        <v>338</v>
      </c>
      <c r="AH170" s="7">
        <v>57.6</v>
      </c>
      <c r="AI170" s="8">
        <v>1.31</v>
      </c>
      <c r="AJ170" s="8">
        <v>1.68</v>
      </c>
      <c r="BI170" s="2">
        <v>1396</v>
      </c>
    </row>
    <row r="171" spans="1:61" s="2" customFormat="1" x14ac:dyDescent="0.25">
      <c r="A171" s="6">
        <v>5</v>
      </c>
      <c r="B171" s="2" t="s">
        <v>10</v>
      </c>
      <c r="C171" s="2">
        <v>2014</v>
      </c>
      <c r="D171" s="2">
        <v>11</v>
      </c>
      <c r="E171" s="2">
        <v>139</v>
      </c>
      <c r="F171" s="2">
        <v>1</v>
      </c>
      <c r="H171" s="7"/>
      <c r="I171" s="8">
        <v>3.5000000000000001E-3</v>
      </c>
      <c r="J171" s="8"/>
      <c r="K171" s="8"/>
      <c r="L171" s="8"/>
      <c r="M171" s="8"/>
      <c r="N171" s="8"/>
      <c r="O171" s="8"/>
      <c r="P171" s="8"/>
      <c r="Q171" s="7"/>
      <c r="R171" s="7"/>
      <c r="S171" s="7"/>
      <c r="T171" s="7"/>
      <c r="U171" s="7"/>
      <c r="V171" s="7">
        <v>2.605</v>
      </c>
      <c r="W171" s="7"/>
      <c r="X171" s="7">
        <v>37.700000000000003</v>
      </c>
      <c r="Y171" s="7"/>
      <c r="Z171" s="2">
        <v>6.39</v>
      </c>
      <c r="AA171" s="7">
        <v>-210.7</v>
      </c>
      <c r="AB171" s="2">
        <v>2106</v>
      </c>
      <c r="AD171" s="2">
        <v>400</v>
      </c>
      <c r="AE171" s="8">
        <v>5.65</v>
      </c>
      <c r="AF171" s="2">
        <v>14.2</v>
      </c>
      <c r="AG171" s="54">
        <v>207</v>
      </c>
      <c r="AH171" s="7">
        <v>16.100000000000001</v>
      </c>
      <c r="AI171" s="8">
        <v>2.75</v>
      </c>
      <c r="AJ171" s="8">
        <v>2.44</v>
      </c>
      <c r="BI171" s="2">
        <v>797</v>
      </c>
    </row>
    <row r="172" spans="1:61" s="2" customFormat="1" x14ac:dyDescent="0.25">
      <c r="A172" s="6">
        <v>6</v>
      </c>
      <c r="B172" s="2" t="s">
        <v>10</v>
      </c>
      <c r="C172" s="2">
        <v>2014</v>
      </c>
      <c r="D172" s="2">
        <v>11</v>
      </c>
      <c r="E172" s="2">
        <v>139</v>
      </c>
      <c r="F172" s="2">
        <v>1</v>
      </c>
      <c r="H172" s="7"/>
      <c r="I172" s="8">
        <v>1.8E-3</v>
      </c>
      <c r="J172" s="8"/>
      <c r="K172" s="8"/>
      <c r="L172" s="8"/>
      <c r="M172" s="8"/>
      <c r="N172" s="8"/>
      <c r="O172" s="8"/>
      <c r="P172" s="8"/>
      <c r="Q172" s="7"/>
      <c r="R172" s="7"/>
      <c r="S172" s="7"/>
      <c r="T172" s="7"/>
      <c r="U172" s="7">
        <v>14.3</v>
      </c>
      <c r="V172" s="7">
        <v>6.7160000000000002</v>
      </c>
      <c r="W172" s="7"/>
      <c r="X172" s="7">
        <v>96.5</v>
      </c>
      <c r="Y172" s="7"/>
      <c r="Z172" s="2">
        <v>6.48</v>
      </c>
      <c r="AA172" s="7">
        <v>-205.9</v>
      </c>
      <c r="AB172" s="2">
        <v>4233</v>
      </c>
      <c r="AD172" s="2">
        <v>1740</v>
      </c>
      <c r="AE172" s="8">
        <v>15.55</v>
      </c>
      <c r="AF172" s="2">
        <v>24.5</v>
      </c>
      <c r="AG172" s="54">
        <v>282</v>
      </c>
      <c r="AH172" s="7">
        <v>29</v>
      </c>
      <c r="AI172" s="8">
        <v>1.1499999999999999</v>
      </c>
      <c r="AJ172" s="8">
        <v>3.92</v>
      </c>
    </row>
    <row r="173" spans="1:61" x14ac:dyDescent="0.25">
      <c r="A173" s="1">
        <v>1</v>
      </c>
      <c r="B173" t="s">
        <v>10</v>
      </c>
      <c r="C173">
        <v>2017</v>
      </c>
      <c r="D173">
        <v>5</v>
      </c>
      <c r="E173">
        <v>169</v>
      </c>
      <c r="F173">
        <v>1</v>
      </c>
      <c r="H173" s="4"/>
      <c r="I173" s="3"/>
      <c r="J173" s="3"/>
      <c r="K173" s="3"/>
      <c r="L173" s="3"/>
      <c r="M173" s="3"/>
      <c r="N173" s="3"/>
      <c r="O173" s="3"/>
      <c r="P173" s="3"/>
      <c r="Q173" s="4">
        <v>147.32</v>
      </c>
      <c r="R173" s="4">
        <v>19.57</v>
      </c>
      <c r="S173" s="4">
        <v>2.35</v>
      </c>
      <c r="T173" s="4">
        <v>56.78</v>
      </c>
      <c r="U173" s="4"/>
      <c r="V173" s="4">
        <v>1.44</v>
      </c>
      <c r="W173" s="4">
        <v>30.08</v>
      </c>
      <c r="X173" s="4">
        <v>19.5</v>
      </c>
      <c r="Y173" s="4"/>
      <c r="Z173">
        <v>6.52</v>
      </c>
      <c r="AA173" s="4">
        <v>-292.5</v>
      </c>
      <c r="AB173">
        <v>1207</v>
      </c>
      <c r="AD173" s="2">
        <v>186</v>
      </c>
      <c r="AE173" s="8">
        <v>7.78</v>
      </c>
      <c r="AF173" s="2">
        <v>12.4</v>
      </c>
      <c r="AG173" s="54">
        <v>159</v>
      </c>
      <c r="AH173" s="7">
        <v>6.47</v>
      </c>
      <c r="AI173" s="3">
        <v>0.61399999999999999</v>
      </c>
      <c r="AJ173" s="3">
        <v>0.52100000000000002</v>
      </c>
      <c r="BI173">
        <v>426</v>
      </c>
    </row>
    <row r="174" spans="1:61" x14ac:dyDescent="0.25">
      <c r="A174" s="1">
        <v>2</v>
      </c>
      <c r="B174" t="s">
        <v>10</v>
      </c>
      <c r="C174">
        <v>2017</v>
      </c>
      <c r="D174">
        <v>5</v>
      </c>
      <c r="E174">
        <v>169</v>
      </c>
      <c r="F174">
        <v>1</v>
      </c>
      <c r="H174" s="4"/>
      <c r="I174" s="3">
        <v>4.7499999999999999E-3</v>
      </c>
      <c r="J174" s="3"/>
      <c r="K174" s="3"/>
      <c r="L174" s="3"/>
      <c r="M174" s="3"/>
      <c r="N174" s="3"/>
      <c r="O174" s="3"/>
      <c r="P174" s="3"/>
      <c r="Q174" s="4">
        <v>413.07</v>
      </c>
      <c r="R174" s="4">
        <v>88.5</v>
      </c>
      <c r="S174" s="4">
        <v>6.93</v>
      </c>
      <c r="T174" s="4">
        <v>239.22</v>
      </c>
      <c r="U174" s="4"/>
      <c r="V174" s="4">
        <v>4.92</v>
      </c>
      <c r="W174" s="4">
        <v>13.83</v>
      </c>
      <c r="X174" s="4">
        <v>73.8</v>
      </c>
      <c r="Y174" s="4"/>
      <c r="Z174">
        <v>6.48</v>
      </c>
      <c r="AA174" s="4">
        <v>-342.3</v>
      </c>
      <c r="AB174">
        <v>3424</v>
      </c>
      <c r="AD174" s="2">
        <v>1180</v>
      </c>
      <c r="AE174" s="8">
        <v>75</v>
      </c>
      <c r="AF174" s="2">
        <v>34.9</v>
      </c>
      <c r="AG174" s="54">
        <v>243</v>
      </c>
      <c r="AH174" s="7">
        <v>14.8</v>
      </c>
      <c r="AI174" s="3">
        <v>1.4</v>
      </c>
      <c r="AJ174" s="3">
        <v>1.17</v>
      </c>
      <c r="BI174">
        <v>878</v>
      </c>
    </row>
    <row r="175" spans="1:61" x14ac:dyDescent="0.25">
      <c r="A175" s="1">
        <v>5</v>
      </c>
      <c r="B175" t="s">
        <v>10</v>
      </c>
      <c r="C175">
        <v>2017</v>
      </c>
      <c r="D175">
        <v>5</v>
      </c>
      <c r="E175">
        <v>169</v>
      </c>
      <c r="F175">
        <v>1</v>
      </c>
      <c r="H175" s="4"/>
      <c r="I175" s="3">
        <v>6.8700000000000002E-3</v>
      </c>
      <c r="J175" s="3"/>
      <c r="K175" s="3"/>
      <c r="L175" s="3">
        <v>4.4200000000000003E-3</v>
      </c>
      <c r="M175" s="3"/>
      <c r="N175" s="3">
        <v>4.8399999999999997E-3</v>
      </c>
      <c r="O175" s="3"/>
      <c r="P175" s="3"/>
      <c r="Q175" s="4">
        <v>452.71</v>
      </c>
      <c r="R175" s="4">
        <v>88.27</v>
      </c>
      <c r="S175" s="4">
        <v>14.39</v>
      </c>
      <c r="T175" s="4">
        <v>211.36</v>
      </c>
      <c r="U175" s="4">
        <v>9.9</v>
      </c>
      <c r="V175" s="4">
        <v>4.8</v>
      </c>
      <c r="W175" s="4">
        <v>23.76</v>
      </c>
      <c r="X175" s="4">
        <v>33.9</v>
      </c>
      <c r="Y175" s="4"/>
      <c r="Z175">
        <v>6.27</v>
      </c>
      <c r="AA175" s="4">
        <v>-150.6</v>
      </c>
      <c r="AB175">
        <v>2922</v>
      </c>
      <c r="AD175" s="2">
        <v>1280</v>
      </c>
      <c r="AE175" s="8">
        <v>2.9750000000000001</v>
      </c>
      <c r="AF175" s="2">
        <v>15.5</v>
      </c>
      <c r="AG175" s="54">
        <v>200</v>
      </c>
      <c r="AH175" s="7">
        <v>9.57</v>
      </c>
      <c r="AI175" s="3">
        <v>0.28199999999999997</v>
      </c>
      <c r="AJ175" s="3">
        <v>1.8</v>
      </c>
      <c r="BI175">
        <v>713</v>
      </c>
    </row>
    <row r="176" spans="1:61" s="2" customFormat="1" x14ac:dyDescent="0.25">
      <c r="A176" s="6">
        <v>6</v>
      </c>
      <c r="B176" s="2" t="s">
        <v>10</v>
      </c>
      <c r="C176" s="2">
        <v>2017</v>
      </c>
      <c r="D176" s="2">
        <v>5</v>
      </c>
      <c r="E176" s="2">
        <v>169</v>
      </c>
      <c r="F176" s="2">
        <v>1</v>
      </c>
      <c r="H176" s="7">
        <v>0.40799999999999997</v>
      </c>
      <c r="I176" s="8"/>
      <c r="J176" s="8"/>
      <c r="K176" s="8"/>
      <c r="L176" s="8">
        <v>3.2399999999999998E-3</v>
      </c>
      <c r="M176" s="8"/>
      <c r="N176" s="8"/>
      <c r="O176" s="8"/>
      <c r="P176" s="8"/>
      <c r="Q176" s="7">
        <v>494.89</v>
      </c>
      <c r="R176" s="7">
        <v>120.44</v>
      </c>
      <c r="S176" s="7">
        <v>29.21</v>
      </c>
      <c r="T176" s="7">
        <v>228.53</v>
      </c>
      <c r="U176" s="7">
        <v>44.83</v>
      </c>
      <c r="V176" s="7">
        <v>6.49</v>
      </c>
      <c r="W176" s="7">
        <v>19.36</v>
      </c>
      <c r="X176" s="7">
        <v>70.599999999999994</v>
      </c>
      <c r="Y176" s="7"/>
      <c r="Z176" s="2">
        <v>6.24</v>
      </c>
      <c r="AA176" s="7">
        <v>-199.7</v>
      </c>
      <c r="AB176" s="2">
        <v>3937</v>
      </c>
      <c r="AD176" s="2">
        <v>1960</v>
      </c>
      <c r="AE176" s="8">
        <v>1.71</v>
      </c>
      <c r="AF176" s="2">
        <v>16.8</v>
      </c>
      <c r="AG176" s="54">
        <v>229</v>
      </c>
      <c r="AH176" s="7">
        <v>14.5</v>
      </c>
      <c r="AI176" s="8">
        <v>6.5000000000000002E-2</v>
      </c>
      <c r="AJ176" s="8">
        <v>1.91</v>
      </c>
      <c r="BI176" s="2">
        <v>753</v>
      </c>
    </row>
    <row r="177" spans="1:61" s="2" customFormat="1" x14ac:dyDescent="0.25">
      <c r="A177" s="6">
        <v>1</v>
      </c>
      <c r="B177" s="2" t="s">
        <v>11</v>
      </c>
      <c r="C177" s="2">
        <v>2004</v>
      </c>
      <c r="D177" s="2">
        <v>4</v>
      </c>
      <c r="E177" s="2">
        <v>12</v>
      </c>
      <c r="F177" s="2">
        <v>1</v>
      </c>
      <c r="H177" s="7">
        <v>6.2E-2</v>
      </c>
      <c r="I177" s="8">
        <v>5.4200000000000003E-3</v>
      </c>
      <c r="J177" s="8"/>
      <c r="K177" s="8">
        <v>5.0000000000000001E-3</v>
      </c>
      <c r="L177" s="8"/>
      <c r="M177" s="8"/>
      <c r="N177" s="8"/>
      <c r="O177" s="8">
        <v>4.3399999999999998E-4</v>
      </c>
      <c r="P177" s="8">
        <v>3.4000000000000002E-2</v>
      </c>
      <c r="Q177" s="7">
        <v>173</v>
      </c>
      <c r="R177" s="7">
        <v>23.5</v>
      </c>
      <c r="S177" s="7">
        <v>44.8</v>
      </c>
      <c r="T177" s="7">
        <v>94.3</v>
      </c>
      <c r="U177" s="7">
        <v>13.9</v>
      </c>
      <c r="V177" s="7">
        <v>2.87</v>
      </c>
      <c r="W177" s="7">
        <v>37.200000000000003</v>
      </c>
      <c r="X177" s="7">
        <v>39.4</v>
      </c>
      <c r="Y177" s="7"/>
      <c r="Z177" s="2">
        <v>6.35</v>
      </c>
      <c r="AA177" s="7">
        <v>-55.9</v>
      </c>
      <c r="AB177" s="2">
        <v>1705</v>
      </c>
      <c r="AD177" s="2">
        <v>151</v>
      </c>
      <c r="AE177" s="8">
        <v>0.53500000000000003</v>
      </c>
      <c r="AF177" s="2">
        <v>51.9</v>
      </c>
      <c r="AG177" s="54">
        <v>224</v>
      </c>
      <c r="AH177" s="7">
        <v>26.6</v>
      </c>
      <c r="AI177" s="8">
        <v>4.4999999999999998E-2</v>
      </c>
      <c r="AJ177" s="8">
        <v>1.35</v>
      </c>
      <c r="BI177" s="2">
        <v>576</v>
      </c>
    </row>
    <row r="178" spans="1:61" x14ac:dyDescent="0.25">
      <c r="A178" s="1">
        <v>2</v>
      </c>
      <c r="B178" t="s">
        <v>11</v>
      </c>
      <c r="C178">
        <v>2004</v>
      </c>
      <c r="D178">
        <v>4</v>
      </c>
      <c r="E178">
        <v>12</v>
      </c>
      <c r="F178">
        <v>1</v>
      </c>
      <c r="H178" s="4">
        <v>8.4000000000000005E-2</v>
      </c>
      <c r="I178" s="3">
        <v>3.6900000000000002E-2</v>
      </c>
      <c r="J178" s="3">
        <v>4.0000000000000001E-3</v>
      </c>
      <c r="K178" s="3">
        <v>1.2E-2</v>
      </c>
      <c r="L178" s="3"/>
      <c r="M178" s="3"/>
      <c r="N178" s="3">
        <v>2.5999999999999999E-2</v>
      </c>
      <c r="O178" s="3">
        <v>5.3899999999999998E-4</v>
      </c>
      <c r="P178" s="3">
        <v>2.8000000000000001E-2</v>
      </c>
      <c r="Q178" s="4">
        <v>121</v>
      </c>
      <c r="R178" s="4">
        <v>73.599999999999994</v>
      </c>
      <c r="S178" s="4">
        <v>355</v>
      </c>
      <c r="T178" s="4">
        <v>257</v>
      </c>
      <c r="U178" s="4">
        <v>32.1</v>
      </c>
      <c r="V178" s="4">
        <v>1.34</v>
      </c>
      <c r="W178" s="4">
        <v>33.200000000000003</v>
      </c>
      <c r="X178" s="4">
        <v>361</v>
      </c>
      <c r="Y178" s="4"/>
      <c r="Z178">
        <v>6.57</v>
      </c>
      <c r="AA178" s="4">
        <v>-138.5</v>
      </c>
      <c r="AB178">
        <v>5200</v>
      </c>
      <c r="AD178">
        <v>14.4</v>
      </c>
      <c r="AE178" s="8">
        <v>0.05</v>
      </c>
      <c r="AF178" s="2">
        <v>212</v>
      </c>
      <c r="AG178" s="53">
        <v>640</v>
      </c>
      <c r="AH178" s="4">
        <v>289</v>
      </c>
      <c r="AI178" s="3">
        <v>1.27</v>
      </c>
      <c r="AJ178" s="3">
        <v>7.64</v>
      </c>
      <c r="BI178">
        <v>1700</v>
      </c>
    </row>
    <row r="179" spans="1:61" x14ac:dyDescent="0.25">
      <c r="A179" s="1">
        <v>5</v>
      </c>
      <c r="B179" t="s">
        <v>11</v>
      </c>
      <c r="C179">
        <v>2004</v>
      </c>
      <c r="D179">
        <v>4</v>
      </c>
      <c r="E179">
        <v>12</v>
      </c>
      <c r="F179">
        <v>1</v>
      </c>
      <c r="H179" s="4">
        <v>211</v>
      </c>
      <c r="I179" s="3">
        <v>1.8499999999999999E-2</v>
      </c>
      <c r="J179" s="3">
        <v>1.2E-2</v>
      </c>
      <c r="K179" s="8">
        <v>0.42399999999999999</v>
      </c>
      <c r="L179" s="8">
        <v>3.5999999999999997E-2</v>
      </c>
      <c r="M179" s="3"/>
      <c r="N179" s="3">
        <v>0.23699999999999999</v>
      </c>
      <c r="O179" s="3">
        <v>2.1599999999999999E-4</v>
      </c>
      <c r="P179" s="3">
        <v>0.32600000000000001</v>
      </c>
      <c r="Q179" s="4">
        <v>298</v>
      </c>
      <c r="R179" s="4">
        <v>334</v>
      </c>
      <c r="S179" s="4">
        <v>49.8</v>
      </c>
      <c r="T179" s="4">
        <v>309</v>
      </c>
      <c r="U179" s="4">
        <v>74.2</v>
      </c>
      <c r="V179" s="4">
        <v>26.8</v>
      </c>
      <c r="W179" s="4">
        <v>38.6</v>
      </c>
      <c r="X179" s="4">
        <v>112</v>
      </c>
      <c r="Y179" s="4"/>
      <c r="Z179">
        <v>6.32</v>
      </c>
      <c r="AA179" s="4">
        <v>-229</v>
      </c>
      <c r="AB179">
        <v>4010</v>
      </c>
      <c r="AD179">
        <v>1270</v>
      </c>
      <c r="AE179" s="8">
        <v>9.5749999999999993</v>
      </c>
      <c r="AF179" s="2">
        <v>88.6</v>
      </c>
      <c r="AG179" s="53">
        <v>487</v>
      </c>
      <c r="AH179" s="4">
        <v>83.7</v>
      </c>
      <c r="AI179" s="3">
        <v>4.5999999999999999E-2</v>
      </c>
      <c r="AJ179" s="3">
        <v>0.27900000000000003</v>
      </c>
      <c r="BI179">
        <v>1270</v>
      </c>
    </row>
    <row r="180" spans="1:61" s="2" customFormat="1" x14ac:dyDescent="0.25">
      <c r="A180" s="6">
        <v>6</v>
      </c>
      <c r="B180" s="2" t="s">
        <v>11</v>
      </c>
      <c r="C180" s="2">
        <v>2004</v>
      </c>
      <c r="D180" s="2">
        <v>4</v>
      </c>
      <c r="E180" s="2">
        <v>12</v>
      </c>
      <c r="F180" s="2">
        <v>1</v>
      </c>
      <c r="H180" s="7">
        <v>7.54</v>
      </c>
      <c r="I180" s="8">
        <v>5.3199999999999997E-2</v>
      </c>
      <c r="J180" s="8"/>
      <c r="K180" s="8">
        <v>0.11899999999999999</v>
      </c>
      <c r="L180" s="8"/>
      <c r="M180" s="8"/>
      <c r="N180" s="8">
        <v>0.122</v>
      </c>
      <c r="O180" s="8">
        <v>6.0000000000000002E-5</v>
      </c>
      <c r="P180" s="8">
        <v>7.9000000000000001E-2</v>
      </c>
      <c r="Q180" s="7">
        <v>210</v>
      </c>
      <c r="R180" s="7">
        <v>138</v>
      </c>
      <c r="S180" s="7">
        <v>173</v>
      </c>
      <c r="T180" s="7">
        <v>226</v>
      </c>
      <c r="U180" s="7">
        <v>23.7</v>
      </c>
      <c r="V180" s="7">
        <v>8.9</v>
      </c>
      <c r="W180" s="7">
        <v>40</v>
      </c>
      <c r="X180" s="7">
        <v>126</v>
      </c>
      <c r="Y180" s="7"/>
      <c r="Z180" s="2">
        <v>6.28</v>
      </c>
      <c r="AA180" s="7">
        <v>-168.8</v>
      </c>
      <c r="AB180" s="2">
        <v>3620</v>
      </c>
      <c r="AE180" s="8">
        <v>5.35</v>
      </c>
      <c r="AF180" s="2">
        <v>94.2</v>
      </c>
      <c r="AG180" s="54">
        <v>290</v>
      </c>
      <c r="AH180" s="7">
        <v>94.4</v>
      </c>
      <c r="AI180" s="8">
        <v>0.03</v>
      </c>
      <c r="AJ180" s="8">
        <v>0.219</v>
      </c>
    </row>
    <row r="181" spans="1:61" x14ac:dyDescent="0.25">
      <c r="A181" s="1">
        <v>1</v>
      </c>
      <c r="B181" t="s">
        <v>11</v>
      </c>
      <c r="C181">
        <v>2004</v>
      </c>
      <c r="D181">
        <v>10</v>
      </c>
      <c r="E181">
        <v>18</v>
      </c>
      <c r="F181">
        <v>1</v>
      </c>
      <c r="H181" s="4"/>
      <c r="I181" s="3">
        <v>5.2100000000000002E-3</v>
      </c>
      <c r="J181" s="3"/>
      <c r="K181" s="3"/>
      <c r="L181" s="3"/>
      <c r="M181" s="3"/>
      <c r="N181" s="3"/>
      <c r="O181" s="3">
        <v>4.1999999999999998E-5</v>
      </c>
      <c r="P181" s="3">
        <v>0.08</v>
      </c>
      <c r="Q181" s="4">
        <v>174</v>
      </c>
      <c r="R181" s="4">
        <v>24.8</v>
      </c>
      <c r="S181" s="4">
        <v>43.3</v>
      </c>
      <c r="T181" s="4">
        <v>80.400000000000006</v>
      </c>
      <c r="U181" s="4">
        <v>26.7</v>
      </c>
      <c r="V181" s="4">
        <v>2.75</v>
      </c>
      <c r="W181" s="4">
        <v>28.6</v>
      </c>
      <c r="X181" s="4">
        <v>59.63</v>
      </c>
      <c r="Y181" s="4"/>
      <c r="Z181">
        <v>6.32</v>
      </c>
      <c r="AA181" s="4">
        <v>-89.3</v>
      </c>
      <c r="AB181">
        <v>1745</v>
      </c>
      <c r="AD181">
        <v>16</v>
      </c>
      <c r="AE181" s="8">
        <v>1.2999999999999999E-2</v>
      </c>
      <c r="AF181">
        <v>39</v>
      </c>
      <c r="AG181" s="53">
        <v>280</v>
      </c>
      <c r="AH181" s="4">
        <v>39.6</v>
      </c>
      <c r="AI181" s="3">
        <v>0.39700000000000002</v>
      </c>
      <c r="AJ181" s="3">
        <v>2.39</v>
      </c>
      <c r="BI181">
        <v>808</v>
      </c>
    </row>
    <row r="182" spans="1:61" x14ac:dyDescent="0.25">
      <c r="A182" s="1">
        <v>2</v>
      </c>
      <c r="B182" t="s">
        <v>11</v>
      </c>
      <c r="C182">
        <v>2004</v>
      </c>
      <c r="D182">
        <v>10</v>
      </c>
      <c r="E182">
        <v>18</v>
      </c>
      <c r="F182">
        <v>1</v>
      </c>
      <c r="H182" s="4"/>
      <c r="I182" s="3">
        <v>2.1999999999999999E-2</v>
      </c>
      <c r="J182" s="3"/>
      <c r="K182" s="3">
        <v>0.01</v>
      </c>
      <c r="L182" s="3">
        <v>0.01</v>
      </c>
      <c r="M182" s="3">
        <v>1.7000000000000001E-2</v>
      </c>
      <c r="N182" s="3">
        <v>8.9999999999999993E-3</v>
      </c>
      <c r="O182" s="3">
        <v>1.63E-4</v>
      </c>
      <c r="P182" s="3">
        <v>5.3999999999999999E-2</v>
      </c>
      <c r="Q182" s="4">
        <v>92.7</v>
      </c>
      <c r="R182" s="4">
        <v>39.5</v>
      </c>
      <c r="S182" s="4">
        <v>165</v>
      </c>
      <c r="T182" s="4">
        <v>140</v>
      </c>
      <c r="U182" s="4">
        <v>35.700000000000003</v>
      </c>
      <c r="V182" s="4">
        <v>1.02</v>
      </c>
      <c r="W182" s="4">
        <v>32.299999999999997</v>
      </c>
      <c r="X182" s="4">
        <v>274.3</v>
      </c>
      <c r="Y182" s="4"/>
      <c r="Z182">
        <v>6.56</v>
      </c>
      <c r="AA182" s="4">
        <v>-142.69999999999999</v>
      </c>
      <c r="AB182">
        <v>3340</v>
      </c>
      <c r="AD182">
        <v>50.7</v>
      </c>
      <c r="AE182" s="8">
        <v>1.7999999999999999E-2</v>
      </c>
      <c r="AF182">
        <v>102</v>
      </c>
      <c r="AG182" s="53">
        <v>454</v>
      </c>
      <c r="AH182" s="4">
        <v>130</v>
      </c>
      <c r="AI182" s="3">
        <v>0.14299999999999999</v>
      </c>
      <c r="AJ182" s="3">
        <v>4.05</v>
      </c>
      <c r="BI182">
        <v>1420</v>
      </c>
    </row>
    <row r="183" spans="1:61" x14ac:dyDescent="0.25">
      <c r="A183" s="1">
        <v>5</v>
      </c>
      <c r="B183" t="s">
        <v>11</v>
      </c>
      <c r="C183">
        <v>2004</v>
      </c>
      <c r="D183">
        <v>10</v>
      </c>
      <c r="E183">
        <v>18</v>
      </c>
      <c r="F183">
        <v>1</v>
      </c>
      <c r="H183" s="4">
        <v>14.8</v>
      </c>
      <c r="I183" s="3">
        <v>2.47E-2</v>
      </c>
      <c r="J183" s="3"/>
      <c r="K183" s="8">
        <v>0.12</v>
      </c>
      <c r="L183" s="3"/>
      <c r="M183" s="3"/>
      <c r="N183" s="3">
        <v>7.6999999999999999E-2</v>
      </c>
      <c r="O183" s="3">
        <v>5.8799999999999998E-4</v>
      </c>
      <c r="P183" s="3">
        <v>0.20100000000000001</v>
      </c>
      <c r="Q183" s="4">
        <v>322</v>
      </c>
      <c r="R183" s="4">
        <v>173</v>
      </c>
      <c r="S183" s="4">
        <v>111</v>
      </c>
      <c r="T183" s="4">
        <v>239</v>
      </c>
      <c r="U183" s="4">
        <v>20.100000000000001</v>
      </c>
      <c r="V183" s="4">
        <v>10.1</v>
      </c>
      <c r="W183" s="4">
        <v>38.9</v>
      </c>
      <c r="X183" s="4">
        <v>153.19999999999999</v>
      </c>
      <c r="Y183" s="4"/>
      <c r="Z183">
        <v>6.53</v>
      </c>
      <c r="AA183" s="4">
        <v>-311.5</v>
      </c>
      <c r="AB183">
        <v>3620</v>
      </c>
      <c r="AD183">
        <v>753</v>
      </c>
      <c r="AE183" s="8">
        <v>4.5999999999999996</v>
      </c>
      <c r="AF183">
        <v>74.400000000000006</v>
      </c>
      <c r="AG183" s="53">
        <v>85.3</v>
      </c>
      <c r="AH183" s="4">
        <v>43.8</v>
      </c>
      <c r="AI183" s="3">
        <v>1.1499999999999999</v>
      </c>
      <c r="AJ183" s="3">
        <v>3.58</v>
      </c>
      <c r="BI183">
        <v>1570</v>
      </c>
    </row>
    <row r="184" spans="1:61" x14ac:dyDescent="0.25">
      <c r="A184" s="1">
        <v>6</v>
      </c>
      <c r="B184" t="s">
        <v>11</v>
      </c>
      <c r="C184">
        <v>2004</v>
      </c>
      <c r="D184">
        <v>10</v>
      </c>
      <c r="E184">
        <v>18</v>
      </c>
      <c r="F184">
        <v>1</v>
      </c>
      <c r="H184" s="4">
        <v>66.3</v>
      </c>
      <c r="I184" s="3">
        <v>1.43E-2</v>
      </c>
      <c r="J184" s="3"/>
      <c r="K184" s="3">
        <v>1.4E-2</v>
      </c>
      <c r="L184" s="3">
        <v>1.0999999999999999E-2</v>
      </c>
      <c r="M184" s="3"/>
      <c r="N184" s="3">
        <v>0.16800000000000001</v>
      </c>
      <c r="O184" s="3">
        <v>6.1300000000000005E-4</v>
      </c>
      <c r="P184" s="3">
        <v>0.38800000000000001</v>
      </c>
      <c r="Q184" s="4">
        <v>204</v>
      </c>
      <c r="R184" s="4">
        <v>148</v>
      </c>
      <c r="S184" s="4">
        <v>97.2</v>
      </c>
      <c r="T184" s="4">
        <v>194</v>
      </c>
      <c r="U184" s="4">
        <v>52.2</v>
      </c>
      <c r="V184" s="4">
        <v>11</v>
      </c>
      <c r="W184" s="4">
        <v>41.1</v>
      </c>
      <c r="X184" s="4">
        <v>145.5</v>
      </c>
      <c r="Y184" s="4"/>
      <c r="Z184">
        <v>6.25</v>
      </c>
      <c r="AA184" s="4">
        <v>-310.10000000000002</v>
      </c>
      <c r="AB184">
        <v>2720</v>
      </c>
      <c r="AD184">
        <v>1010</v>
      </c>
      <c r="AE184" s="8">
        <v>6.9749999999999996</v>
      </c>
      <c r="AF184">
        <v>58.3</v>
      </c>
      <c r="AG184" s="53">
        <v>117</v>
      </c>
      <c r="AH184" s="4">
        <v>76.3</v>
      </c>
      <c r="AI184" s="3">
        <v>0.124</v>
      </c>
      <c r="AJ184" s="3">
        <v>1.34</v>
      </c>
      <c r="BI184">
        <v>1060</v>
      </c>
    </row>
    <row r="185" spans="1:61" x14ac:dyDescent="0.25">
      <c r="A185" s="1">
        <v>1</v>
      </c>
      <c r="B185" t="s">
        <v>11</v>
      </c>
      <c r="C185">
        <v>2005</v>
      </c>
      <c r="D185">
        <v>6</v>
      </c>
      <c r="E185">
        <v>26</v>
      </c>
      <c r="F185">
        <v>1</v>
      </c>
      <c r="H185" s="4"/>
      <c r="I185" s="3">
        <v>1.2E-2</v>
      </c>
      <c r="J185" s="3"/>
      <c r="K185" s="3"/>
      <c r="L185" s="3"/>
      <c r="M185" s="3"/>
      <c r="N185" s="3"/>
      <c r="O185" s="3"/>
      <c r="P185" s="3">
        <v>8.0000000000000002E-3</v>
      </c>
      <c r="Q185" s="4">
        <v>195</v>
      </c>
      <c r="R185" s="4">
        <v>26.7</v>
      </c>
      <c r="S185" s="4">
        <v>25.2</v>
      </c>
      <c r="T185" s="4">
        <v>102</v>
      </c>
      <c r="U185" s="4">
        <v>23.6</v>
      </c>
      <c r="V185" s="4">
        <v>3.12</v>
      </c>
      <c r="W185" s="4">
        <v>28.1</v>
      </c>
      <c r="X185" s="4">
        <v>48.55</v>
      </c>
      <c r="Y185" s="4"/>
      <c r="Z185">
        <v>6.41</v>
      </c>
      <c r="AA185" s="4">
        <v>11.4</v>
      </c>
      <c r="AB185">
        <v>1720</v>
      </c>
      <c r="AD185">
        <v>111</v>
      </c>
      <c r="AE185" s="8">
        <v>1.0999999999999999E-2</v>
      </c>
      <c r="AF185">
        <v>47</v>
      </c>
      <c r="AG185" s="53">
        <v>294</v>
      </c>
      <c r="AH185" s="4">
        <v>22.7</v>
      </c>
      <c r="AI185" s="3">
        <v>7.9719999999999999E-2</v>
      </c>
      <c r="AJ185" s="3">
        <v>1.55</v>
      </c>
      <c r="BI185">
        <v>800</v>
      </c>
    </row>
    <row r="186" spans="1:61" x14ac:dyDescent="0.25">
      <c r="A186" s="1">
        <v>2</v>
      </c>
      <c r="B186" t="s">
        <v>11</v>
      </c>
      <c r="C186">
        <v>2005</v>
      </c>
      <c r="D186">
        <v>6</v>
      </c>
      <c r="E186">
        <v>26</v>
      </c>
      <c r="F186">
        <v>1</v>
      </c>
      <c r="H186" s="4"/>
      <c r="I186" s="3">
        <v>1.7000000000000001E-2</v>
      </c>
      <c r="J186" s="3"/>
      <c r="K186" s="3">
        <v>2E-3</v>
      </c>
      <c r="L186" s="3"/>
      <c r="M186" s="3"/>
      <c r="N186" s="3"/>
      <c r="O186" s="3"/>
      <c r="P186" s="3">
        <v>8.0000000000000002E-3</v>
      </c>
      <c r="Q186" s="4">
        <v>175</v>
      </c>
      <c r="R186" s="4">
        <v>29.3</v>
      </c>
      <c r="S186" s="4">
        <v>38.299999999999997</v>
      </c>
      <c r="T186" s="4">
        <v>84.8</v>
      </c>
      <c r="U186" s="4">
        <v>34</v>
      </c>
      <c r="V186" s="4">
        <v>3.29</v>
      </c>
      <c r="W186" s="4">
        <v>23.3</v>
      </c>
      <c r="X186" s="4">
        <v>89.37</v>
      </c>
      <c r="Y186" s="4"/>
      <c r="Z186">
        <v>6.21</v>
      </c>
      <c r="AA186" s="4">
        <v>-11.4</v>
      </c>
      <c r="AB186">
        <v>2020</v>
      </c>
      <c r="AD186">
        <v>203</v>
      </c>
      <c r="AE186" s="8">
        <v>4.7E-2</v>
      </c>
      <c r="AF186">
        <v>36.9</v>
      </c>
      <c r="AG186" s="53">
        <v>296</v>
      </c>
      <c r="AH186" s="4">
        <v>19.3</v>
      </c>
      <c r="AI186" s="3">
        <v>8.8919999999999999E-2</v>
      </c>
      <c r="AJ186" s="3">
        <v>1.26</v>
      </c>
      <c r="BI186">
        <v>910</v>
      </c>
    </row>
    <row r="187" spans="1:61" x14ac:dyDescent="0.25">
      <c r="A187" s="1">
        <v>5</v>
      </c>
      <c r="B187" t="s">
        <v>11</v>
      </c>
      <c r="C187">
        <v>2005</v>
      </c>
      <c r="D187">
        <v>6</v>
      </c>
      <c r="E187">
        <v>26</v>
      </c>
      <c r="F187">
        <v>1</v>
      </c>
      <c r="H187" s="4">
        <v>1.46</v>
      </c>
      <c r="I187" s="3">
        <v>2.1999999999999999E-2</v>
      </c>
      <c r="J187" s="3"/>
      <c r="K187" s="8">
        <v>5.0999999999999997E-2</v>
      </c>
      <c r="L187" s="3">
        <v>1E-3</v>
      </c>
      <c r="M187" s="3"/>
      <c r="N187" s="3">
        <v>3.2000000000000001E-2</v>
      </c>
      <c r="O187" s="3"/>
      <c r="P187" s="3">
        <v>6.9000000000000006E-2</v>
      </c>
      <c r="Q187" s="4">
        <v>158</v>
      </c>
      <c r="R187" s="4">
        <v>74.7</v>
      </c>
      <c r="S187" s="4">
        <v>91.2</v>
      </c>
      <c r="T187" s="4">
        <v>107</v>
      </c>
      <c r="U187" s="4">
        <v>31.2</v>
      </c>
      <c r="V187" s="4">
        <v>4.82</v>
      </c>
      <c r="W187" s="4">
        <v>29.4</v>
      </c>
      <c r="X187" s="4">
        <v>86.03</v>
      </c>
      <c r="Y187" s="4"/>
      <c r="Z187">
        <v>6.28</v>
      </c>
      <c r="AA187" s="4">
        <v>-18.899999999999999</v>
      </c>
      <c r="AB187">
        <v>2630</v>
      </c>
      <c r="AD187">
        <v>1380</v>
      </c>
      <c r="AE187" s="8">
        <v>0.14799999999999999</v>
      </c>
      <c r="AF187">
        <v>50</v>
      </c>
      <c r="AG187" s="53">
        <v>287</v>
      </c>
      <c r="AH187" s="4">
        <v>60.5</v>
      </c>
      <c r="AI187" s="3">
        <v>2.5000000000000001E-2</v>
      </c>
      <c r="AJ187" s="3">
        <v>0.377</v>
      </c>
      <c r="BI187">
        <v>1060</v>
      </c>
    </row>
    <row r="188" spans="1:61" x14ac:dyDescent="0.25">
      <c r="A188" s="1">
        <v>6</v>
      </c>
      <c r="B188" t="s">
        <v>11</v>
      </c>
      <c r="C188">
        <v>2005</v>
      </c>
      <c r="D188">
        <v>6</v>
      </c>
      <c r="E188">
        <v>26</v>
      </c>
      <c r="F188">
        <v>1</v>
      </c>
      <c r="H188" s="4">
        <v>2.56</v>
      </c>
      <c r="I188" s="3">
        <v>1.9E-2</v>
      </c>
      <c r="J188" s="3"/>
      <c r="K188" s="8">
        <v>6.6000000000000003E-2</v>
      </c>
      <c r="L188" s="3"/>
      <c r="M188" s="3"/>
      <c r="N188" s="3">
        <v>6.5000000000000002E-2</v>
      </c>
      <c r="O188" s="3"/>
      <c r="P188" s="3">
        <v>0.03</v>
      </c>
      <c r="Q188" s="4">
        <v>243</v>
      </c>
      <c r="R188" s="4">
        <v>78.8</v>
      </c>
      <c r="S188" s="4">
        <v>58.8</v>
      </c>
      <c r="T188" s="4">
        <v>151</v>
      </c>
      <c r="U188" s="4">
        <v>26.4</v>
      </c>
      <c r="V188" s="4">
        <v>5.33</v>
      </c>
      <c r="W188" s="4">
        <v>40.799999999999997</v>
      </c>
      <c r="X188" s="4">
        <v>106</v>
      </c>
      <c r="Y188" s="4"/>
      <c r="Z188">
        <v>6.12</v>
      </c>
      <c r="AA188" s="4">
        <v>-276</v>
      </c>
      <c r="AB188">
        <v>2480</v>
      </c>
      <c r="AD188">
        <v>1570</v>
      </c>
      <c r="AE188" s="8">
        <v>0.54800000000000004</v>
      </c>
      <c r="AF188">
        <v>57.4</v>
      </c>
      <c r="AG188" s="53">
        <v>227</v>
      </c>
      <c r="AH188" s="4">
        <v>30.5</v>
      </c>
      <c r="AI188" s="3">
        <v>2.5999999999999999E-2</v>
      </c>
      <c r="AJ188" s="3">
        <v>0.38</v>
      </c>
      <c r="BI188">
        <v>830</v>
      </c>
    </row>
    <row r="189" spans="1:61" x14ac:dyDescent="0.25">
      <c r="A189" s="1">
        <v>1</v>
      </c>
      <c r="B189" t="s">
        <v>11</v>
      </c>
      <c r="C189">
        <v>2006</v>
      </c>
      <c r="D189">
        <v>4</v>
      </c>
      <c r="E189">
        <v>36</v>
      </c>
      <c r="F189">
        <v>1</v>
      </c>
      <c r="H189" s="4">
        <v>2.1999999999999999E-2</v>
      </c>
      <c r="I189" s="3">
        <v>1.11E-2</v>
      </c>
      <c r="J189" s="3"/>
      <c r="K189" s="3"/>
      <c r="L189" s="3"/>
      <c r="M189" s="3"/>
      <c r="N189" s="3"/>
      <c r="O189" s="3">
        <v>1.0300000000000001E-3</v>
      </c>
      <c r="P189" s="3">
        <v>8.1000000000000003E-2</v>
      </c>
      <c r="Q189" s="4">
        <v>234</v>
      </c>
      <c r="R189" s="4">
        <v>32.1</v>
      </c>
      <c r="S189" s="4">
        <v>21</v>
      </c>
      <c r="T189" s="4">
        <v>98.1</v>
      </c>
      <c r="U189" s="4">
        <v>9.5399999999999991</v>
      </c>
      <c r="V189" s="4">
        <v>2.92</v>
      </c>
      <c r="W189" s="4">
        <v>29</v>
      </c>
      <c r="X189" s="4">
        <v>44.6</v>
      </c>
      <c r="Y189" s="4"/>
      <c r="Z189" s="3">
        <v>6.5</v>
      </c>
      <c r="AA189" s="4">
        <v>-56.1</v>
      </c>
      <c r="AB189">
        <v>1875</v>
      </c>
      <c r="AD189">
        <v>294</v>
      </c>
      <c r="AE189" s="8">
        <v>6.0000000000000001E-3</v>
      </c>
      <c r="AF189">
        <v>35.299999999999997</v>
      </c>
      <c r="AG189" s="53">
        <v>209</v>
      </c>
      <c r="AH189" s="4">
        <v>18.600000000000001</v>
      </c>
      <c r="AI189" s="3">
        <v>3.6999999999999998E-2</v>
      </c>
      <c r="AJ189" s="3">
        <v>0.88500000000000001</v>
      </c>
      <c r="BI189">
        <v>800</v>
      </c>
    </row>
    <row r="190" spans="1:61" x14ac:dyDescent="0.25">
      <c r="A190" s="1">
        <v>2</v>
      </c>
      <c r="B190" t="s">
        <v>11</v>
      </c>
      <c r="C190">
        <v>2006</v>
      </c>
      <c r="D190">
        <v>4</v>
      </c>
      <c r="E190">
        <v>36</v>
      </c>
      <c r="F190">
        <v>1</v>
      </c>
      <c r="H190" s="4"/>
      <c r="I190" s="3">
        <v>7.1599999999999997E-3</v>
      </c>
      <c r="J190" s="3">
        <v>8.0000000000000007E-5</v>
      </c>
      <c r="K190" s="3">
        <v>1E-3</v>
      </c>
      <c r="L190" s="3"/>
      <c r="M190" s="3">
        <v>7.0000000000000001E-3</v>
      </c>
      <c r="N190" s="3">
        <v>3.0000000000000001E-3</v>
      </c>
      <c r="O190" s="3">
        <v>1.41E-3</v>
      </c>
      <c r="P190" s="3">
        <v>7.0999999999999994E-2</v>
      </c>
      <c r="Q190" s="4">
        <v>278</v>
      </c>
      <c r="R190" s="4">
        <v>36</v>
      </c>
      <c r="S190" s="4">
        <v>28.3</v>
      </c>
      <c r="T190" s="4">
        <v>121</v>
      </c>
      <c r="U190" s="4">
        <v>45</v>
      </c>
      <c r="V190" s="4">
        <v>3.95</v>
      </c>
      <c r="W190" s="4">
        <v>31.7</v>
      </c>
      <c r="X190" s="4">
        <v>62</v>
      </c>
      <c r="Y190" s="4"/>
      <c r="Z190">
        <v>6.22</v>
      </c>
      <c r="AA190" s="4">
        <v>-77.900000000000006</v>
      </c>
      <c r="AB190">
        <v>2310</v>
      </c>
      <c r="AD190">
        <v>800</v>
      </c>
      <c r="AE190" s="8">
        <v>0.08</v>
      </c>
      <c r="AF190">
        <v>23.9</v>
      </c>
      <c r="AG190" s="53">
        <v>186</v>
      </c>
      <c r="AH190" s="4">
        <v>21.1</v>
      </c>
      <c r="AI190" s="3">
        <v>2.1000000000000001E-2</v>
      </c>
      <c r="AJ190" s="3">
        <v>1.88</v>
      </c>
      <c r="BI190">
        <v>332</v>
      </c>
    </row>
    <row r="191" spans="1:61" x14ac:dyDescent="0.25">
      <c r="A191" s="1">
        <v>5</v>
      </c>
      <c r="B191" t="s">
        <v>11</v>
      </c>
      <c r="C191">
        <v>2006</v>
      </c>
      <c r="D191">
        <v>4</v>
      </c>
      <c r="E191">
        <v>36</v>
      </c>
      <c r="F191">
        <v>1</v>
      </c>
      <c r="H191" s="4"/>
      <c r="I191" s="3">
        <v>1.9099999999999999E-2</v>
      </c>
      <c r="J191" s="3">
        <v>3.8000000000000002E-5</v>
      </c>
      <c r="K191" s="3">
        <v>7.0000000000000001E-3</v>
      </c>
      <c r="L191" s="3">
        <v>2E-3</v>
      </c>
      <c r="M191" s="3"/>
      <c r="N191" s="3">
        <v>4.0000000000000001E-3</v>
      </c>
      <c r="O191" s="3">
        <v>5.9999999999999995E-4</v>
      </c>
      <c r="P191" s="3">
        <v>7.8E-2</v>
      </c>
      <c r="Q191" s="4">
        <v>293</v>
      </c>
      <c r="R191" s="4">
        <v>92.5</v>
      </c>
      <c r="S191" s="4">
        <v>127</v>
      </c>
      <c r="T191" s="4">
        <v>148</v>
      </c>
      <c r="U191" s="4">
        <v>1.57</v>
      </c>
      <c r="V191" s="4">
        <v>2.74</v>
      </c>
      <c r="W191" s="4">
        <v>35.799999999999997</v>
      </c>
      <c r="X191" s="4">
        <v>129</v>
      </c>
      <c r="Y191" s="4"/>
      <c r="Z191" s="3">
        <v>6.5</v>
      </c>
      <c r="AA191" s="4">
        <v>-169</v>
      </c>
      <c r="AB191">
        <v>3200</v>
      </c>
      <c r="AD191">
        <v>450</v>
      </c>
      <c r="AE191" s="8">
        <v>1.61</v>
      </c>
      <c r="AF191">
        <v>51.6</v>
      </c>
      <c r="AG191" s="53">
        <v>432</v>
      </c>
      <c r="AH191" s="4">
        <v>75.2</v>
      </c>
      <c r="AI191" s="3">
        <v>6.08</v>
      </c>
      <c r="AJ191" s="3">
        <v>7.02</v>
      </c>
      <c r="BI191">
        <v>1056</v>
      </c>
    </row>
    <row r="192" spans="1:61" x14ac:dyDescent="0.25">
      <c r="A192" s="1">
        <v>6</v>
      </c>
      <c r="B192" t="s">
        <v>11</v>
      </c>
      <c r="C192">
        <v>2006</v>
      </c>
      <c r="D192">
        <v>4</v>
      </c>
      <c r="E192">
        <v>36</v>
      </c>
      <c r="F192">
        <v>1</v>
      </c>
      <c r="H192" s="4">
        <v>0.92800000000000005</v>
      </c>
      <c r="I192" s="3">
        <v>7.9799999999999992E-3</v>
      </c>
      <c r="J192" s="3">
        <v>4.6E-5</v>
      </c>
      <c r="K192" s="3">
        <v>0.10100000000000001</v>
      </c>
      <c r="L192" s="3">
        <v>2E-3</v>
      </c>
      <c r="M192" s="3"/>
      <c r="N192" s="3">
        <v>9.9000000000000005E-2</v>
      </c>
      <c r="O192" s="3">
        <v>6.4400000000000004E-4</v>
      </c>
      <c r="P192" s="3">
        <v>8.2000000000000003E-2</v>
      </c>
      <c r="Q192" s="4">
        <v>329</v>
      </c>
      <c r="R192" s="4">
        <v>130</v>
      </c>
      <c r="S192" s="4">
        <v>59.5</v>
      </c>
      <c r="T192" s="4">
        <v>207</v>
      </c>
      <c r="U192" s="4">
        <v>36.6</v>
      </c>
      <c r="V192" s="4">
        <v>7.58</v>
      </c>
      <c r="W192" s="4">
        <v>41.2</v>
      </c>
      <c r="X192" s="4">
        <v>85.5</v>
      </c>
      <c r="Y192" s="4"/>
      <c r="Z192">
        <v>5.92</v>
      </c>
      <c r="AA192" s="4">
        <v>-163</v>
      </c>
      <c r="AB192">
        <v>3370</v>
      </c>
      <c r="AD192">
        <v>1570</v>
      </c>
      <c r="AE192" s="8">
        <v>0.92</v>
      </c>
      <c r="AF192">
        <v>39.5</v>
      </c>
      <c r="AG192" s="53">
        <v>143</v>
      </c>
      <c r="AH192" s="4">
        <v>25.4</v>
      </c>
      <c r="AI192" s="3">
        <v>2.5999999999999999E-2</v>
      </c>
      <c r="AJ192" s="3">
        <v>0.12</v>
      </c>
      <c r="BI192">
        <v>530</v>
      </c>
    </row>
    <row r="193" spans="1:61" x14ac:dyDescent="0.25">
      <c r="A193" s="1">
        <v>2</v>
      </c>
      <c r="B193" t="s">
        <v>11</v>
      </c>
      <c r="C193">
        <v>2007</v>
      </c>
      <c r="D193">
        <v>4</v>
      </c>
      <c r="E193">
        <v>48</v>
      </c>
      <c r="F193">
        <v>1</v>
      </c>
      <c r="H193" s="4"/>
      <c r="I193" s="3">
        <v>1.4E-2</v>
      </c>
      <c r="J193" s="3"/>
      <c r="K193" s="3">
        <v>3.0000000000000001E-3</v>
      </c>
      <c r="L193" s="3"/>
      <c r="M193" s="3"/>
      <c r="N193" s="3">
        <v>4.0000000000000001E-3</v>
      </c>
      <c r="O193" s="3">
        <v>1.1800000000000001E-3</v>
      </c>
      <c r="P193" s="3">
        <v>3.4000000000000002E-2</v>
      </c>
      <c r="Q193" s="4">
        <v>200</v>
      </c>
      <c r="R193" s="4">
        <v>61.8</v>
      </c>
      <c r="S193" s="4">
        <v>127</v>
      </c>
      <c r="T193" s="4">
        <v>169</v>
      </c>
      <c r="U193" s="4">
        <v>2.2599999999999998</v>
      </c>
      <c r="V193" s="4">
        <v>2.08</v>
      </c>
      <c r="W193" s="4">
        <v>33.299999999999997</v>
      </c>
      <c r="X193" s="4">
        <v>252</v>
      </c>
      <c r="Y193" s="4"/>
      <c r="Z193">
        <v>6.46</v>
      </c>
      <c r="AA193" s="4">
        <v>-125.8</v>
      </c>
      <c r="AB193">
        <v>3160</v>
      </c>
      <c r="AD193">
        <v>480</v>
      </c>
      <c r="AE193" s="8">
        <v>3.55</v>
      </c>
      <c r="AF193">
        <v>53.8</v>
      </c>
      <c r="AG193" s="53">
        <v>415</v>
      </c>
      <c r="AH193" s="4">
        <v>65.099999999999994</v>
      </c>
      <c r="AI193" s="3">
        <v>8.43</v>
      </c>
      <c r="AJ193" s="3">
        <v>8.02</v>
      </c>
      <c r="BI193">
        <v>1461</v>
      </c>
    </row>
    <row r="194" spans="1:61" x14ac:dyDescent="0.25">
      <c r="A194" s="1">
        <v>5</v>
      </c>
      <c r="B194" t="s">
        <v>11</v>
      </c>
      <c r="C194">
        <v>2007</v>
      </c>
      <c r="D194">
        <v>4</v>
      </c>
      <c r="E194">
        <v>48</v>
      </c>
      <c r="F194">
        <v>1</v>
      </c>
      <c r="H194" s="4">
        <v>9.1999999999999998E-2</v>
      </c>
      <c r="I194" s="3">
        <v>7.3000000000000001E-3</v>
      </c>
      <c r="J194" s="3"/>
      <c r="K194" s="3">
        <v>7.0000000000000001E-3</v>
      </c>
      <c r="L194" s="3">
        <v>2E-3</v>
      </c>
      <c r="M194" s="3"/>
      <c r="N194" s="3"/>
      <c r="O194" s="3">
        <v>6.8000000000000005E-4</v>
      </c>
      <c r="P194" s="3">
        <v>3.9E-2</v>
      </c>
      <c r="Q194" s="4">
        <v>228</v>
      </c>
      <c r="R194" s="4">
        <v>68.7</v>
      </c>
      <c r="S194" s="4">
        <v>88.6</v>
      </c>
      <c r="T194" s="4">
        <v>99.3</v>
      </c>
      <c r="U194" s="4">
        <v>2.69</v>
      </c>
      <c r="V194" s="4">
        <v>2.64</v>
      </c>
      <c r="W194" s="4">
        <v>29.1</v>
      </c>
      <c r="X194" s="4">
        <v>107</v>
      </c>
      <c r="Y194" s="4"/>
      <c r="Z194">
        <v>6.38</v>
      </c>
      <c r="AA194" s="4">
        <v>-131.9</v>
      </c>
      <c r="AB194">
        <v>2340</v>
      </c>
      <c r="AD194">
        <v>376</v>
      </c>
      <c r="AE194" s="8">
        <v>1.7</v>
      </c>
      <c r="AF194">
        <v>36.799999999999997</v>
      </c>
      <c r="AG194" s="53">
        <v>115</v>
      </c>
      <c r="AH194" s="4">
        <v>64.400000000000006</v>
      </c>
      <c r="AI194" s="3">
        <v>6.07</v>
      </c>
      <c r="AJ194" s="3">
        <v>5.58</v>
      </c>
      <c r="BI194">
        <v>1080</v>
      </c>
    </row>
    <row r="195" spans="1:61" x14ac:dyDescent="0.25">
      <c r="A195" s="1">
        <v>6</v>
      </c>
      <c r="B195" t="s">
        <v>11</v>
      </c>
      <c r="C195">
        <v>2007</v>
      </c>
      <c r="D195">
        <v>4</v>
      </c>
      <c r="E195">
        <v>48</v>
      </c>
      <c r="F195">
        <v>1</v>
      </c>
      <c r="H195" s="4">
        <v>0.08</v>
      </c>
      <c r="I195" s="3">
        <v>4.4799999999999996E-3</v>
      </c>
      <c r="J195" s="3"/>
      <c r="K195" s="3">
        <v>2E-3</v>
      </c>
      <c r="L195" s="3"/>
      <c r="M195" s="3"/>
      <c r="N195" s="3"/>
      <c r="O195" s="3"/>
      <c r="P195" s="3"/>
      <c r="Q195" s="4">
        <v>319</v>
      </c>
      <c r="R195" s="4">
        <v>67.599999999999994</v>
      </c>
      <c r="S195" s="4">
        <v>24.9</v>
      </c>
      <c r="T195" s="4">
        <v>167</v>
      </c>
      <c r="U195" s="4">
        <v>1.1499999999999999</v>
      </c>
      <c r="V195" s="4">
        <v>2.9</v>
      </c>
      <c r="W195" s="4">
        <v>37.200000000000003</v>
      </c>
      <c r="X195" s="4">
        <v>44.8</v>
      </c>
      <c r="Y195" s="4"/>
      <c r="Z195">
        <v>6.53</v>
      </c>
      <c r="AA195" s="4">
        <v>-216</v>
      </c>
      <c r="AB195">
        <v>2490</v>
      </c>
      <c r="AD195">
        <v>1020</v>
      </c>
      <c r="AE195" s="8">
        <v>12</v>
      </c>
      <c r="AF195">
        <v>25.5</v>
      </c>
      <c r="AG195" s="53">
        <v>203</v>
      </c>
      <c r="AH195" s="4">
        <v>16</v>
      </c>
      <c r="AI195" s="3">
        <v>2.56</v>
      </c>
      <c r="AJ195" s="3">
        <v>2.0099999999999998</v>
      </c>
      <c r="BI195">
        <v>724</v>
      </c>
    </row>
    <row r="196" spans="1:61" x14ac:dyDescent="0.25">
      <c r="A196" s="1">
        <v>1</v>
      </c>
      <c r="B196" t="s">
        <v>11</v>
      </c>
      <c r="C196">
        <v>2008</v>
      </c>
      <c r="D196">
        <v>4</v>
      </c>
      <c r="E196">
        <v>60</v>
      </c>
      <c r="F196">
        <v>1</v>
      </c>
      <c r="H196" s="4"/>
      <c r="I196" s="3">
        <v>3.2399999999999998E-2</v>
      </c>
      <c r="J196" s="3">
        <v>4.8000000000000001E-4</v>
      </c>
      <c r="K196" s="3"/>
      <c r="L196" s="3"/>
      <c r="M196" s="3"/>
      <c r="N196" s="3">
        <v>8.8500000000000002E-3</v>
      </c>
      <c r="O196" s="3">
        <v>6.0499999999999996E-4</v>
      </c>
      <c r="P196" s="3"/>
      <c r="Q196" s="4">
        <v>256</v>
      </c>
      <c r="R196" s="4">
        <v>36.200000000000003</v>
      </c>
      <c r="S196" s="4">
        <v>13.1</v>
      </c>
      <c r="T196" s="4">
        <v>130</v>
      </c>
      <c r="U196" s="4">
        <v>1.26</v>
      </c>
      <c r="V196" s="4">
        <v>3.05</v>
      </c>
      <c r="W196" s="4">
        <v>25.6</v>
      </c>
      <c r="X196" s="4">
        <v>55.7</v>
      </c>
      <c r="Y196" s="4"/>
      <c r="Z196">
        <v>6.84</v>
      </c>
      <c r="AA196" s="4">
        <v>-174.5</v>
      </c>
      <c r="AB196">
        <v>2360</v>
      </c>
      <c r="AD196">
        <v>434</v>
      </c>
      <c r="AE196" s="8">
        <v>1.1000000000000001</v>
      </c>
      <c r="AF196">
        <v>52.4</v>
      </c>
      <c r="AG196" s="53">
        <v>177</v>
      </c>
      <c r="AH196" s="4">
        <v>14.3</v>
      </c>
      <c r="AI196" s="3">
        <v>3.6999999999999998E-2</v>
      </c>
      <c r="AJ196" s="3">
        <v>0.16</v>
      </c>
      <c r="BI196">
        <v>628</v>
      </c>
    </row>
    <row r="197" spans="1:61" x14ac:dyDescent="0.25">
      <c r="A197" s="1">
        <v>2</v>
      </c>
      <c r="B197" t="s">
        <v>11</v>
      </c>
      <c r="C197">
        <v>2008</v>
      </c>
      <c r="D197">
        <v>4</v>
      </c>
      <c r="E197">
        <v>60</v>
      </c>
      <c r="F197">
        <v>1</v>
      </c>
      <c r="H197" s="4">
        <v>3.3000000000000002E-2</v>
      </c>
      <c r="I197" s="3">
        <v>4.1599999999999998E-2</v>
      </c>
      <c r="J197" s="3"/>
      <c r="K197" s="3">
        <v>2E-3</v>
      </c>
      <c r="L197" s="3"/>
      <c r="M197" s="3"/>
      <c r="N197" s="3">
        <v>1.9699999999999999E-2</v>
      </c>
      <c r="O197" s="3">
        <v>4.8500000000000003E-4</v>
      </c>
      <c r="P197" s="3"/>
      <c r="Q197" s="4">
        <v>314</v>
      </c>
      <c r="R197" s="4">
        <v>91</v>
      </c>
      <c r="S197" s="4">
        <v>82.7</v>
      </c>
      <c r="T197" s="4">
        <v>208</v>
      </c>
      <c r="U197" s="4">
        <v>0.21299999999999999</v>
      </c>
      <c r="V197" s="4">
        <v>3.01</v>
      </c>
      <c r="W197" s="4">
        <v>32.799999999999997</v>
      </c>
      <c r="X197" s="4">
        <v>210</v>
      </c>
      <c r="Y197" s="4"/>
      <c r="Z197" s="3">
        <v>6.5</v>
      </c>
      <c r="AA197" s="4">
        <v>-308</v>
      </c>
      <c r="AB197">
        <v>4080</v>
      </c>
      <c r="AD197">
        <v>801</v>
      </c>
      <c r="AE197" s="8">
        <v>20.5</v>
      </c>
      <c r="AF197">
        <v>35.4</v>
      </c>
      <c r="AG197" s="53">
        <v>402</v>
      </c>
      <c r="AH197" s="4">
        <v>44.3</v>
      </c>
      <c r="AI197" s="3">
        <v>6.18</v>
      </c>
      <c r="AJ197" s="3">
        <v>6.1</v>
      </c>
      <c r="BI197">
        <v>1408</v>
      </c>
    </row>
    <row r="198" spans="1:61" x14ac:dyDescent="0.25">
      <c r="A198" s="1">
        <v>5</v>
      </c>
      <c r="B198" t="s">
        <v>11</v>
      </c>
      <c r="C198">
        <v>2008</v>
      </c>
      <c r="D198">
        <v>4</v>
      </c>
      <c r="E198">
        <v>60</v>
      </c>
      <c r="F198">
        <v>1</v>
      </c>
      <c r="H198" s="4">
        <v>4.4999999999999998E-2</v>
      </c>
      <c r="I198" s="3">
        <v>1.1900000000000001E-2</v>
      </c>
      <c r="J198" s="3"/>
      <c r="K198" s="3">
        <v>6.0000000000000001E-3</v>
      </c>
      <c r="L198" s="3">
        <v>1E-3</v>
      </c>
      <c r="M198" s="3"/>
      <c r="N198" s="3">
        <v>1.7500000000000002E-2</v>
      </c>
      <c r="O198" s="3">
        <v>9.0499999999999999E-4</v>
      </c>
      <c r="P198" s="3"/>
      <c r="Q198" s="4">
        <v>291</v>
      </c>
      <c r="R198" s="4">
        <v>101</v>
      </c>
      <c r="S198" s="4">
        <v>121</v>
      </c>
      <c r="T198" s="4">
        <v>137</v>
      </c>
      <c r="U198" s="4">
        <v>0.94499999999999995</v>
      </c>
      <c r="V198" s="4">
        <v>3.35</v>
      </c>
      <c r="W198" s="4">
        <v>34</v>
      </c>
      <c r="X198" s="4">
        <v>180</v>
      </c>
      <c r="Y198" s="4"/>
      <c r="Z198">
        <v>6.23</v>
      </c>
      <c r="AA198" s="4">
        <v>-258</v>
      </c>
      <c r="AB198">
        <v>3340</v>
      </c>
      <c r="AD198">
        <v>573</v>
      </c>
      <c r="AE198" s="8">
        <v>3.25</v>
      </c>
      <c r="AF198">
        <v>44.6</v>
      </c>
      <c r="AG198" s="53">
        <v>374</v>
      </c>
      <c r="AH198" s="4">
        <v>69.2</v>
      </c>
      <c r="AI198" s="3">
        <v>7.79</v>
      </c>
      <c r="AJ198" s="3">
        <v>7.43</v>
      </c>
      <c r="BI198">
        <v>350</v>
      </c>
    </row>
    <row r="199" spans="1:61" x14ac:dyDescent="0.25">
      <c r="A199" s="1">
        <v>6</v>
      </c>
      <c r="B199" t="s">
        <v>11</v>
      </c>
      <c r="C199">
        <v>2008</v>
      </c>
      <c r="D199">
        <v>4</v>
      </c>
      <c r="E199">
        <v>60</v>
      </c>
      <c r="F199">
        <v>1</v>
      </c>
      <c r="H199" s="4">
        <v>7.6999999999999999E-2</v>
      </c>
      <c r="I199" s="3">
        <v>7.9000000000000008E-3</v>
      </c>
      <c r="J199" s="3"/>
      <c r="K199" s="3"/>
      <c r="L199" s="3"/>
      <c r="M199" s="3"/>
      <c r="N199" s="3">
        <v>1.84E-2</v>
      </c>
      <c r="O199" s="3">
        <v>3.6499999999999998E-4</v>
      </c>
      <c r="P199" s="3"/>
      <c r="Q199" s="4">
        <v>304</v>
      </c>
      <c r="R199" s="4">
        <v>70</v>
      </c>
      <c r="S199" s="4">
        <v>26.9</v>
      </c>
      <c r="T199" s="4">
        <v>254</v>
      </c>
      <c r="U199" s="4">
        <v>0.14799999999999999</v>
      </c>
      <c r="V199" s="4">
        <v>3.04</v>
      </c>
      <c r="W199" s="4">
        <v>42.3</v>
      </c>
      <c r="X199" s="4">
        <v>70.2</v>
      </c>
      <c r="Y199" s="4"/>
      <c r="Z199">
        <v>6.06</v>
      </c>
      <c r="AA199" s="4">
        <v>-299</v>
      </c>
      <c r="AB199">
        <v>3130</v>
      </c>
      <c r="AD199">
        <v>939</v>
      </c>
      <c r="AE199" s="8">
        <v>12.275</v>
      </c>
      <c r="AF199">
        <v>26.3</v>
      </c>
      <c r="AG199" s="53">
        <v>243</v>
      </c>
      <c r="AH199" s="4">
        <v>18.3</v>
      </c>
      <c r="AI199" s="3">
        <v>3.27</v>
      </c>
      <c r="AJ199" s="3">
        <v>2.67</v>
      </c>
      <c r="BI199">
        <v>720</v>
      </c>
    </row>
    <row r="200" spans="1:61" x14ac:dyDescent="0.25">
      <c r="A200" s="1">
        <v>1</v>
      </c>
      <c r="B200" t="s">
        <v>11</v>
      </c>
      <c r="C200">
        <v>2009</v>
      </c>
      <c r="D200">
        <v>6</v>
      </c>
      <c r="E200">
        <v>74</v>
      </c>
      <c r="F200">
        <v>1</v>
      </c>
      <c r="H200" s="4">
        <v>3.7999999999999999E-2</v>
      </c>
      <c r="I200" s="3">
        <v>2.7299999999999998E-3</v>
      </c>
      <c r="J200" s="3">
        <v>2.5000000000000001E-5</v>
      </c>
      <c r="K200" s="3"/>
      <c r="L200" s="3"/>
      <c r="M200" s="3">
        <v>6.0000000000000001E-3</v>
      </c>
      <c r="N200" s="3">
        <v>2.8000000000000001E-2</v>
      </c>
      <c r="O200" s="3">
        <v>2.1800000000000001E-4</v>
      </c>
      <c r="P200" s="3"/>
      <c r="Q200" s="4">
        <v>312</v>
      </c>
      <c r="R200" s="4">
        <v>47.7</v>
      </c>
      <c r="S200" s="4">
        <v>6.94</v>
      </c>
      <c r="T200" s="4">
        <v>181</v>
      </c>
      <c r="U200" s="4">
        <v>0.107</v>
      </c>
      <c r="V200" s="4">
        <v>3.18</v>
      </c>
      <c r="W200" s="4">
        <v>30.5</v>
      </c>
      <c r="X200" s="4">
        <v>28.6</v>
      </c>
      <c r="Y200" s="4"/>
      <c r="Z200">
        <v>6.43</v>
      </c>
      <c r="AA200" s="4">
        <v>-215</v>
      </c>
      <c r="AB200">
        <v>2260</v>
      </c>
      <c r="AD200">
        <v>861</v>
      </c>
      <c r="AE200" s="8">
        <v>4.4400000000000004</v>
      </c>
      <c r="AF200">
        <v>62.4</v>
      </c>
      <c r="AG200" s="53">
        <v>206</v>
      </c>
      <c r="AH200" s="4">
        <v>9.41</v>
      </c>
      <c r="AI200" s="3">
        <v>0.51700000000000002</v>
      </c>
      <c r="AJ200" s="3">
        <v>0.47499999999999998</v>
      </c>
      <c r="BI200">
        <v>520</v>
      </c>
    </row>
    <row r="201" spans="1:61" x14ac:dyDescent="0.25">
      <c r="A201" s="1">
        <v>2</v>
      </c>
      <c r="B201" t="s">
        <v>11</v>
      </c>
      <c r="C201">
        <v>2009</v>
      </c>
      <c r="D201">
        <v>6</v>
      </c>
      <c r="E201">
        <v>74</v>
      </c>
      <c r="F201">
        <v>1</v>
      </c>
      <c r="H201" s="4"/>
      <c r="I201" s="3">
        <v>3.0099999999999998E-2</v>
      </c>
      <c r="J201" s="3">
        <v>5.0000000000000002E-5</v>
      </c>
      <c r="K201" s="3">
        <v>1E-3</v>
      </c>
      <c r="L201" s="3"/>
      <c r="M201" s="3">
        <v>4.0000000000000001E-3</v>
      </c>
      <c r="N201" s="3">
        <v>3.3700000000000001E-2</v>
      </c>
      <c r="O201" s="3"/>
      <c r="P201" s="3"/>
      <c r="Q201" s="4">
        <v>377</v>
      </c>
      <c r="R201" s="4">
        <v>98</v>
      </c>
      <c r="S201" s="4">
        <v>47.9</v>
      </c>
      <c r="T201" s="4">
        <v>305</v>
      </c>
      <c r="U201" s="4">
        <v>0.1</v>
      </c>
      <c r="V201" s="4">
        <v>3.87</v>
      </c>
      <c r="W201" s="4">
        <v>31</v>
      </c>
      <c r="X201" s="4">
        <v>137</v>
      </c>
      <c r="Y201" s="4"/>
      <c r="Z201">
        <v>6.54</v>
      </c>
      <c r="AA201" s="4">
        <v>-315</v>
      </c>
      <c r="AB201">
        <v>3620</v>
      </c>
      <c r="AD201">
        <v>1370</v>
      </c>
      <c r="AE201" s="8">
        <v>22.5</v>
      </c>
      <c r="AF201">
        <v>35.700000000000003</v>
      </c>
      <c r="AG201" s="53">
        <v>410</v>
      </c>
      <c r="AH201" s="4">
        <v>28.8</v>
      </c>
      <c r="AI201" s="3">
        <v>4.4800000000000004</v>
      </c>
      <c r="AJ201" s="3">
        <v>4.2699999999999996</v>
      </c>
      <c r="BI201">
        <v>1140</v>
      </c>
    </row>
    <row r="202" spans="1:61" x14ac:dyDescent="0.25">
      <c r="A202" s="1">
        <v>5</v>
      </c>
      <c r="B202" t="s">
        <v>11</v>
      </c>
      <c r="C202">
        <v>2009</v>
      </c>
      <c r="D202">
        <v>6</v>
      </c>
      <c r="E202">
        <v>74</v>
      </c>
      <c r="F202">
        <v>1</v>
      </c>
      <c r="H202" s="4">
        <v>5.6000000000000001E-2</v>
      </c>
      <c r="I202" s="3">
        <v>8.4200000000000004E-3</v>
      </c>
      <c r="J202" s="3">
        <v>2.5000000000000001E-5</v>
      </c>
      <c r="K202" s="3">
        <v>4.0000000000000001E-3</v>
      </c>
      <c r="L202" s="3"/>
      <c r="M202" s="3"/>
      <c r="N202" s="3">
        <v>3.2800000000000003E-2</v>
      </c>
      <c r="O202" s="3"/>
      <c r="P202" s="3"/>
      <c r="Q202" s="4">
        <v>385</v>
      </c>
      <c r="R202" s="4">
        <v>137</v>
      </c>
      <c r="S202" s="4">
        <v>110</v>
      </c>
      <c r="T202" s="4">
        <v>156</v>
      </c>
      <c r="U202" s="4">
        <v>0.76200000000000001</v>
      </c>
      <c r="V202" s="4">
        <v>4.72</v>
      </c>
      <c r="W202" s="4">
        <v>38.4</v>
      </c>
      <c r="X202" s="4">
        <v>146</v>
      </c>
      <c r="Y202" s="4"/>
      <c r="Z202">
        <v>6.44</v>
      </c>
      <c r="AA202" s="4">
        <v>-242</v>
      </c>
      <c r="AB202">
        <v>3660</v>
      </c>
      <c r="AD202">
        <v>1210</v>
      </c>
      <c r="AE202" s="8">
        <v>6.88</v>
      </c>
      <c r="AF202">
        <v>39.200000000000003</v>
      </c>
      <c r="AG202" s="53">
        <v>477</v>
      </c>
      <c r="AH202" s="4">
        <v>52.5</v>
      </c>
      <c r="AI202" s="3">
        <v>7.28</v>
      </c>
      <c r="AJ202" s="3">
        <v>6.53</v>
      </c>
      <c r="BI202">
        <v>1070</v>
      </c>
    </row>
    <row r="203" spans="1:61" x14ac:dyDescent="0.25">
      <c r="A203" s="1">
        <v>6</v>
      </c>
      <c r="B203" t="s">
        <v>11</v>
      </c>
      <c r="C203">
        <v>2009</v>
      </c>
      <c r="D203">
        <v>6</v>
      </c>
      <c r="E203">
        <v>74</v>
      </c>
      <c r="F203">
        <v>1</v>
      </c>
      <c r="H203" s="4">
        <v>0.14899999999999999</v>
      </c>
      <c r="I203" s="3">
        <v>6.4000000000000003E-3</v>
      </c>
      <c r="J203" s="3">
        <v>1.9000000000000001E-5</v>
      </c>
      <c r="K203" s="3"/>
      <c r="L203" s="3"/>
      <c r="M203" s="3">
        <v>8.0000000000000002E-3</v>
      </c>
      <c r="N203" s="3">
        <v>3.2599999999999997E-2</v>
      </c>
      <c r="O203" s="3"/>
      <c r="P203" s="3"/>
      <c r="Q203" s="4">
        <v>384</v>
      </c>
      <c r="R203" s="4">
        <v>104</v>
      </c>
      <c r="S203" s="4">
        <v>34.200000000000003</v>
      </c>
      <c r="T203" s="4">
        <v>320</v>
      </c>
      <c r="U203" s="4">
        <v>1.23</v>
      </c>
      <c r="V203" s="4">
        <v>3.99</v>
      </c>
      <c r="W203" s="4">
        <v>44.9</v>
      </c>
      <c r="X203" s="4">
        <v>74.8</v>
      </c>
      <c r="Y203" s="4"/>
      <c r="Z203" s="3">
        <v>6.2</v>
      </c>
      <c r="AA203" s="4">
        <v>-245</v>
      </c>
      <c r="AB203">
        <v>3940</v>
      </c>
      <c r="AD203">
        <v>1420</v>
      </c>
      <c r="AE203" s="8">
        <v>11.6</v>
      </c>
      <c r="AF203">
        <v>31.7</v>
      </c>
      <c r="AG203" s="53">
        <v>346</v>
      </c>
      <c r="AH203" s="4">
        <v>31.1</v>
      </c>
      <c r="AI203" s="3">
        <v>4.72</v>
      </c>
      <c r="AJ203" s="3">
        <v>3.93</v>
      </c>
      <c r="BI203">
        <v>730</v>
      </c>
    </row>
    <row r="204" spans="1:61" x14ac:dyDescent="0.25">
      <c r="A204" s="1">
        <v>1</v>
      </c>
      <c r="B204" t="s">
        <v>11</v>
      </c>
      <c r="C204">
        <v>2010</v>
      </c>
      <c r="D204">
        <v>4</v>
      </c>
      <c r="E204">
        <v>84</v>
      </c>
      <c r="F204">
        <v>1</v>
      </c>
      <c r="H204" s="4">
        <v>9.6000000000000002E-2</v>
      </c>
      <c r="I204" s="3">
        <v>3.5900000000000001E-2</v>
      </c>
      <c r="J204" s="3">
        <v>6.0000000000000002E-5</v>
      </c>
      <c r="K204" s="3"/>
      <c r="L204" s="3"/>
      <c r="M204" s="3"/>
      <c r="N204" s="3">
        <v>2.5500000000000002E-3</v>
      </c>
      <c r="O204" s="3">
        <v>4.1599999999999997E-4</v>
      </c>
      <c r="P204" s="3"/>
      <c r="Q204" s="4">
        <v>198</v>
      </c>
      <c r="R204" s="4">
        <v>28.8</v>
      </c>
      <c r="S204" s="4">
        <v>7.69</v>
      </c>
      <c r="T204" s="4">
        <v>127</v>
      </c>
      <c r="U204" s="4">
        <v>5.63</v>
      </c>
      <c r="V204" s="4">
        <v>2.12</v>
      </c>
      <c r="W204" s="4">
        <v>30.6</v>
      </c>
      <c r="X204" s="4">
        <v>33.700000000000003</v>
      </c>
      <c r="Y204" s="4"/>
      <c r="Z204">
        <v>6.79</v>
      </c>
      <c r="AA204" s="4">
        <v>-185</v>
      </c>
      <c r="AB204">
        <v>1708</v>
      </c>
      <c r="AD204">
        <v>261</v>
      </c>
      <c r="AE204" s="8">
        <v>32.85</v>
      </c>
      <c r="AF204">
        <v>35.4</v>
      </c>
      <c r="AG204" s="53">
        <v>200</v>
      </c>
      <c r="AH204" s="4">
        <v>12.3</v>
      </c>
      <c r="AI204" s="3">
        <v>1.1200000000000001</v>
      </c>
      <c r="AJ204" s="3">
        <v>0.96299999999999997</v>
      </c>
      <c r="BI204">
        <v>638</v>
      </c>
    </row>
    <row r="205" spans="1:61" x14ac:dyDescent="0.25">
      <c r="A205" s="1">
        <v>2</v>
      </c>
      <c r="B205" t="s">
        <v>11</v>
      </c>
      <c r="C205">
        <v>2010</v>
      </c>
      <c r="D205">
        <v>4</v>
      </c>
      <c r="E205">
        <v>84</v>
      </c>
      <c r="F205">
        <v>1</v>
      </c>
      <c r="H205" s="4"/>
      <c r="I205" s="3">
        <v>2.8199999999999999E-2</v>
      </c>
      <c r="J205" s="3"/>
      <c r="K205" s="3"/>
      <c r="L205" s="3"/>
      <c r="M205" s="3"/>
      <c r="N205" s="3">
        <v>2.7699999999999999E-3</v>
      </c>
      <c r="O205" s="3">
        <v>3.7800000000000003E-4</v>
      </c>
      <c r="P205" s="3"/>
      <c r="Q205" s="4">
        <v>424</v>
      </c>
      <c r="R205" s="4">
        <v>124</v>
      </c>
      <c r="S205" s="4">
        <v>44.9</v>
      </c>
      <c r="T205" s="4">
        <v>343</v>
      </c>
      <c r="U205" s="4">
        <v>0.10100000000000001</v>
      </c>
      <c r="V205" s="4">
        <v>4.03</v>
      </c>
      <c r="W205" s="4">
        <v>30.1</v>
      </c>
      <c r="X205" s="4">
        <v>189</v>
      </c>
      <c r="Y205" s="4"/>
      <c r="Z205">
        <v>6.49</v>
      </c>
      <c r="AA205" s="4">
        <v>-332</v>
      </c>
      <c r="AB205">
        <v>4480</v>
      </c>
      <c r="AD205">
        <v>1350</v>
      </c>
      <c r="AE205" s="8">
        <v>26.8</v>
      </c>
      <c r="AF205">
        <v>37.5</v>
      </c>
      <c r="AG205" s="53">
        <v>414</v>
      </c>
      <c r="AH205" s="4">
        <v>29.5</v>
      </c>
      <c r="AI205" s="3">
        <v>4.54</v>
      </c>
      <c r="AJ205" s="3">
        <v>3.67</v>
      </c>
      <c r="BI205">
        <v>1380</v>
      </c>
    </row>
    <row r="206" spans="1:61" x14ac:dyDescent="0.25">
      <c r="A206" s="1">
        <v>5</v>
      </c>
      <c r="B206" t="s">
        <v>11</v>
      </c>
      <c r="C206">
        <v>2010</v>
      </c>
      <c r="D206">
        <v>4</v>
      </c>
      <c r="E206">
        <v>84</v>
      </c>
      <c r="F206">
        <v>1</v>
      </c>
      <c r="H206" s="4">
        <v>0.17899999999999999</v>
      </c>
      <c r="I206" s="3">
        <v>8.5000000000000006E-3</v>
      </c>
      <c r="J206" s="3">
        <v>3.19E-4</v>
      </c>
      <c r="K206" s="3">
        <v>7.0000000000000001E-3</v>
      </c>
      <c r="L206" s="3"/>
      <c r="M206" s="3"/>
      <c r="N206" s="3">
        <v>4.7600000000000003E-3</v>
      </c>
      <c r="O206" s="3">
        <v>8.34E-4</v>
      </c>
      <c r="P206" s="3"/>
      <c r="Q206" s="4">
        <v>427</v>
      </c>
      <c r="R206" s="4">
        <v>162</v>
      </c>
      <c r="S206" s="4">
        <v>134</v>
      </c>
      <c r="T206" s="4">
        <v>197</v>
      </c>
      <c r="U206" s="4">
        <v>1.49</v>
      </c>
      <c r="V206" s="4">
        <v>6.5</v>
      </c>
      <c r="W206" s="4">
        <v>35.6</v>
      </c>
      <c r="X206" s="4">
        <v>178</v>
      </c>
      <c r="Y206" s="4"/>
      <c r="Z206">
        <v>6.37</v>
      </c>
      <c r="AA206" s="4">
        <v>-268</v>
      </c>
      <c r="AB206">
        <v>4440</v>
      </c>
      <c r="AD206">
        <v>1390</v>
      </c>
      <c r="AE206" s="8">
        <v>3</v>
      </c>
      <c r="AF206">
        <v>42.8</v>
      </c>
      <c r="AG206" s="53">
        <v>438</v>
      </c>
      <c r="AH206" s="4">
        <v>54.9</v>
      </c>
      <c r="AI206" s="3">
        <v>9.4700000000000006</v>
      </c>
      <c r="AJ206" s="3">
        <v>9.09</v>
      </c>
      <c r="BI206">
        <v>1500</v>
      </c>
    </row>
    <row r="207" spans="1:61" x14ac:dyDescent="0.25">
      <c r="A207" s="1">
        <v>6</v>
      </c>
      <c r="B207" t="s">
        <v>11</v>
      </c>
      <c r="C207">
        <v>2010</v>
      </c>
      <c r="D207">
        <v>4</v>
      </c>
      <c r="E207">
        <v>84</v>
      </c>
      <c r="F207">
        <v>1</v>
      </c>
      <c r="H207" s="4">
        <v>0.79400000000000004</v>
      </c>
      <c r="I207" s="3">
        <v>5.1999999999999998E-3</v>
      </c>
      <c r="J207" s="3">
        <v>4.3000000000000002E-5</v>
      </c>
      <c r="K207" s="3"/>
      <c r="L207" s="3"/>
      <c r="M207" s="3"/>
      <c r="N207" s="3">
        <v>4.7800000000000002E-2</v>
      </c>
      <c r="O207" s="3">
        <v>1.0900000000000001E-4</v>
      </c>
      <c r="P207" s="3"/>
      <c r="Q207" s="4">
        <v>385</v>
      </c>
      <c r="R207" s="4">
        <v>136</v>
      </c>
      <c r="S207" s="4">
        <v>30.5</v>
      </c>
      <c r="T207" s="4">
        <v>296</v>
      </c>
      <c r="U207" s="4">
        <v>12.2</v>
      </c>
      <c r="V207" s="4">
        <v>6.13</v>
      </c>
      <c r="W207" s="4">
        <v>39.5</v>
      </c>
      <c r="X207" s="4">
        <v>69.099999999999994</v>
      </c>
      <c r="Y207" s="4"/>
      <c r="Z207">
        <v>6.25</v>
      </c>
      <c r="AA207" s="4">
        <v>-305</v>
      </c>
      <c r="AB207">
        <v>3320</v>
      </c>
      <c r="AD207">
        <v>1900</v>
      </c>
      <c r="AE207" s="8">
        <v>14.45</v>
      </c>
      <c r="AF207">
        <v>27.8</v>
      </c>
      <c r="AG207" s="53">
        <v>225</v>
      </c>
      <c r="AH207" s="4">
        <v>14.6</v>
      </c>
      <c r="AI207" s="3">
        <v>4.7E-2</v>
      </c>
      <c r="AJ207" s="3"/>
      <c r="BI207">
        <v>942</v>
      </c>
    </row>
    <row r="208" spans="1:61" x14ac:dyDescent="0.25">
      <c r="A208" s="1">
        <v>1</v>
      </c>
      <c r="B208" t="s">
        <v>11</v>
      </c>
      <c r="C208">
        <v>2011</v>
      </c>
      <c r="D208">
        <v>3</v>
      </c>
      <c r="E208">
        <v>95</v>
      </c>
      <c r="F208">
        <v>1</v>
      </c>
      <c r="H208" s="4">
        <v>7.5999999999999998E-2</v>
      </c>
      <c r="I208" s="3">
        <v>2.7099999999999999E-2</v>
      </c>
      <c r="J208" s="3">
        <v>5.1E-5</v>
      </c>
      <c r="K208" s="3"/>
      <c r="L208" s="3"/>
      <c r="M208" s="3">
        <v>0.01</v>
      </c>
      <c r="N208" s="3">
        <v>1.6899999999999998E-2</v>
      </c>
      <c r="O208" s="3">
        <v>2.7900000000000001E-4</v>
      </c>
      <c r="P208" s="3">
        <v>2.3E-2</v>
      </c>
      <c r="Q208" s="4">
        <v>246</v>
      </c>
      <c r="R208" s="4">
        <v>29.5</v>
      </c>
      <c r="S208" s="4">
        <v>5.87</v>
      </c>
      <c r="T208" s="4">
        <v>124</v>
      </c>
      <c r="U208" s="4">
        <v>0.36099999999999999</v>
      </c>
      <c r="V208" s="4">
        <v>2.21</v>
      </c>
      <c r="W208" s="4">
        <v>25.8</v>
      </c>
      <c r="X208" s="4">
        <v>39.4</v>
      </c>
      <c r="Y208" s="4"/>
      <c r="Z208">
        <v>6.65</v>
      </c>
      <c r="AA208" s="4">
        <v>-125</v>
      </c>
      <c r="AB208">
        <v>1808</v>
      </c>
      <c r="AD208">
        <v>474</v>
      </c>
      <c r="AE208" s="8">
        <v>1.41</v>
      </c>
      <c r="AF208">
        <v>21.7</v>
      </c>
      <c r="AG208" s="53">
        <v>201</v>
      </c>
      <c r="AH208" s="4">
        <v>7.2</v>
      </c>
      <c r="AI208" s="3">
        <v>0.997</v>
      </c>
      <c r="AJ208" s="3">
        <v>1.0900000000000001</v>
      </c>
      <c r="BI208">
        <v>594</v>
      </c>
    </row>
    <row r="209" spans="1:61" x14ac:dyDescent="0.25">
      <c r="A209" s="1">
        <v>2</v>
      </c>
      <c r="B209" t="s">
        <v>11</v>
      </c>
      <c r="C209">
        <v>2011</v>
      </c>
      <c r="D209">
        <v>3</v>
      </c>
      <c r="E209">
        <v>95</v>
      </c>
      <c r="F209">
        <v>1</v>
      </c>
      <c r="H209" s="4">
        <v>5.3999999999999999E-2</v>
      </c>
      <c r="I209" s="3">
        <v>1.7899999999999999E-2</v>
      </c>
      <c r="J209" s="3">
        <v>4.1999999999999998E-5</v>
      </c>
      <c r="K209" s="3"/>
      <c r="L209" s="3"/>
      <c r="M209" s="3"/>
      <c r="N209" s="3">
        <v>8.3599999999999994E-3</v>
      </c>
      <c r="O209" s="3">
        <v>1.1299999999999999E-3</v>
      </c>
      <c r="P209" s="3">
        <v>1.2999999999999999E-2</v>
      </c>
      <c r="Q209" s="4">
        <v>59.2</v>
      </c>
      <c r="R209" s="4">
        <v>16.8</v>
      </c>
      <c r="S209" s="4">
        <v>18.899999999999999</v>
      </c>
      <c r="T209" s="4">
        <v>44.9</v>
      </c>
      <c r="U209" s="4">
        <v>0.53100000000000003</v>
      </c>
      <c r="V209" s="4">
        <v>0.86399999999999999</v>
      </c>
      <c r="W209" s="4">
        <v>25.4</v>
      </c>
      <c r="X209" s="4">
        <v>82.1</v>
      </c>
      <c r="Y209" s="4"/>
      <c r="Z209">
        <v>6.59</v>
      </c>
      <c r="AA209" s="4">
        <v>-148</v>
      </c>
      <c r="AB209">
        <v>1221</v>
      </c>
      <c r="AD209">
        <v>145</v>
      </c>
      <c r="AE209" s="8">
        <v>3.1749999999999998</v>
      </c>
      <c r="AF209">
        <v>9.4600000000000009</v>
      </c>
      <c r="AG209" s="53">
        <v>119</v>
      </c>
      <c r="AH209" s="4">
        <v>15</v>
      </c>
      <c r="AI209" s="3">
        <v>3.54</v>
      </c>
      <c r="AJ209" s="3">
        <v>4.08</v>
      </c>
      <c r="BI209">
        <v>434</v>
      </c>
    </row>
    <row r="210" spans="1:61" x14ac:dyDescent="0.25">
      <c r="A210" s="1">
        <v>5</v>
      </c>
      <c r="B210" t="s">
        <v>11</v>
      </c>
      <c r="C210">
        <v>2011</v>
      </c>
      <c r="D210">
        <v>3</v>
      </c>
      <c r="E210">
        <v>95</v>
      </c>
      <c r="F210">
        <v>1</v>
      </c>
      <c r="H210" s="4">
        <v>0.10299999999999999</v>
      </c>
      <c r="I210" s="3">
        <v>6.79E-3</v>
      </c>
      <c r="J210" s="3">
        <v>2.0000000000000001E-4</v>
      </c>
      <c r="K210" s="3">
        <v>5.0000000000000001E-3</v>
      </c>
      <c r="L210" s="3">
        <v>2E-3</v>
      </c>
      <c r="M210" s="3">
        <v>7.0000000000000001E-3</v>
      </c>
      <c r="N210" s="3">
        <v>3.0300000000000001E-2</v>
      </c>
      <c r="O210" s="3">
        <v>1.74E-4</v>
      </c>
      <c r="P210" s="3">
        <v>1.0999999999999999E-2</v>
      </c>
      <c r="Q210" s="4">
        <v>412</v>
      </c>
      <c r="R210" s="4">
        <v>155</v>
      </c>
      <c r="S210" s="4">
        <v>110</v>
      </c>
      <c r="T210" s="4">
        <v>227</v>
      </c>
      <c r="U210" s="4">
        <v>1.65</v>
      </c>
      <c r="V210" s="4">
        <v>6.63</v>
      </c>
      <c r="W210" s="4">
        <v>30.8</v>
      </c>
      <c r="X210" s="4">
        <v>175</v>
      </c>
      <c r="Y210" s="4"/>
      <c r="Z210" s="3">
        <v>6.4</v>
      </c>
      <c r="AA210" s="4">
        <v>-216</v>
      </c>
      <c r="AB210">
        <v>4350</v>
      </c>
      <c r="AD210">
        <v>1640</v>
      </c>
      <c r="AE210" s="8">
        <v>3.5</v>
      </c>
      <c r="AF210">
        <v>33.799999999999997</v>
      </c>
      <c r="AG210" s="53">
        <v>401</v>
      </c>
      <c r="AH210" s="4">
        <v>52.3</v>
      </c>
      <c r="AI210" s="3">
        <v>9.89</v>
      </c>
      <c r="AJ210" s="3">
        <v>10.6</v>
      </c>
      <c r="BI210">
        <v>1426</v>
      </c>
    </row>
    <row r="211" spans="1:61" x14ac:dyDescent="0.25">
      <c r="A211" s="1">
        <v>6</v>
      </c>
      <c r="B211" t="s">
        <v>11</v>
      </c>
      <c r="C211">
        <v>2011</v>
      </c>
      <c r="D211">
        <v>3</v>
      </c>
      <c r="E211">
        <v>95</v>
      </c>
      <c r="F211">
        <v>1</v>
      </c>
      <c r="H211" s="4">
        <v>0.79700000000000004</v>
      </c>
      <c r="I211" s="3">
        <v>5.6100000000000004E-3</v>
      </c>
      <c r="J211" s="3">
        <v>1.2400000000000001E-4</v>
      </c>
      <c r="K211" s="3">
        <v>4.7E-2</v>
      </c>
      <c r="L211" s="3"/>
      <c r="M211" s="3">
        <v>0.01</v>
      </c>
      <c r="N211" s="3">
        <v>7.7200000000000005E-2</v>
      </c>
      <c r="O211" s="3">
        <v>1.55E-4</v>
      </c>
      <c r="P211" s="3">
        <v>1.6E-2</v>
      </c>
      <c r="Q211" s="4">
        <v>379</v>
      </c>
      <c r="R211" s="4">
        <v>129</v>
      </c>
      <c r="S211" s="4">
        <v>30.1</v>
      </c>
      <c r="T211" s="4">
        <v>288</v>
      </c>
      <c r="U211" s="4">
        <v>9.11</v>
      </c>
      <c r="V211" s="4">
        <v>6.72</v>
      </c>
      <c r="W211" s="4">
        <v>35.9</v>
      </c>
      <c r="X211" s="4">
        <v>72.400000000000006</v>
      </c>
      <c r="Y211" s="4"/>
      <c r="Z211">
        <v>6.35</v>
      </c>
      <c r="AA211" s="4">
        <v>-240</v>
      </c>
      <c r="AB211">
        <v>3290</v>
      </c>
      <c r="AD211">
        <v>1840</v>
      </c>
      <c r="AE211" s="8">
        <v>15.5</v>
      </c>
      <c r="AF211">
        <v>24.6</v>
      </c>
      <c r="AG211" s="53">
        <v>190</v>
      </c>
      <c r="AH211" s="4">
        <v>13.2</v>
      </c>
      <c r="AI211" s="3">
        <v>6.3E-2</v>
      </c>
      <c r="AJ211" s="3">
        <v>0.129</v>
      </c>
      <c r="BI211">
        <v>948</v>
      </c>
    </row>
    <row r="212" spans="1:61" s="2" customFormat="1" x14ac:dyDescent="0.25">
      <c r="A212" s="6">
        <v>5</v>
      </c>
      <c r="B212" s="2" t="s">
        <v>11</v>
      </c>
      <c r="C212" s="2">
        <v>2014</v>
      </c>
      <c r="D212" s="2">
        <v>11</v>
      </c>
      <c r="E212" s="2">
        <v>139</v>
      </c>
      <c r="F212" s="2">
        <v>1</v>
      </c>
      <c r="H212" s="7"/>
      <c r="I212" s="8">
        <v>1.6000000000000001E-3</v>
      </c>
      <c r="J212" s="8"/>
      <c r="K212" s="8"/>
      <c r="L212" s="8"/>
      <c r="M212" s="8"/>
      <c r="N212" s="8">
        <v>8.0999999999999996E-4</v>
      </c>
      <c r="O212" s="8"/>
      <c r="P212" s="8"/>
      <c r="Q212" s="7"/>
      <c r="R212" s="7"/>
      <c r="S212" s="7"/>
      <c r="T212" s="7"/>
      <c r="U212" s="7">
        <v>1.8120000000000001</v>
      </c>
      <c r="V212" s="7">
        <v>5.1360000000000001</v>
      </c>
      <c r="W212" s="7"/>
      <c r="X212" s="7">
        <v>109</v>
      </c>
      <c r="Y212" s="7"/>
      <c r="Z212" s="2">
        <v>6.32</v>
      </c>
      <c r="AA212" s="7">
        <v>-228.6</v>
      </c>
      <c r="AB212" s="2">
        <v>3818</v>
      </c>
      <c r="AD212" s="2">
        <v>1370</v>
      </c>
      <c r="AE212" s="8">
        <v>9.4</v>
      </c>
      <c r="AF212" s="2">
        <v>23.7</v>
      </c>
      <c r="AG212" s="54">
        <v>284</v>
      </c>
      <c r="AH212" s="7">
        <v>28.5</v>
      </c>
      <c r="AI212" s="8">
        <v>5.87</v>
      </c>
      <c r="AJ212" s="8">
        <v>6.92</v>
      </c>
      <c r="BI212" s="2">
        <v>810</v>
      </c>
    </row>
    <row r="213" spans="1:61" s="2" customFormat="1" x14ac:dyDescent="0.25">
      <c r="A213" s="6">
        <v>6</v>
      </c>
      <c r="B213" s="2" t="s">
        <v>11</v>
      </c>
      <c r="C213" s="2">
        <v>2014</v>
      </c>
      <c r="D213" s="2">
        <v>11</v>
      </c>
      <c r="E213" s="2">
        <v>139</v>
      </c>
      <c r="F213" s="2">
        <v>1</v>
      </c>
      <c r="H213" s="7"/>
      <c r="I213" s="8">
        <v>2.2000000000000001E-3</v>
      </c>
      <c r="J213" s="8"/>
      <c r="K213" s="8"/>
      <c r="L213" s="8"/>
      <c r="M213" s="8"/>
      <c r="N213" s="8">
        <v>9.3000000000000005E-4</v>
      </c>
      <c r="O213" s="8"/>
      <c r="P213" s="8"/>
      <c r="Q213" s="7"/>
      <c r="R213" s="7"/>
      <c r="S213" s="7"/>
      <c r="T213" s="7"/>
      <c r="U213" s="7"/>
      <c r="V213" s="7">
        <v>4.1399999999999997</v>
      </c>
      <c r="W213" s="7"/>
      <c r="X213" s="7">
        <v>51</v>
      </c>
      <c r="Y213" s="7"/>
      <c r="Z213" s="2">
        <v>6.36</v>
      </c>
      <c r="AA213" s="7">
        <v>-219.8</v>
      </c>
      <c r="AB213" s="2">
        <v>3108</v>
      </c>
      <c r="AD213" s="2">
        <v>1180</v>
      </c>
      <c r="AE213" s="8">
        <v>26.8</v>
      </c>
      <c r="AF213" s="7">
        <v>21</v>
      </c>
      <c r="AG213" s="54">
        <v>222</v>
      </c>
      <c r="AH213" s="7">
        <v>16.100000000000001</v>
      </c>
      <c r="AI213" s="8">
        <v>2.12</v>
      </c>
      <c r="AJ213" s="8">
        <v>2.35</v>
      </c>
      <c r="BI213" s="2">
        <v>798</v>
      </c>
    </row>
    <row r="214" spans="1:61" x14ac:dyDescent="0.25">
      <c r="A214" s="1">
        <v>1</v>
      </c>
      <c r="B214" t="s">
        <v>11</v>
      </c>
      <c r="C214">
        <v>2017</v>
      </c>
      <c r="D214">
        <v>5</v>
      </c>
      <c r="E214">
        <v>169</v>
      </c>
      <c r="F214">
        <v>1</v>
      </c>
      <c r="H214" s="4"/>
      <c r="I214" s="3">
        <v>2.5799999999999998E-3</v>
      </c>
      <c r="J214" s="3"/>
      <c r="K214" s="3"/>
      <c r="L214" s="3"/>
      <c r="M214" s="3"/>
      <c r="N214" s="3"/>
      <c r="O214" s="3"/>
      <c r="P214" s="3"/>
      <c r="Q214" s="4">
        <v>204.85</v>
      </c>
      <c r="R214" s="4">
        <v>37.07</v>
      </c>
      <c r="S214" s="4">
        <v>3.86</v>
      </c>
      <c r="T214" s="4">
        <v>89.72</v>
      </c>
      <c r="U214" s="4"/>
      <c r="V214" s="4">
        <v>2.1</v>
      </c>
      <c r="W214" s="4">
        <v>25.31</v>
      </c>
      <c r="X214" s="4">
        <v>14.8</v>
      </c>
      <c r="Y214" s="4"/>
      <c r="Z214">
        <v>6.55</v>
      </c>
      <c r="AA214" s="4">
        <v>-309.60000000000002</v>
      </c>
      <c r="AB214">
        <v>1591</v>
      </c>
      <c r="AD214" s="2">
        <v>376</v>
      </c>
      <c r="AE214" s="8">
        <v>23.125</v>
      </c>
      <c r="AF214" s="2">
        <v>16.8</v>
      </c>
      <c r="AG214" s="54">
        <v>169</v>
      </c>
      <c r="AH214" s="7">
        <v>7.71</v>
      </c>
      <c r="AI214" s="3">
        <v>0.55300000000000005</v>
      </c>
      <c r="AJ214" s="3">
        <v>0.45</v>
      </c>
      <c r="BI214">
        <v>470</v>
      </c>
    </row>
    <row r="215" spans="1:61" x14ac:dyDescent="0.25">
      <c r="A215" s="1">
        <v>2</v>
      </c>
      <c r="B215" t="s">
        <v>11</v>
      </c>
      <c r="C215">
        <v>2017</v>
      </c>
      <c r="D215">
        <v>5</v>
      </c>
      <c r="E215">
        <v>169</v>
      </c>
      <c r="F215">
        <v>1</v>
      </c>
      <c r="H215" s="4">
        <v>0.108</v>
      </c>
      <c r="I215" s="3">
        <v>3.7299999999999998E-3</v>
      </c>
      <c r="J215" s="3"/>
      <c r="K215" s="3"/>
      <c r="L215" s="3"/>
      <c r="M215" s="3"/>
      <c r="N215" s="3"/>
      <c r="O215" s="3"/>
      <c r="P215" s="3"/>
      <c r="Q215" s="4">
        <v>105.66</v>
      </c>
      <c r="R215" s="4">
        <v>25.55</v>
      </c>
      <c r="S215" s="4">
        <v>4.58</v>
      </c>
      <c r="T215" s="4">
        <v>63.53</v>
      </c>
      <c r="U215" s="4">
        <v>0.12</v>
      </c>
      <c r="V215" s="4">
        <v>1.43</v>
      </c>
      <c r="W215" s="4">
        <v>18.170000000000002</v>
      </c>
      <c r="X215" s="4">
        <v>20.100000000000001</v>
      </c>
      <c r="Y215" s="4"/>
      <c r="Z215">
        <v>6.36</v>
      </c>
      <c r="AA215" s="4">
        <v>-273.5</v>
      </c>
      <c r="AB215">
        <v>723</v>
      </c>
      <c r="AD215" s="2">
        <v>254</v>
      </c>
      <c r="AE215" s="8">
        <v>6.95</v>
      </c>
      <c r="AF215" s="2">
        <v>33.9</v>
      </c>
      <c r="AG215" s="54">
        <v>120</v>
      </c>
      <c r="AH215" s="7">
        <v>17.5</v>
      </c>
      <c r="AI215" s="3">
        <v>0.376</v>
      </c>
      <c r="AJ215" s="3">
        <v>0.33200000000000002</v>
      </c>
      <c r="BI215">
        <v>252</v>
      </c>
    </row>
    <row r="216" spans="1:61" x14ac:dyDescent="0.25">
      <c r="A216" s="1">
        <v>5</v>
      </c>
      <c r="B216" t="s">
        <v>11</v>
      </c>
      <c r="C216">
        <v>2017</v>
      </c>
      <c r="D216">
        <v>5</v>
      </c>
      <c r="E216">
        <v>169</v>
      </c>
      <c r="F216">
        <v>1</v>
      </c>
      <c r="H216" s="4"/>
      <c r="I216" s="3">
        <v>8.6899999999999998E-3</v>
      </c>
      <c r="J216" s="3"/>
      <c r="K216" s="3">
        <v>4.2700000000000004E-3</v>
      </c>
      <c r="L216" s="3"/>
      <c r="M216" s="3"/>
      <c r="N216" s="3">
        <v>2.5200000000000001E-3</v>
      </c>
      <c r="O216" s="3"/>
      <c r="P216" s="3"/>
      <c r="Q216" s="4">
        <v>386.5</v>
      </c>
      <c r="R216" s="4">
        <v>81.75</v>
      </c>
      <c r="S216" s="4">
        <v>46.44</v>
      </c>
      <c r="T216" s="4">
        <v>206.1</v>
      </c>
      <c r="U216" s="4">
        <v>0.11799999999999999</v>
      </c>
      <c r="V216" s="4">
        <v>2.75</v>
      </c>
      <c r="W216" s="4">
        <v>31.98</v>
      </c>
      <c r="X216" s="4">
        <v>90.1</v>
      </c>
      <c r="Y216" s="4"/>
      <c r="Z216">
        <v>6.58</v>
      </c>
      <c r="AA216" s="4">
        <v>-315.8</v>
      </c>
      <c r="AB216">
        <v>3275</v>
      </c>
      <c r="AD216" s="2">
        <v>761</v>
      </c>
      <c r="AE216" s="8">
        <v>19.399999999999999</v>
      </c>
      <c r="AF216" s="2">
        <v>18.100000000000001</v>
      </c>
      <c r="AG216" s="54">
        <v>290</v>
      </c>
      <c r="AH216" s="7">
        <v>31</v>
      </c>
      <c r="AI216" s="3">
        <v>7.54</v>
      </c>
      <c r="AJ216" s="3">
        <v>7.8</v>
      </c>
      <c r="BI216">
        <v>1100</v>
      </c>
    </row>
    <row r="217" spans="1:61" s="2" customFormat="1" x14ac:dyDescent="0.25">
      <c r="A217" s="6">
        <v>6</v>
      </c>
      <c r="B217" s="2" t="s">
        <v>11</v>
      </c>
      <c r="C217" s="2">
        <v>2017</v>
      </c>
      <c r="D217" s="2">
        <v>5</v>
      </c>
      <c r="E217" s="2">
        <v>169</v>
      </c>
      <c r="F217" s="2">
        <v>1</v>
      </c>
      <c r="H217" s="7"/>
      <c r="I217" s="8"/>
      <c r="J217" s="8"/>
      <c r="K217" s="8">
        <v>4.3099999999999996E-3</v>
      </c>
      <c r="L217" s="8"/>
      <c r="M217" s="8"/>
      <c r="N217" s="8">
        <v>3.4099999999999998E-3</v>
      </c>
      <c r="O217" s="8"/>
      <c r="P217" s="8"/>
      <c r="Q217" s="7">
        <v>378.43</v>
      </c>
      <c r="R217" s="7">
        <v>61.91</v>
      </c>
      <c r="S217" s="7">
        <v>14.18</v>
      </c>
      <c r="T217" s="7">
        <v>154.71</v>
      </c>
      <c r="U217" s="7">
        <v>1.94</v>
      </c>
      <c r="V217" s="7">
        <v>3.43</v>
      </c>
      <c r="W217" s="7">
        <v>39.74</v>
      </c>
      <c r="X217" s="7">
        <v>35.5</v>
      </c>
      <c r="Y217" s="7"/>
      <c r="Z217" s="2">
        <v>6.34</v>
      </c>
      <c r="AA217" s="7">
        <v>-246.3</v>
      </c>
      <c r="AB217" s="2">
        <v>2366</v>
      </c>
      <c r="AD217" s="2">
        <v>1040</v>
      </c>
      <c r="AE217" s="8">
        <v>13.9</v>
      </c>
      <c r="AF217" s="2">
        <v>12.9</v>
      </c>
      <c r="AG217" s="54">
        <v>213</v>
      </c>
      <c r="AH217" s="7">
        <v>9.4499999999999993</v>
      </c>
      <c r="AI217" s="8">
        <v>0.1</v>
      </c>
      <c r="AJ217" s="8">
        <v>0.79800000000000004</v>
      </c>
      <c r="BI217" s="2">
        <v>599</v>
      </c>
    </row>
    <row r="218" spans="1:61" s="2" customFormat="1" x14ac:dyDescent="0.25">
      <c r="A218" s="6">
        <v>1</v>
      </c>
      <c r="B218" s="2" t="s">
        <v>12</v>
      </c>
      <c r="C218" s="2">
        <v>2004</v>
      </c>
      <c r="D218" s="2">
        <v>4</v>
      </c>
      <c r="E218" s="2">
        <v>12</v>
      </c>
      <c r="F218" s="2">
        <v>1</v>
      </c>
      <c r="H218" s="7"/>
      <c r="I218" s="8"/>
      <c r="J218" s="8"/>
      <c r="K218" s="8"/>
      <c r="L218" s="8"/>
      <c r="M218" s="8"/>
      <c r="N218" s="8"/>
      <c r="O218" s="8"/>
      <c r="P218" s="8"/>
      <c r="Q218" s="7"/>
      <c r="R218" s="7"/>
      <c r="S218" s="7"/>
      <c r="T218" s="7"/>
      <c r="U218" s="7"/>
      <c r="V218" s="7"/>
      <c r="W218" s="7"/>
      <c r="X218" s="7"/>
      <c r="Y218" s="7"/>
      <c r="Z218" s="2">
        <v>5.81</v>
      </c>
      <c r="AA218" s="7">
        <v>-4.2</v>
      </c>
      <c r="AB218" s="2">
        <v>1057</v>
      </c>
      <c r="AG218" s="54"/>
      <c r="AH218" s="7">
        <v>44.3</v>
      </c>
      <c r="AI218" s="8"/>
      <c r="AJ218" s="8"/>
    </row>
    <row r="219" spans="1:61" x14ac:dyDescent="0.25">
      <c r="A219" s="1">
        <v>2</v>
      </c>
      <c r="B219" t="s">
        <v>12</v>
      </c>
      <c r="C219">
        <v>2004</v>
      </c>
      <c r="D219">
        <v>4</v>
      </c>
      <c r="E219">
        <v>12</v>
      </c>
      <c r="F219">
        <v>1</v>
      </c>
      <c r="H219" s="4">
        <v>27.2</v>
      </c>
      <c r="I219" s="3">
        <v>2.1900000000000001E-3</v>
      </c>
      <c r="J219" s="3">
        <v>3.1E-2</v>
      </c>
      <c r="K219" s="3">
        <v>3.4000000000000002E-2</v>
      </c>
      <c r="L219" s="3">
        <v>8.0000000000000002E-3</v>
      </c>
      <c r="M219" s="3"/>
      <c r="N219" s="3">
        <v>4.2000000000000003E-2</v>
      </c>
      <c r="O219" s="3">
        <v>3.0100000000000001E-3</v>
      </c>
      <c r="P219" s="3">
        <v>0.49299999999999999</v>
      </c>
      <c r="Q219" s="4">
        <v>7.57</v>
      </c>
      <c r="R219" s="4">
        <v>5.81</v>
      </c>
      <c r="S219" s="4">
        <v>14.7</v>
      </c>
      <c r="T219" s="4">
        <v>190</v>
      </c>
      <c r="U219" s="4">
        <v>11.5</v>
      </c>
      <c r="V219" s="4">
        <v>0.49299999999999999</v>
      </c>
      <c r="W219" s="4">
        <v>43.5</v>
      </c>
      <c r="X219" s="4">
        <v>34.9</v>
      </c>
      <c r="Y219" s="4"/>
      <c r="Z219" s="3">
        <v>3.8</v>
      </c>
      <c r="AA219" s="4">
        <v>148.69999999999999</v>
      </c>
      <c r="AB219">
        <v>1655</v>
      </c>
      <c r="AD219">
        <v>396</v>
      </c>
      <c r="AF219" s="2">
        <v>226</v>
      </c>
      <c r="AG219" s="53"/>
      <c r="AH219" s="4"/>
      <c r="AI219" s="3">
        <v>2.8000000000000001E-2</v>
      </c>
      <c r="AJ219" s="3"/>
    </row>
    <row r="220" spans="1:61" x14ac:dyDescent="0.25">
      <c r="A220" s="1">
        <v>5</v>
      </c>
      <c r="B220" t="s">
        <v>12</v>
      </c>
      <c r="C220">
        <v>2004</v>
      </c>
      <c r="D220">
        <v>4</v>
      </c>
      <c r="E220">
        <v>12</v>
      </c>
      <c r="F220">
        <v>1</v>
      </c>
      <c r="H220" s="4">
        <v>0.55500000000000005</v>
      </c>
      <c r="I220" s="3">
        <v>7.3400000000000007E-2</v>
      </c>
      <c r="J220" s="3">
        <v>6.0000000000000001E-3</v>
      </c>
      <c r="K220" s="3">
        <v>8.8999999999999996E-2</v>
      </c>
      <c r="L220" s="3"/>
      <c r="M220" s="3"/>
      <c r="N220" s="3">
        <v>6.4000000000000001E-2</v>
      </c>
      <c r="O220" s="3">
        <v>1.4300000000000001E-4</v>
      </c>
      <c r="P220" s="3">
        <v>5.3999999999999999E-2</v>
      </c>
      <c r="Q220" s="4">
        <v>301</v>
      </c>
      <c r="R220" s="4">
        <v>147</v>
      </c>
      <c r="S220" s="4">
        <v>133</v>
      </c>
      <c r="T220" s="4">
        <v>242</v>
      </c>
      <c r="U220" s="4">
        <v>41.2</v>
      </c>
      <c r="V220" s="4">
        <v>8.0500000000000007</v>
      </c>
      <c r="W220" s="4">
        <v>37.799999999999997</v>
      </c>
      <c r="X220" s="4">
        <v>110</v>
      </c>
      <c r="Y220" s="4"/>
      <c r="Z220">
        <v>6.22</v>
      </c>
      <c r="AA220" s="4">
        <v>-190.7</v>
      </c>
      <c r="AB220">
        <v>3830</v>
      </c>
      <c r="AD220">
        <v>870</v>
      </c>
      <c r="AE220" s="8">
        <v>5.3</v>
      </c>
      <c r="AF220" s="2">
        <v>88.6</v>
      </c>
      <c r="AG220" s="53">
        <v>411</v>
      </c>
      <c r="AH220" s="4">
        <v>96.5</v>
      </c>
      <c r="AI220" s="3">
        <v>0.25600000000000001</v>
      </c>
      <c r="AJ220" s="3">
        <v>4.9400000000000004</v>
      </c>
      <c r="BI220">
        <v>1060</v>
      </c>
    </row>
    <row r="221" spans="1:61" x14ac:dyDescent="0.25">
      <c r="A221" s="1">
        <v>6</v>
      </c>
      <c r="B221" t="s">
        <v>12</v>
      </c>
      <c r="C221">
        <v>2004</v>
      </c>
      <c r="D221">
        <v>4</v>
      </c>
      <c r="E221">
        <v>12</v>
      </c>
      <c r="F221">
        <v>1</v>
      </c>
      <c r="H221" s="4">
        <v>0.26400000000000001</v>
      </c>
      <c r="I221" s="3">
        <v>6.2399999999999997E-2</v>
      </c>
      <c r="J221" s="3"/>
      <c r="K221" s="3">
        <v>4.2999999999999997E-2</v>
      </c>
      <c r="L221" s="3">
        <v>0.01</v>
      </c>
      <c r="M221" s="3"/>
      <c r="N221" s="3">
        <v>0.05</v>
      </c>
      <c r="O221" s="3">
        <v>3.86E-4</v>
      </c>
      <c r="P221" s="3">
        <v>4.8000000000000001E-2</v>
      </c>
      <c r="Q221" s="4">
        <v>199</v>
      </c>
      <c r="R221" s="4">
        <v>142</v>
      </c>
      <c r="S221" s="4">
        <v>313</v>
      </c>
      <c r="T221" s="4">
        <v>291</v>
      </c>
      <c r="U221" s="4">
        <v>2.58</v>
      </c>
      <c r="V221" s="4">
        <v>7.59</v>
      </c>
      <c r="W221" s="4">
        <v>40.4</v>
      </c>
      <c r="X221" s="4">
        <v>250</v>
      </c>
      <c r="Y221" s="4"/>
      <c r="Z221" s="3">
        <v>5.8</v>
      </c>
      <c r="AA221" s="4">
        <v>-243.5</v>
      </c>
      <c r="AB221">
        <v>5610</v>
      </c>
      <c r="AD221">
        <v>676</v>
      </c>
      <c r="AE221" s="8">
        <v>12.85</v>
      </c>
      <c r="AF221" s="2">
        <v>151</v>
      </c>
      <c r="AG221" s="53">
        <v>539</v>
      </c>
      <c r="AH221" s="4">
        <v>244</v>
      </c>
      <c r="AI221" s="3">
        <v>16.5</v>
      </c>
      <c r="AJ221" s="3">
        <v>21</v>
      </c>
      <c r="BI221">
        <v>1460</v>
      </c>
    </row>
    <row r="222" spans="1:61" x14ac:dyDescent="0.25">
      <c r="A222" s="1">
        <v>2</v>
      </c>
      <c r="B222" t="s">
        <v>12</v>
      </c>
      <c r="C222">
        <v>2004</v>
      </c>
      <c r="D222">
        <v>10</v>
      </c>
      <c r="E222">
        <v>18</v>
      </c>
      <c r="F222">
        <v>1</v>
      </c>
      <c r="H222" s="4">
        <v>0.99299999999999999</v>
      </c>
      <c r="I222" s="3">
        <v>2.0400000000000001E-2</v>
      </c>
      <c r="J222" s="3"/>
      <c r="K222" s="3">
        <v>4.0000000000000001E-3</v>
      </c>
      <c r="L222" s="3"/>
      <c r="M222" s="3">
        <v>1.2999999999999999E-2</v>
      </c>
      <c r="N222" s="3">
        <v>1.2E-2</v>
      </c>
      <c r="O222" s="3">
        <v>1.33E-3</v>
      </c>
      <c r="P222" s="3">
        <v>6.4000000000000001E-2</v>
      </c>
      <c r="Q222" s="4">
        <v>5.57</v>
      </c>
      <c r="R222" s="4">
        <v>4.3499999999999996</v>
      </c>
      <c r="S222" s="4">
        <v>52.1</v>
      </c>
      <c r="T222" s="4">
        <v>207</v>
      </c>
      <c r="U222" s="4">
        <v>22.8</v>
      </c>
      <c r="V222" s="4">
        <v>0.26600000000000001</v>
      </c>
      <c r="W222" s="4">
        <v>24.8</v>
      </c>
      <c r="X222" s="4">
        <v>46.36</v>
      </c>
      <c r="Y222" s="4"/>
      <c r="Z222">
        <v>5.98</v>
      </c>
      <c r="AA222" s="4">
        <v>-131.19999999999999</v>
      </c>
      <c r="AB222">
        <v>1920</v>
      </c>
      <c r="AD222">
        <v>150</v>
      </c>
      <c r="AE222" s="8">
        <v>2.5999999999999999E-2</v>
      </c>
      <c r="AF222">
        <v>128</v>
      </c>
      <c r="AG222" s="53">
        <v>219</v>
      </c>
      <c r="AH222" s="4">
        <v>159</v>
      </c>
      <c r="AI222" s="3">
        <v>2.9000000000000001E-2</v>
      </c>
      <c r="AJ222" s="3">
        <v>4.3999999999999997E-2</v>
      </c>
      <c r="BI222">
        <v>10</v>
      </c>
    </row>
    <row r="223" spans="1:61" x14ac:dyDescent="0.25">
      <c r="A223" s="1">
        <v>5</v>
      </c>
      <c r="B223" t="s">
        <v>12</v>
      </c>
      <c r="C223">
        <v>2004</v>
      </c>
      <c r="D223">
        <v>10</v>
      </c>
      <c r="E223">
        <v>18</v>
      </c>
      <c r="F223">
        <v>1</v>
      </c>
      <c r="H223" s="4">
        <v>0.52600000000000002</v>
      </c>
      <c r="I223" s="3">
        <v>4.5999999999999999E-2</v>
      </c>
      <c r="J223" s="3"/>
      <c r="K223" s="3">
        <v>2.1000000000000001E-2</v>
      </c>
      <c r="L223" s="3">
        <v>5.0000000000000001E-3</v>
      </c>
      <c r="M223" s="3"/>
      <c r="N223" s="3">
        <v>3.7999999999999999E-2</v>
      </c>
      <c r="O223" s="3">
        <v>1E-3</v>
      </c>
      <c r="P223" s="3">
        <v>0.125</v>
      </c>
      <c r="Q223" s="4">
        <v>241</v>
      </c>
      <c r="R223" s="4">
        <v>92.9</v>
      </c>
      <c r="S223" s="4">
        <v>191</v>
      </c>
      <c r="T223" s="4">
        <v>203</v>
      </c>
      <c r="U223" s="4">
        <v>10.1</v>
      </c>
      <c r="V223" s="4">
        <v>3.74</v>
      </c>
      <c r="W223" s="4">
        <v>47.6</v>
      </c>
      <c r="X223" s="4">
        <v>203.5</v>
      </c>
      <c r="Y223" s="4"/>
      <c r="Z223">
        <v>6.54</v>
      </c>
      <c r="AA223" s="4">
        <v>-265.2</v>
      </c>
      <c r="AB223">
        <v>3740</v>
      </c>
      <c r="AD223">
        <v>1070</v>
      </c>
      <c r="AE223" s="8">
        <v>0.50900000000000001</v>
      </c>
      <c r="AF223">
        <v>107</v>
      </c>
      <c r="AG223" s="53">
        <v>97.5</v>
      </c>
      <c r="AH223" s="4">
        <v>79.400000000000006</v>
      </c>
      <c r="AI223" s="3">
        <v>0.434</v>
      </c>
      <c r="AJ223" s="3">
        <v>8.23</v>
      </c>
      <c r="BI223">
        <v>1610</v>
      </c>
    </row>
    <row r="224" spans="1:61" x14ac:dyDescent="0.25">
      <c r="A224" s="1">
        <v>6</v>
      </c>
      <c r="B224" t="s">
        <v>12</v>
      </c>
      <c r="C224">
        <v>2004</v>
      </c>
      <c r="D224">
        <v>10</v>
      </c>
      <c r="E224">
        <v>18</v>
      </c>
      <c r="F224">
        <v>1</v>
      </c>
      <c r="H224" s="4">
        <v>0.22700000000000001</v>
      </c>
      <c r="I224" s="3">
        <v>4.5900000000000003E-2</v>
      </c>
      <c r="J224" s="3"/>
      <c r="K224" s="3">
        <v>1.4999999999999999E-2</v>
      </c>
      <c r="L224" s="3">
        <v>8.9999999999999993E-3</v>
      </c>
      <c r="M224" s="3">
        <v>1.2999999999999999E-2</v>
      </c>
      <c r="N224" s="3">
        <v>2.5999999999999999E-2</v>
      </c>
      <c r="O224" s="3">
        <v>6.9700000000000003E-4</v>
      </c>
      <c r="P224" s="3">
        <v>0.1</v>
      </c>
      <c r="Q224" s="4">
        <v>217</v>
      </c>
      <c r="R224" s="4">
        <v>134</v>
      </c>
      <c r="S224" s="4">
        <v>198</v>
      </c>
      <c r="T224" s="4">
        <v>223</v>
      </c>
      <c r="U224" s="4">
        <v>7.64</v>
      </c>
      <c r="V224" s="4">
        <v>7.97</v>
      </c>
      <c r="W224" s="4">
        <v>43.3</v>
      </c>
      <c r="X224" s="4">
        <v>237</v>
      </c>
      <c r="Y224" s="4"/>
      <c r="Z224">
        <v>6.42</v>
      </c>
      <c r="AA224" s="4">
        <v>-327.3</v>
      </c>
      <c r="AB224">
        <v>3910</v>
      </c>
      <c r="AD224">
        <v>895</v>
      </c>
      <c r="AE224" s="8">
        <v>11.8</v>
      </c>
      <c r="AF224">
        <v>92.6</v>
      </c>
      <c r="AG224" s="53">
        <v>55.2</v>
      </c>
      <c r="AH224" s="4">
        <v>93.4</v>
      </c>
      <c r="AI224" s="3">
        <v>1.49</v>
      </c>
      <c r="AJ224" s="3">
        <v>2.76</v>
      </c>
      <c r="BI224">
        <v>1540</v>
      </c>
    </row>
    <row r="225" spans="1:61" x14ac:dyDescent="0.25">
      <c r="A225" s="1">
        <v>2</v>
      </c>
      <c r="B225" t="s">
        <v>12</v>
      </c>
      <c r="C225">
        <v>2005</v>
      </c>
      <c r="D225">
        <v>6</v>
      </c>
      <c r="E225">
        <v>26</v>
      </c>
      <c r="F225">
        <v>1</v>
      </c>
      <c r="H225" s="4">
        <v>0.222</v>
      </c>
      <c r="I225" s="3">
        <v>8.9999999999999993E-3</v>
      </c>
      <c r="J225" s="3"/>
      <c r="K225" s="3"/>
      <c r="L225" s="3"/>
      <c r="M225" s="3"/>
      <c r="N225" s="3">
        <v>4.0000000000000001E-3</v>
      </c>
      <c r="O225" s="3"/>
      <c r="P225" s="3">
        <v>3.5000000000000003E-2</v>
      </c>
      <c r="Q225" s="4">
        <v>2.54</v>
      </c>
      <c r="R225" s="4">
        <v>1.96</v>
      </c>
      <c r="S225" s="4">
        <v>14.3</v>
      </c>
      <c r="T225" s="4">
        <v>162</v>
      </c>
      <c r="U225" s="4"/>
      <c r="V225" s="4">
        <v>7.3999999999999996E-2</v>
      </c>
      <c r="W225" s="4">
        <v>10.5</v>
      </c>
      <c r="X225" s="4">
        <v>133.9</v>
      </c>
      <c r="Y225" s="4"/>
      <c r="Z225">
        <v>6.06</v>
      </c>
      <c r="AA225" s="4">
        <v>19.3</v>
      </c>
      <c r="AB225">
        <v>2160</v>
      </c>
      <c r="AD225">
        <v>139</v>
      </c>
      <c r="AE225" s="8">
        <v>6.0000000000000001E-3</v>
      </c>
      <c r="AF225">
        <v>128</v>
      </c>
      <c r="AG225" s="53">
        <v>128</v>
      </c>
      <c r="AH225" s="4">
        <v>58.6</v>
      </c>
      <c r="AI225" s="3">
        <v>0.1288</v>
      </c>
      <c r="AJ225" s="3">
        <v>0.121</v>
      </c>
      <c r="BI225">
        <v>200</v>
      </c>
    </row>
    <row r="226" spans="1:61" x14ac:dyDescent="0.25">
      <c r="A226" s="1">
        <v>5</v>
      </c>
      <c r="B226" t="s">
        <v>12</v>
      </c>
      <c r="C226">
        <v>2005</v>
      </c>
      <c r="D226">
        <v>6</v>
      </c>
      <c r="E226">
        <v>26</v>
      </c>
      <c r="F226">
        <v>1</v>
      </c>
      <c r="H226" s="4">
        <v>0.25700000000000001</v>
      </c>
      <c r="I226" s="3">
        <v>4.1000000000000002E-2</v>
      </c>
      <c r="J226" s="3"/>
      <c r="K226" s="3">
        <v>2.3E-2</v>
      </c>
      <c r="L226" s="3">
        <v>2E-3</v>
      </c>
      <c r="M226" s="3"/>
      <c r="N226" s="3">
        <v>1.7999999999999999E-2</v>
      </c>
      <c r="O226" s="3"/>
      <c r="P226" s="3">
        <v>3.2000000000000001E-2</v>
      </c>
      <c r="Q226" s="4">
        <v>188</v>
      </c>
      <c r="R226" s="4">
        <v>70.5</v>
      </c>
      <c r="S226" s="4">
        <v>127</v>
      </c>
      <c r="T226" s="4">
        <v>128</v>
      </c>
      <c r="U226" s="4">
        <v>31.8</v>
      </c>
      <c r="V226" s="4">
        <v>4.1100000000000003</v>
      </c>
      <c r="W226" s="4">
        <v>38</v>
      </c>
      <c r="X226" s="4">
        <v>148.1</v>
      </c>
      <c r="Y226" s="4"/>
      <c r="Z226">
        <v>6.34</v>
      </c>
      <c r="AA226" s="4">
        <v>-30.5</v>
      </c>
      <c r="AB226">
        <v>3020</v>
      </c>
      <c r="AD226">
        <v>1290</v>
      </c>
      <c r="AE226" s="8">
        <v>0.105</v>
      </c>
      <c r="AF226" s="4">
        <v>73</v>
      </c>
      <c r="AG226" s="53">
        <v>415</v>
      </c>
      <c r="AH226" s="4">
        <v>83.9</v>
      </c>
      <c r="AI226" s="3">
        <v>3.7999999999999999E-2</v>
      </c>
      <c r="AJ226" s="3">
        <v>0.313</v>
      </c>
      <c r="BI226">
        <v>1400</v>
      </c>
    </row>
    <row r="227" spans="1:61" x14ac:dyDescent="0.25">
      <c r="A227" s="1">
        <v>6</v>
      </c>
      <c r="B227" t="s">
        <v>12</v>
      </c>
      <c r="C227">
        <v>2005</v>
      </c>
      <c r="D227">
        <v>6</v>
      </c>
      <c r="E227">
        <v>26</v>
      </c>
      <c r="F227">
        <v>1</v>
      </c>
      <c r="H227" s="4">
        <v>0.55100000000000005</v>
      </c>
      <c r="I227" s="3">
        <v>2.9000000000000001E-2</v>
      </c>
      <c r="J227" s="3"/>
      <c r="K227" s="3">
        <v>3.2000000000000001E-2</v>
      </c>
      <c r="L227" s="3">
        <v>3.1E-2</v>
      </c>
      <c r="M227" s="3"/>
      <c r="N227" s="3">
        <v>0.05</v>
      </c>
      <c r="O227" s="3"/>
      <c r="P227" s="3">
        <v>1.4E-2</v>
      </c>
      <c r="Q227" s="4">
        <v>223</v>
      </c>
      <c r="R227" s="4">
        <v>60.7</v>
      </c>
      <c r="S227" s="4">
        <v>78.599999999999994</v>
      </c>
      <c r="T227" s="4">
        <v>131</v>
      </c>
      <c r="U227" s="4">
        <v>13.7</v>
      </c>
      <c r="V227" s="4">
        <v>3.65</v>
      </c>
      <c r="W227" s="4">
        <v>44.7</v>
      </c>
      <c r="X227" s="4">
        <v>108.9</v>
      </c>
      <c r="Y227" s="4"/>
      <c r="Z227">
        <v>6.25</v>
      </c>
      <c r="AA227" s="4">
        <v>-287</v>
      </c>
      <c r="AB227">
        <v>2570</v>
      </c>
      <c r="AD227">
        <v>1140</v>
      </c>
      <c r="AE227" s="8">
        <v>7.6</v>
      </c>
      <c r="AF227">
        <v>55.3</v>
      </c>
      <c r="AG227" s="53">
        <v>122</v>
      </c>
      <c r="AH227" s="4">
        <v>26.1</v>
      </c>
      <c r="AI227" s="3">
        <v>0.05</v>
      </c>
      <c r="AJ227" s="3">
        <v>1.91</v>
      </c>
      <c r="BI227">
        <v>1000</v>
      </c>
    </row>
    <row r="228" spans="1:61" x14ac:dyDescent="0.25">
      <c r="A228" s="1">
        <v>5</v>
      </c>
      <c r="B228" t="s">
        <v>12</v>
      </c>
      <c r="C228">
        <v>2006</v>
      </c>
      <c r="D228">
        <v>4</v>
      </c>
      <c r="E228">
        <v>36</v>
      </c>
      <c r="F228">
        <v>1</v>
      </c>
      <c r="H228" s="4">
        <v>0.13700000000000001</v>
      </c>
      <c r="I228" s="3">
        <v>1.7399999999999999E-2</v>
      </c>
      <c r="J228" s="3">
        <v>1.2999999999999999E-5</v>
      </c>
      <c r="K228" s="3">
        <v>8.9999999999999993E-3</v>
      </c>
      <c r="L228" s="3">
        <v>3.0000000000000001E-3</v>
      </c>
      <c r="M228" s="3"/>
      <c r="N228" s="3">
        <v>7.0000000000000001E-3</v>
      </c>
      <c r="O228" s="3">
        <v>5.9299999999999999E-4</v>
      </c>
      <c r="P228" s="3">
        <v>7.4999999999999997E-2</v>
      </c>
      <c r="Q228" s="4">
        <v>230</v>
      </c>
      <c r="R228" s="4">
        <v>75.8</v>
      </c>
      <c r="S228" s="4">
        <v>114</v>
      </c>
      <c r="T228" s="4">
        <v>121</v>
      </c>
      <c r="U228" s="4">
        <v>6.67</v>
      </c>
      <c r="V228" s="4">
        <v>2.86</v>
      </c>
      <c r="W228" s="4">
        <v>40</v>
      </c>
      <c r="X228" s="4">
        <v>109</v>
      </c>
      <c r="Y228" s="4"/>
      <c r="Z228">
        <v>6.42</v>
      </c>
      <c r="AA228" s="4">
        <v>-177</v>
      </c>
      <c r="AB228">
        <v>2910</v>
      </c>
      <c r="AD228">
        <v>343</v>
      </c>
      <c r="AE228" s="8">
        <v>0.48</v>
      </c>
      <c r="AF228">
        <v>43.7</v>
      </c>
      <c r="AG228" s="53">
        <v>398</v>
      </c>
      <c r="AH228" s="4">
        <v>30.4</v>
      </c>
      <c r="AI228" s="3">
        <v>3.05</v>
      </c>
      <c r="AJ228" s="3">
        <v>2.72</v>
      </c>
      <c r="BI228">
        <v>856</v>
      </c>
    </row>
    <row r="229" spans="1:61" x14ac:dyDescent="0.25">
      <c r="A229" s="1">
        <v>6</v>
      </c>
      <c r="B229" t="s">
        <v>12</v>
      </c>
      <c r="C229">
        <v>2006</v>
      </c>
      <c r="D229">
        <v>4</v>
      </c>
      <c r="E229">
        <v>36</v>
      </c>
      <c r="F229">
        <v>1</v>
      </c>
      <c r="H229" s="4">
        <v>0.44</v>
      </c>
      <c r="I229" s="3">
        <v>1.38E-2</v>
      </c>
      <c r="J229" s="3">
        <v>2.0999999999999999E-5</v>
      </c>
      <c r="K229" s="3">
        <v>1.0999999999999999E-2</v>
      </c>
      <c r="L229" s="3">
        <v>0.01</v>
      </c>
      <c r="M229" s="3"/>
      <c r="N229" s="3">
        <v>2.1999999999999999E-2</v>
      </c>
      <c r="O229" s="3">
        <v>5.1999999999999995E-4</v>
      </c>
      <c r="P229" s="3">
        <v>7.2999999999999995E-2</v>
      </c>
      <c r="Q229" s="4">
        <v>262</v>
      </c>
      <c r="R229" s="4">
        <v>59.9</v>
      </c>
      <c r="S229" s="4">
        <v>68.3</v>
      </c>
      <c r="T229" s="4">
        <v>148</v>
      </c>
      <c r="U229" s="4">
        <v>3.24</v>
      </c>
      <c r="V229" s="4">
        <v>2.31</v>
      </c>
      <c r="W229" s="4">
        <v>46.7</v>
      </c>
      <c r="X229" s="4">
        <v>91.6</v>
      </c>
      <c r="Y229" s="4"/>
      <c r="Z229">
        <v>6.79</v>
      </c>
      <c r="AA229" s="4">
        <v>-219</v>
      </c>
      <c r="AB229">
        <v>2720</v>
      </c>
      <c r="AD229">
        <v>630</v>
      </c>
      <c r="AE229" s="8">
        <v>8.0749999999999993</v>
      </c>
      <c r="AF229">
        <v>36.200000000000003</v>
      </c>
      <c r="AG229" s="53">
        <v>279</v>
      </c>
      <c r="AH229" s="4">
        <v>41.6</v>
      </c>
      <c r="AI229" s="3">
        <v>3.2</v>
      </c>
      <c r="AJ229" s="3">
        <v>4.1500000000000004</v>
      </c>
      <c r="BI229">
        <v>570</v>
      </c>
    </row>
    <row r="230" spans="1:61" x14ac:dyDescent="0.25">
      <c r="A230" s="1">
        <v>1</v>
      </c>
      <c r="B230" t="s">
        <v>12</v>
      </c>
      <c r="C230">
        <v>2007</v>
      </c>
      <c r="D230">
        <v>4</v>
      </c>
      <c r="E230">
        <v>48</v>
      </c>
      <c r="F230">
        <v>1</v>
      </c>
      <c r="H230" s="4"/>
      <c r="I230" s="3">
        <v>5.7200000000000003E-3</v>
      </c>
      <c r="J230" s="3"/>
      <c r="K230" s="3"/>
      <c r="L230" s="3"/>
      <c r="M230" s="3"/>
      <c r="N230" s="3"/>
      <c r="O230" s="3"/>
      <c r="P230" s="3">
        <v>4.2000000000000003E-2</v>
      </c>
      <c r="Q230" s="4">
        <v>239</v>
      </c>
      <c r="R230" s="4">
        <v>31.8</v>
      </c>
      <c r="S230" s="4">
        <v>11</v>
      </c>
      <c r="T230" s="4">
        <v>117</v>
      </c>
      <c r="U230" s="4">
        <v>20.2</v>
      </c>
      <c r="V230" s="4">
        <v>4.4000000000000004</v>
      </c>
      <c r="W230" s="4">
        <v>35.5</v>
      </c>
      <c r="X230" s="4">
        <v>26.2</v>
      </c>
      <c r="Y230" s="4"/>
      <c r="Z230">
        <v>6.17</v>
      </c>
      <c r="AA230" s="4">
        <v>-35.299999999999997</v>
      </c>
      <c r="AB230">
        <v>1642</v>
      </c>
      <c r="AD230">
        <v>500</v>
      </c>
      <c r="AE230" s="8">
        <v>0.6</v>
      </c>
      <c r="AF230">
        <v>52.4</v>
      </c>
      <c r="AG230" s="53">
        <v>211</v>
      </c>
      <c r="AH230" s="4">
        <v>6.49</v>
      </c>
      <c r="AI230" s="3">
        <v>4.5999999999999999E-2</v>
      </c>
      <c r="AJ230" s="3">
        <v>0.39400000000000002</v>
      </c>
      <c r="BI230">
        <v>548</v>
      </c>
    </row>
    <row r="231" spans="1:61" x14ac:dyDescent="0.25">
      <c r="A231" s="1">
        <v>2</v>
      </c>
      <c r="B231" t="s">
        <v>12</v>
      </c>
      <c r="C231">
        <v>2007</v>
      </c>
      <c r="D231">
        <v>4</v>
      </c>
      <c r="E231">
        <v>48</v>
      </c>
      <c r="F231">
        <v>1</v>
      </c>
      <c r="H231" s="4"/>
      <c r="I231" s="3">
        <v>2.48E-3</v>
      </c>
      <c r="J231" s="3"/>
      <c r="K231" s="3"/>
      <c r="L231" s="3"/>
      <c r="M231" s="3"/>
      <c r="N231" s="3"/>
      <c r="O231" s="3">
        <v>7.5000000000000002E-4</v>
      </c>
      <c r="P231" s="3">
        <v>4.8000000000000001E-2</v>
      </c>
      <c r="Q231" s="4">
        <v>328</v>
      </c>
      <c r="R231" s="4">
        <v>62.7</v>
      </c>
      <c r="S231" s="4">
        <v>42.3</v>
      </c>
      <c r="T231" s="4">
        <v>168</v>
      </c>
      <c r="U231" s="4">
        <v>2.14</v>
      </c>
      <c r="V231" s="4">
        <v>5.21</v>
      </c>
      <c r="W231" s="4">
        <v>31.1</v>
      </c>
      <c r="X231" s="4">
        <v>108</v>
      </c>
      <c r="Y231" s="4"/>
      <c r="Z231">
        <v>6.32</v>
      </c>
      <c r="AA231" s="4">
        <v>-88.4</v>
      </c>
      <c r="AB231">
        <v>2620</v>
      </c>
      <c r="AD231">
        <v>843</v>
      </c>
      <c r="AE231" s="8">
        <v>2.6</v>
      </c>
      <c r="AF231">
        <v>27.3</v>
      </c>
      <c r="AG231" s="53">
        <v>206</v>
      </c>
      <c r="AH231" s="4">
        <v>27.6</v>
      </c>
      <c r="AI231" s="3">
        <v>2.77</v>
      </c>
      <c r="AJ231" s="3">
        <v>2.4</v>
      </c>
      <c r="BI231">
        <v>864</v>
      </c>
    </row>
    <row r="232" spans="1:61" x14ac:dyDescent="0.25">
      <c r="A232" s="1">
        <v>5</v>
      </c>
      <c r="B232" t="s">
        <v>12</v>
      </c>
      <c r="C232">
        <v>2007</v>
      </c>
      <c r="D232">
        <v>4</v>
      </c>
      <c r="E232">
        <v>48</v>
      </c>
      <c r="F232">
        <v>1</v>
      </c>
      <c r="H232" s="4">
        <v>7.4999999999999997E-2</v>
      </c>
      <c r="I232" s="3">
        <v>8.1200000000000005E-3</v>
      </c>
      <c r="J232" s="3">
        <v>4.5000000000000003E-5</v>
      </c>
      <c r="K232" s="3">
        <v>5.0000000000000001E-3</v>
      </c>
      <c r="L232" s="3">
        <v>2E-3</v>
      </c>
      <c r="M232" s="3"/>
      <c r="N232" s="3"/>
      <c r="O232" s="3">
        <v>4.15E-4</v>
      </c>
      <c r="P232" s="3">
        <v>3.3000000000000002E-2</v>
      </c>
      <c r="Q232" s="4">
        <v>183</v>
      </c>
      <c r="R232" s="4">
        <v>49.6</v>
      </c>
      <c r="S232" s="4">
        <v>77.8</v>
      </c>
      <c r="T232" s="4">
        <v>77.2</v>
      </c>
      <c r="U232" s="4">
        <v>3.39</v>
      </c>
      <c r="V232" s="4">
        <v>2.2400000000000002</v>
      </c>
      <c r="W232" s="4">
        <v>33.1</v>
      </c>
      <c r="X232" s="4">
        <v>92.4</v>
      </c>
      <c r="Y232" s="4"/>
      <c r="Z232">
        <v>6.35</v>
      </c>
      <c r="AA232" s="4">
        <v>-132.4</v>
      </c>
      <c r="AB232">
        <v>1950</v>
      </c>
      <c r="AD232">
        <v>226</v>
      </c>
      <c r="AE232" s="8">
        <v>0.45</v>
      </c>
      <c r="AF232">
        <v>27.9</v>
      </c>
      <c r="AG232" s="53">
        <v>282</v>
      </c>
      <c r="AH232" s="4">
        <v>59.1</v>
      </c>
      <c r="AI232" s="3">
        <v>5.0599999999999996</v>
      </c>
      <c r="AJ232" s="3">
        <v>4.97</v>
      </c>
      <c r="BI232">
        <v>800</v>
      </c>
    </row>
    <row r="233" spans="1:61" x14ac:dyDescent="0.25">
      <c r="A233" s="1">
        <v>6</v>
      </c>
      <c r="B233" t="s">
        <v>12</v>
      </c>
      <c r="C233">
        <v>2007</v>
      </c>
      <c r="D233">
        <v>4</v>
      </c>
      <c r="E233">
        <v>48</v>
      </c>
      <c r="F233">
        <v>1</v>
      </c>
      <c r="H233" s="4"/>
      <c r="I233" s="3">
        <v>7.8600000000000007E-3</v>
      </c>
      <c r="J233" s="3"/>
      <c r="K233" s="3"/>
      <c r="L233" s="3">
        <v>2E-3</v>
      </c>
      <c r="M233" s="3"/>
      <c r="N233" s="3"/>
      <c r="O233" s="3">
        <v>2.7999999999999998E-4</v>
      </c>
      <c r="P233" s="3"/>
      <c r="Q233" s="4">
        <v>328</v>
      </c>
      <c r="R233" s="4">
        <v>62.6</v>
      </c>
      <c r="S233" s="4">
        <v>22.3</v>
      </c>
      <c r="T233" s="4">
        <v>165</v>
      </c>
      <c r="U233" s="4">
        <v>0.22259999999999999</v>
      </c>
      <c r="V233" s="4">
        <v>2.16</v>
      </c>
      <c r="W233" s="4">
        <v>41.8</v>
      </c>
      <c r="X233" s="4">
        <v>46.4</v>
      </c>
      <c r="Y233" s="4"/>
      <c r="Z233">
        <v>6.42</v>
      </c>
      <c r="AA233" s="4">
        <v>-273</v>
      </c>
      <c r="AB233">
        <v>2560</v>
      </c>
      <c r="AD233">
        <v>904</v>
      </c>
      <c r="AE233" s="8">
        <v>16.5</v>
      </c>
      <c r="AF233">
        <v>22.8</v>
      </c>
      <c r="AG233" s="53">
        <v>212</v>
      </c>
      <c r="AH233" s="4">
        <v>14</v>
      </c>
      <c r="AI233" s="3">
        <v>3.88</v>
      </c>
      <c r="AJ233" s="3">
        <v>3.37</v>
      </c>
      <c r="BI233">
        <v>684</v>
      </c>
    </row>
    <row r="234" spans="1:61" x14ac:dyDescent="0.25">
      <c r="A234" s="1">
        <v>1</v>
      </c>
      <c r="B234" t="s">
        <v>12</v>
      </c>
      <c r="C234">
        <v>2008</v>
      </c>
      <c r="D234">
        <v>4</v>
      </c>
      <c r="E234">
        <v>60</v>
      </c>
      <c r="F234">
        <v>1</v>
      </c>
      <c r="H234" s="4"/>
      <c r="I234" s="3">
        <v>2.6800000000000001E-2</v>
      </c>
      <c r="J234" s="3">
        <v>3.4999999999999997E-5</v>
      </c>
      <c r="K234" s="3"/>
      <c r="L234" s="3"/>
      <c r="M234" s="3">
        <v>5.0000000000000001E-3</v>
      </c>
      <c r="N234" s="3">
        <v>6.3E-3</v>
      </c>
      <c r="O234" s="3">
        <v>7.3999999999999999E-4</v>
      </c>
      <c r="P234" s="3"/>
      <c r="Q234" s="4">
        <v>162</v>
      </c>
      <c r="R234" s="4">
        <v>31.6</v>
      </c>
      <c r="S234" s="4">
        <v>35.5</v>
      </c>
      <c r="T234" s="4">
        <v>106</v>
      </c>
      <c r="U234" s="4">
        <v>83.1</v>
      </c>
      <c r="V234" s="4">
        <v>2.04</v>
      </c>
      <c r="W234" s="4">
        <v>14.4</v>
      </c>
      <c r="X234" s="4">
        <v>99</v>
      </c>
      <c r="Y234" s="4"/>
      <c r="Z234">
        <v>6.53</v>
      </c>
      <c r="AA234" s="4">
        <v>-148.69999999999999</v>
      </c>
      <c r="AB234">
        <v>2310</v>
      </c>
      <c r="AD234">
        <v>203</v>
      </c>
      <c r="AE234" s="8">
        <v>4.5999999999999999E-2</v>
      </c>
      <c r="AF234">
        <v>34.799999999999997</v>
      </c>
      <c r="AG234" s="53">
        <v>232</v>
      </c>
      <c r="AH234" s="4">
        <v>17.3</v>
      </c>
      <c r="AI234" s="3">
        <v>4.5999999999999999E-2</v>
      </c>
      <c r="AJ234" s="3">
        <v>0.122</v>
      </c>
      <c r="BI234">
        <v>860</v>
      </c>
    </row>
    <row r="235" spans="1:61" x14ac:dyDescent="0.25">
      <c r="A235" s="1">
        <v>2</v>
      </c>
      <c r="B235" t="s">
        <v>12</v>
      </c>
      <c r="C235">
        <v>2008</v>
      </c>
      <c r="D235">
        <v>4</v>
      </c>
      <c r="E235">
        <v>60</v>
      </c>
      <c r="F235">
        <v>1</v>
      </c>
      <c r="H235" s="4"/>
      <c r="I235" s="3">
        <v>1.01E-2</v>
      </c>
      <c r="J235" s="3"/>
      <c r="K235" s="3"/>
      <c r="L235" s="3"/>
      <c r="M235" s="3"/>
      <c r="N235" s="3">
        <v>2.24E-2</v>
      </c>
      <c r="O235" s="3">
        <v>4.8500000000000003E-4</v>
      </c>
      <c r="P235" s="3"/>
      <c r="Q235" s="4">
        <v>396</v>
      </c>
      <c r="R235" s="4">
        <v>78.2</v>
      </c>
      <c r="S235" s="4">
        <v>23.7</v>
      </c>
      <c r="T235" s="4">
        <v>207</v>
      </c>
      <c r="U235" s="4">
        <v>0.27600000000000002</v>
      </c>
      <c r="V235" s="4">
        <v>5.08</v>
      </c>
      <c r="W235" s="4">
        <v>31</v>
      </c>
      <c r="X235" s="4">
        <v>82.7</v>
      </c>
      <c r="Y235" s="4"/>
      <c r="Z235">
        <v>6.25</v>
      </c>
      <c r="AA235" s="4">
        <v>-298</v>
      </c>
      <c r="AB235">
        <v>3290</v>
      </c>
      <c r="AD235">
        <v>1150</v>
      </c>
      <c r="AE235" s="8">
        <v>9.0500000000000007</v>
      </c>
      <c r="AF235">
        <v>25.4</v>
      </c>
      <c r="AG235" s="53">
        <v>261</v>
      </c>
      <c r="AH235" s="4">
        <v>13.1</v>
      </c>
      <c r="AI235" s="3">
        <v>1.27</v>
      </c>
      <c r="AJ235" s="3">
        <v>1.35</v>
      </c>
      <c r="BI235">
        <v>772</v>
      </c>
    </row>
    <row r="236" spans="1:61" x14ac:dyDescent="0.25">
      <c r="A236" s="1">
        <v>5</v>
      </c>
      <c r="B236" t="s">
        <v>12</v>
      </c>
      <c r="C236">
        <v>2008</v>
      </c>
      <c r="D236">
        <v>4</v>
      </c>
      <c r="E236">
        <v>60</v>
      </c>
      <c r="F236">
        <v>1</v>
      </c>
      <c r="H236" s="4">
        <v>4.9000000000000002E-2</v>
      </c>
      <c r="I236" s="3">
        <v>1.14E-2</v>
      </c>
      <c r="J236" s="3"/>
      <c r="K236" s="3">
        <v>6.0000000000000001E-3</v>
      </c>
      <c r="L236" s="3"/>
      <c r="M236" s="3"/>
      <c r="N236" s="3">
        <v>1.41E-2</v>
      </c>
      <c r="O236" s="3">
        <v>6.9999999999999999E-4</v>
      </c>
      <c r="P236" s="3"/>
      <c r="Q236" s="4">
        <v>199</v>
      </c>
      <c r="R236" s="4">
        <v>70</v>
      </c>
      <c r="S236" s="4">
        <v>90.4</v>
      </c>
      <c r="T236" s="4">
        <v>96.7</v>
      </c>
      <c r="U236" s="4">
        <v>2.5</v>
      </c>
      <c r="V236" s="4">
        <v>2.64</v>
      </c>
      <c r="W236" s="4">
        <v>37.5</v>
      </c>
      <c r="X236" s="4">
        <v>104</v>
      </c>
      <c r="Y236" s="4"/>
      <c r="Z236">
        <v>6.31</v>
      </c>
      <c r="AA236" s="4">
        <v>-166</v>
      </c>
      <c r="AB236">
        <v>2490</v>
      </c>
      <c r="AD236">
        <v>304</v>
      </c>
      <c r="AE236" s="8">
        <v>0.77500000000000002</v>
      </c>
      <c r="AF236">
        <v>36.4</v>
      </c>
      <c r="AG236" s="53">
        <v>313</v>
      </c>
      <c r="AH236" s="4">
        <v>65.400000000000006</v>
      </c>
      <c r="AI236" s="3">
        <v>5.3</v>
      </c>
      <c r="AJ236" s="3">
        <v>4.8</v>
      </c>
      <c r="BI236">
        <v>850</v>
      </c>
    </row>
    <row r="237" spans="1:61" x14ac:dyDescent="0.25">
      <c r="A237" s="1">
        <v>6</v>
      </c>
      <c r="B237" t="s">
        <v>12</v>
      </c>
      <c r="C237">
        <v>2008</v>
      </c>
      <c r="D237">
        <v>4</v>
      </c>
      <c r="E237">
        <v>60</v>
      </c>
      <c r="F237">
        <v>1</v>
      </c>
      <c r="H237" s="4">
        <v>9.8000000000000004E-2</v>
      </c>
      <c r="I237" s="3">
        <v>1.2500000000000001E-2</v>
      </c>
      <c r="J237" s="3"/>
      <c r="K237" s="3"/>
      <c r="L237" s="3"/>
      <c r="M237" s="3"/>
      <c r="N237" s="3">
        <v>2.1700000000000001E-2</v>
      </c>
      <c r="O237" s="3">
        <v>5.9999999999999995E-4</v>
      </c>
      <c r="P237" s="3"/>
      <c r="Q237" s="4">
        <v>368</v>
      </c>
      <c r="R237" s="4">
        <v>75.8</v>
      </c>
      <c r="S237" s="4">
        <v>24.4</v>
      </c>
      <c r="T237" s="4">
        <v>321</v>
      </c>
      <c r="U237" s="4">
        <v>0.34599999999999997</v>
      </c>
      <c r="V237" s="4">
        <v>2.98</v>
      </c>
      <c r="W237" s="4">
        <v>45.1</v>
      </c>
      <c r="X237" s="4">
        <v>71.5</v>
      </c>
      <c r="Y237" s="4"/>
      <c r="Z237">
        <v>6.21</v>
      </c>
      <c r="AA237" s="4">
        <v>-389</v>
      </c>
      <c r="AB237">
        <v>3290</v>
      </c>
      <c r="AD237">
        <v>1010</v>
      </c>
      <c r="AE237" s="8">
        <v>25</v>
      </c>
      <c r="AF237">
        <v>28.9</v>
      </c>
      <c r="AG237" s="53">
        <v>309</v>
      </c>
      <c r="AH237" s="4">
        <v>21</v>
      </c>
      <c r="AI237" s="3">
        <v>5.14</v>
      </c>
      <c r="AJ237" s="3">
        <v>4.22</v>
      </c>
      <c r="BI237">
        <v>980</v>
      </c>
    </row>
    <row r="238" spans="1:61" x14ac:dyDescent="0.25">
      <c r="A238" s="1">
        <v>1</v>
      </c>
      <c r="B238" t="s">
        <v>12</v>
      </c>
      <c r="C238">
        <v>2009</v>
      </c>
      <c r="D238">
        <v>6</v>
      </c>
      <c r="E238">
        <v>74</v>
      </c>
      <c r="F238">
        <v>1</v>
      </c>
      <c r="H238" s="4"/>
      <c r="I238" s="3">
        <v>7.7499999999999999E-3</v>
      </c>
      <c r="J238" s="3">
        <v>2.6999999999999999E-5</v>
      </c>
      <c r="K238" s="3"/>
      <c r="L238" s="3"/>
      <c r="M238" s="3">
        <v>8.9999999999999993E-3</v>
      </c>
      <c r="N238" s="3">
        <v>2.92E-2</v>
      </c>
      <c r="O238" s="3"/>
      <c r="P238" s="3"/>
      <c r="Q238" s="4">
        <v>334</v>
      </c>
      <c r="R238" s="4">
        <v>53.5</v>
      </c>
      <c r="S238" s="4">
        <v>9.6</v>
      </c>
      <c r="T238" s="4">
        <v>185</v>
      </c>
      <c r="U238" s="4">
        <v>5.95</v>
      </c>
      <c r="V238" s="4">
        <v>3.89</v>
      </c>
      <c r="W238" s="4">
        <v>37.6</v>
      </c>
      <c r="X238" s="4">
        <v>34.6</v>
      </c>
      <c r="Y238" s="4"/>
      <c r="Z238">
        <v>6.36</v>
      </c>
      <c r="AA238" s="4">
        <v>-220</v>
      </c>
      <c r="AB238">
        <v>2550</v>
      </c>
      <c r="AD238">
        <v>838</v>
      </c>
      <c r="AE238" s="8">
        <v>3.03</v>
      </c>
      <c r="AF238">
        <v>47.4</v>
      </c>
      <c r="AG238" s="53">
        <v>240</v>
      </c>
      <c r="AH238" s="4">
        <v>8.02</v>
      </c>
      <c r="AI238" s="3">
        <v>3.1E-2</v>
      </c>
      <c r="AJ238" s="3">
        <v>0.49399999999999999</v>
      </c>
      <c r="BI238">
        <v>670</v>
      </c>
    </row>
    <row r="239" spans="1:61" x14ac:dyDescent="0.25">
      <c r="A239" s="1">
        <v>2</v>
      </c>
      <c r="B239" t="s">
        <v>12</v>
      </c>
      <c r="C239">
        <v>2009</v>
      </c>
      <c r="D239">
        <v>6</v>
      </c>
      <c r="E239">
        <v>74</v>
      </c>
      <c r="F239">
        <v>1</v>
      </c>
      <c r="H239" s="4"/>
      <c r="I239" s="3">
        <v>8.7899999999999992E-3</v>
      </c>
      <c r="J239" s="3">
        <v>5.3999999999999998E-5</v>
      </c>
      <c r="K239" s="3"/>
      <c r="L239" s="3"/>
      <c r="M239" s="3">
        <v>6.0000000000000001E-3</v>
      </c>
      <c r="N239" s="3">
        <v>3.56E-2</v>
      </c>
      <c r="O239" s="3"/>
      <c r="P239" s="3"/>
      <c r="Q239" s="4">
        <v>420</v>
      </c>
      <c r="R239" s="4">
        <v>78.7</v>
      </c>
      <c r="S239" s="4">
        <v>17.899999999999999</v>
      </c>
      <c r="T239" s="4">
        <v>285</v>
      </c>
      <c r="U239" s="4">
        <v>0.27200000000000002</v>
      </c>
      <c r="V239" s="4">
        <v>4.7699999999999996</v>
      </c>
      <c r="W239" s="4">
        <v>31.4</v>
      </c>
      <c r="X239" s="4">
        <v>74.400000000000006</v>
      </c>
      <c r="Y239" s="4"/>
      <c r="Z239">
        <v>6.41</v>
      </c>
      <c r="AA239" s="4">
        <v>-282</v>
      </c>
      <c r="AB239">
        <v>3230</v>
      </c>
      <c r="AD239">
        <v>1480</v>
      </c>
      <c r="AE239" s="8">
        <v>7.2</v>
      </c>
      <c r="AF239">
        <v>33.799999999999997</v>
      </c>
      <c r="AG239" s="53">
        <v>281</v>
      </c>
      <c r="AH239" s="4">
        <v>9.57</v>
      </c>
      <c r="AI239" s="3">
        <v>1.66</v>
      </c>
      <c r="AJ239" s="3">
        <v>1.58</v>
      </c>
      <c r="BI239">
        <v>930</v>
      </c>
    </row>
    <row r="240" spans="1:61" x14ac:dyDescent="0.25">
      <c r="A240" s="1">
        <v>5</v>
      </c>
      <c r="B240" t="s">
        <v>12</v>
      </c>
      <c r="C240">
        <v>2009</v>
      </c>
      <c r="D240">
        <v>6</v>
      </c>
      <c r="E240">
        <v>74</v>
      </c>
      <c r="F240">
        <v>1</v>
      </c>
      <c r="H240" s="4">
        <v>8.5999999999999993E-2</v>
      </c>
      <c r="I240" s="3">
        <v>1.66E-2</v>
      </c>
      <c r="J240" s="3">
        <v>4.0000000000000003E-5</v>
      </c>
      <c r="K240" s="3">
        <v>6.0000000000000001E-3</v>
      </c>
      <c r="L240" s="3"/>
      <c r="M240" s="3">
        <v>4.0000000000000001E-3</v>
      </c>
      <c r="N240" s="3">
        <v>2.69E-2</v>
      </c>
      <c r="O240" s="3"/>
      <c r="P240" s="3"/>
      <c r="Q240" s="4">
        <v>292</v>
      </c>
      <c r="R240" s="4">
        <v>103</v>
      </c>
      <c r="S240" s="4">
        <v>131</v>
      </c>
      <c r="T240" s="4">
        <v>132</v>
      </c>
      <c r="U240" s="4">
        <v>1.82</v>
      </c>
      <c r="V240" s="4">
        <v>3.34</v>
      </c>
      <c r="W240" s="4">
        <v>42.9</v>
      </c>
      <c r="X240" s="4">
        <v>162</v>
      </c>
      <c r="Y240" s="4"/>
      <c r="Z240">
        <v>6.57</v>
      </c>
      <c r="AA240" s="4">
        <v>-221</v>
      </c>
      <c r="AB240">
        <v>3390</v>
      </c>
      <c r="AD240">
        <v>599</v>
      </c>
      <c r="AE240" s="8">
        <v>2.2799999999999998</v>
      </c>
      <c r="AF240">
        <v>39.299999999999997</v>
      </c>
      <c r="AG240" s="53">
        <v>482</v>
      </c>
      <c r="AH240" s="4">
        <v>78.400000000000006</v>
      </c>
      <c r="AI240" s="3">
        <v>10.1</v>
      </c>
      <c r="AJ240" s="3">
        <v>9.39</v>
      </c>
      <c r="BI240">
        <v>1120</v>
      </c>
    </row>
    <row r="241" spans="1:61" x14ac:dyDescent="0.25">
      <c r="A241" s="1">
        <v>6</v>
      </c>
      <c r="B241" t="s">
        <v>12</v>
      </c>
      <c r="C241">
        <v>2009</v>
      </c>
      <c r="D241">
        <v>6</v>
      </c>
      <c r="E241">
        <v>74</v>
      </c>
      <c r="F241">
        <v>1</v>
      </c>
      <c r="H241" s="4">
        <v>6.6000000000000003E-2</v>
      </c>
      <c r="I241" s="3">
        <v>6.9699999999999996E-3</v>
      </c>
      <c r="J241" s="3">
        <v>1.5E-5</v>
      </c>
      <c r="K241" s="3">
        <v>1E-3</v>
      </c>
      <c r="L241" s="3"/>
      <c r="M241" s="3"/>
      <c r="N241" s="3">
        <v>3.39E-2</v>
      </c>
      <c r="O241" s="3"/>
      <c r="P241" s="3"/>
      <c r="Q241" s="4">
        <v>422</v>
      </c>
      <c r="R241" s="4">
        <v>95.3</v>
      </c>
      <c r="S241" s="4">
        <v>27.2</v>
      </c>
      <c r="T241" s="4">
        <v>376</v>
      </c>
      <c r="U241" s="4">
        <v>0.49</v>
      </c>
      <c r="V241" s="4">
        <v>4.74</v>
      </c>
      <c r="W241" s="4">
        <v>47.2</v>
      </c>
      <c r="X241" s="4">
        <v>71.3</v>
      </c>
      <c r="Y241" s="4"/>
      <c r="Z241">
        <v>6.37</v>
      </c>
      <c r="AA241" s="4">
        <v>-288</v>
      </c>
      <c r="AB241">
        <v>3600</v>
      </c>
      <c r="AD241">
        <v>1760</v>
      </c>
      <c r="AE241" s="8">
        <v>13.6</v>
      </c>
      <c r="AF241" s="4">
        <v>30</v>
      </c>
      <c r="AG241" s="53">
        <v>348</v>
      </c>
      <c r="AH241" s="4">
        <v>30.9</v>
      </c>
      <c r="AI241" s="3">
        <v>5.28</v>
      </c>
      <c r="AJ241" s="3">
        <v>5.0999999999999996</v>
      </c>
      <c r="BI241">
        <v>840</v>
      </c>
    </row>
    <row r="242" spans="1:61" x14ac:dyDescent="0.25">
      <c r="A242" s="1">
        <v>1</v>
      </c>
      <c r="B242" t="s">
        <v>12</v>
      </c>
      <c r="C242">
        <v>2010</v>
      </c>
      <c r="D242">
        <v>4</v>
      </c>
      <c r="E242">
        <v>84</v>
      </c>
      <c r="F242">
        <v>1</v>
      </c>
      <c r="H242" s="4"/>
      <c r="I242" s="3">
        <v>2.8300000000000001E-3</v>
      </c>
      <c r="J242" s="3"/>
      <c r="K242" s="3"/>
      <c r="L242" s="3"/>
      <c r="M242" s="3"/>
      <c r="N242" s="3">
        <v>2.0100000000000001E-3</v>
      </c>
      <c r="O242" s="3">
        <v>1.83E-4</v>
      </c>
      <c r="P242" s="3"/>
      <c r="Q242" s="4">
        <v>378</v>
      </c>
      <c r="R242" s="4">
        <v>62.6</v>
      </c>
      <c r="S242" s="4">
        <v>7.02</v>
      </c>
      <c r="T242" s="4">
        <v>219</v>
      </c>
      <c r="U242" s="4">
        <v>0.99399999999999999</v>
      </c>
      <c r="V242" s="4">
        <v>4.58</v>
      </c>
      <c r="W242" s="4">
        <v>36.700000000000003</v>
      </c>
      <c r="X242" s="4">
        <v>30</v>
      </c>
      <c r="Y242" s="4"/>
      <c r="Z242">
        <v>6.27</v>
      </c>
      <c r="AA242" s="4">
        <v>-185</v>
      </c>
      <c r="AB242">
        <v>2653</v>
      </c>
      <c r="AD242">
        <v>1220</v>
      </c>
      <c r="AE242" s="8">
        <v>3.75</v>
      </c>
      <c r="AF242">
        <v>53.4</v>
      </c>
      <c r="AG242" s="53">
        <v>191</v>
      </c>
      <c r="AH242" s="4">
        <v>9.1999999999999993</v>
      </c>
      <c r="AI242" s="3">
        <v>0.43</v>
      </c>
      <c r="AJ242" s="3">
        <v>0.497</v>
      </c>
      <c r="BI242">
        <v>552</v>
      </c>
    </row>
    <row r="243" spans="1:61" x14ac:dyDescent="0.25">
      <c r="A243" s="1">
        <v>2</v>
      </c>
      <c r="B243" t="s">
        <v>12</v>
      </c>
      <c r="C243">
        <v>2010</v>
      </c>
      <c r="D243">
        <v>4</v>
      </c>
      <c r="E243">
        <v>84</v>
      </c>
      <c r="F243">
        <v>1</v>
      </c>
      <c r="H243" s="4"/>
      <c r="I243" s="3">
        <v>4.1700000000000001E-3</v>
      </c>
      <c r="J243" s="3"/>
      <c r="K243" s="3"/>
      <c r="L243" s="3"/>
      <c r="M243" s="3"/>
      <c r="N243" s="3">
        <v>1.2999999999999999E-3</v>
      </c>
      <c r="O243" s="3">
        <v>1.4E-5</v>
      </c>
      <c r="P243" s="3"/>
      <c r="Q243" s="4">
        <v>435</v>
      </c>
      <c r="R243" s="4">
        <v>88.4</v>
      </c>
      <c r="S243" s="4">
        <v>14.4</v>
      </c>
      <c r="T243" s="4">
        <v>281</v>
      </c>
      <c r="U243" s="4">
        <v>0.55100000000000005</v>
      </c>
      <c r="V243" s="4">
        <v>5.87</v>
      </c>
      <c r="W243" s="4">
        <v>26.7</v>
      </c>
      <c r="X243" s="4">
        <v>71.8</v>
      </c>
      <c r="Y243" s="4"/>
      <c r="Z243">
        <v>6.27</v>
      </c>
      <c r="AA243" s="4">
        <v>-288</v>
      </c>
      <c r="AB243">
        <v>3210</v>
      </c>
      <c r="AD243">
        <v>1470</v>
      </c>
      <c r="AE243" s="8">
        <v>8.1999999999999993</v>
      </c>
      <c r="AF243">
        <v>31.5</v>
      </c>
      <c r="AG243" s="53">
        <v>250</v>
      </c>
      <c r="AH243" s="4">
        <v>13.1</v>
      </c>
      <c r="AI243" s="3">
        <v>1.75</v>
      </c>
      <c r="AJ243" s="3">
        <v>1.29</v>
      </c>
      <c r="BI243">
        <v>764</v>
      </c>
    </row>
    <row r="244" spans="1:61" x14ac:dyDescent="0.25">
      <c r="A244" s="1">
        <v>5</v>
      </c>
      <c r="B244" t="s">
        <v>12</v>
      </c>
      <c r="C244">
        <v>2010</v>
      </c>
      <c r="D244">
        <v>4</v>
      </c>
      <c r="E244">
        <v>84</v>
      </c>
      <c r="F244">
        <v>1</v>
      </c>
      <c r="H244" s="4"/>
      <c r="I244" s="3">
        <v>1.18E-2</v>
      </c>
      <c r="J244" s="3">
        <v>2.9599999999999998E-4</v>
      </c>
      <c r="K244" s="3">
        <v>5.0000000000000001E-3</v>
      </c>
      <c r="L244" s="3"/>
      <c r="M244" s="3"/>
      <c r="N244" s="3">
        <v>3.8800000000000002E-3</v>
      </c>
      <c r="O244" s="3">
        <v>5.1499999999999998E-5</v>
      </c>
      <c r="P244" s="3"/>
      <c r="Q244" s="4">
        <v>279</v>
      </c>
      <c r="R244" s="4">
        <v>104</v>
      </c>
      <c r="S244" s="4">
        <v>103</v>
      </c>
      <c r="T244" s="4">
        <v>128</v>
      </c>
      <c r="U244" s="4">
        <v>2.21</v>
      </c>
      <c r="V244" s="4">
        <v>3.38</v>
      </c>
      <c r="W244" s="4">
        <v>38.5</v>
      </c>
      <c r="X244" s="4">
        <v>140</v>
      </c>
      <c r="Y244" s="4"/>
      <c r="Z244" s="3">
        <v>6.3</v>
      </c>
      <c r="AA244" s="4">
        <v>-116</v>
      </c>
      <c r="AB244">
        <v>2923</v>
      </c>
      <c r="AD244">
        <v>738</v>
      </c>
      <c r="AE244" s="8">
        <v>1.1499999999999999</v>
      </c>
      <c r="AF244">
        <v>33.6</v>
      </c>
      <c r="AG244" s="53">
        <v>366</v>
      </c>
      <c r="AH244" s="4">
        <v>49.1</v>
      </c>
      <c r="AI244" s="3">
        <v>9</v>
      </c>
      <c r="AJ244" s="3">
        <v>8.06</v>
      </c>
      <c r="BI244">
        <v>1170</v>
      </c>
    </row>
    <row r="245" spans="1:61" x14ac:dyDescent="0.25">
      <c r="A245" s="1">
        <v>6</v>
      </c>
      <c r="B245" t="s">
        <v>12</v>
      </c>
      <c r="C245">
        <v>2010</v>
      </c>
      <c r="D245">
        <v>4</v>
      </c>
      <c r="E245">
        <v>84</v>
      </c>
      <c r="F245">
        <v>1</v>
      </c>
      <c r="H245" s="4">
        <v>0.23599999999999999</v>
      </c>
      <c r="I245" s="3">
        <v>3.9199999999999999E-3</v>
      </c>
      <c r="J245" s="3">
        <v>3.8999999999999999E-5</v>
      </c>
      <c r="K245" s="3"/>
      <c r="L245" s="3"/>
      <c r="M245" s="3"/>
      <c r="N245" s="3">
        <v>7.6899999999999998E-3</v>
      </c>
      <c r="O245" s="3">
        <v>1.33E-5</v>
      </c>
      <c r="P245" s="3"/>
      <c r="Q245" s="4">
        <v>350</v>
      </c>
      <c r="R245" s="4">
        <v>89.6</v>
      </c>
      <c r="S245" s="4">
        <v>19.100000000000001</v>
      </c>
      <c r="T245" s="4">
        <v>249</v>
      </c>
      <c r="U245" s="4">
        <v>1.75</v>
      </c>
      <c r="V245" s="4">
        <v>3.91</v>
      </c>
      <c r="W245" s="4">
        <v>43.1</v>
      </c>
      <c r="X245" s="4">
        <v>54.2</v>
      </c>
      <c r="Y245" s="4"/>
      <c r="Z245" s="3">
        <v>6.2</v>
      </c>
      <c r="AA245" s="4">
        <v>-268</v>
      </c>
      <c r="AB245">
        <v>2925</v>
      </c>
      <c r="AD245">
        <v>1110</v>
      </c>
      <c r="AE245" s="8">
        <v>15.2</v>
      </c>
      <c r="AF245" s="4">
        <v>22</v>
      </c>
      <c r="AG245" s="53">
        <v>268</v>
      </c>
      <c r="AH245" s="4">
        <v>15.5</v>
      </c>
      <c r="AI245" s="3">
        <v>3.28</v>
      </c>
      <c r="AJ245" s="3">
        <v>3.81</v>
      </c>
      <c r="BI245">
        <v>820</v>
      </c>
    </row>
    <row r="246" spans="1:61" x14ac:dyDescent="0.25">
      <c r="A246" s="1">
        <v>1</v>
      </c>
      <c r="B246" t="s">
        <v>12</v>
      </c>
      <c r="C246">
        <v>2011</v>
      </c>
      <c r="D246">
        <v>3</v>
      </c>
      <c r="E246">
        <v>95</v>
      </c>
      <c r="F246">
        <v>1</v>
      </c>
      <c r="H246" s="4">
        <v>9.8000000000000004E-2</v>
      </c>
      <c r="I246" s="3">
        <v>4.5900000000000003E-3</v>
      </c>
      <c r="J246" s="3">
        <v>3.8999999999999999E-5</v>
      </c>
      <c r="K246" s="3"/>
      <c r="L246" s="3"/>
      <c r="M246" s="3">
        <v>6.0000000000000001E-3</v>
      </c>
      <c r="N246" s="3">
        <v>2.1399999999999999E-2</v>
      </c>
      <c r="O246" s="3">
        <v>9.3000000000000007E-6</v>
      </c>
      <c r="P246" s="3">
        <v>4.5999999999999999E-2</v>
      </c>
      <c r="Q246" s="4">
        <v>339</v>
      </c>
      <c r="R246" s="4">
        <v>54.7</v>
      </c>
      <c r="S246" s="4">
        <v>6.9</v>
      </c>
      <c r="T246" s="4">
        <v>179</v>
      </c>
      <c r="U246" s="4">
        <v>4.76</v>
      </c>
      <c r="V246" s="4">
        <v>4.8600000000000003</v>
      </c>
      <c r="W246" s="4">
        <v>31.2</v>
      </c>
      <c r="X246" s="4">
        <v>34.799999999999997</v>
      </c>
      <c r="Y246" s="4"/>
      <c r="Z246">
        <v>6.44</v>
      </c>
      <c r="AA246" s="4">
        <v>-167</v>
      </c>
      <c r="AB246">
        <v>2472</v>
      </c>
      <c r="AD246">
        <v>976</v>
      </c>
      <c r="AE246" s="8">
        <v>18.5</v>
      </c>
      <c r="AF246">
        <v>32.9</v>
      </c>
      <c r="AG246" s="53">
        <v>220</v>
      </c>
      <c r="AH246" s="4">
        <v>6.17</v>
      </c>
      <c r="AI246" s="3">
        <v>0.122</v>
      </c>
      <c r="AJ246" s="3">
        <v>0.66300000000000003</v>
      </c>
      <c r="BI246">
        <v>1100</v>
      </c>
    </row>
    <row r="247" spans="1:61" x14ac:dyDescent="0.25">
      <c r="A247" s="1">
        <v>2</v>
      </c>
      <c r="B247" t="s">
        <v>12</v>
      </c>
      <c r="C247">
        <v>2011</v>
      </c>
      <c r="D247">
        <v>3</v>
      </c>
      <c r="E247">
        <v>95</v>
      </c>
      <c r="F247">
        <v>1</v>
      </c>
      <c r="H247" s="4">
        <v>0.106</v>
      </c>
      <c r="I247" s="3">
        <v>1.17E-3</v>
      </c>
      <c r="J247" s="3"/>
      <c r="K247" s="3"/>
      <c r="L247" s="3"/>
      <c r="M247" s="3">
        <v>3.1E-2</v>
      </c>
      <c r="N247" s="3">
        <v>2.7099999999999999E-2</v>
      </c>
      <c r="O247" s="3">
        <v>2.49E-3</v>
      </c>
      <c r="P247" s="3">
        <v>5.3999999999999999E-2</v>
      </c>
      <c r="Q247" s="4">
        <v>421</v>
      </c>
      <c r="R247" s="4">
        <v>81.2</v>
      </c>
      <c r="S247" s="4">
        <v>15.9</v>
      </c>
      <c r="T247" s="4">
        <v>269</v>
      </c>
      <c r="U247" s="4">
        <v>0.27300000000000002</v>
      </c>
      <c r="V247" s="4">
        <v>4.75</v>
      </c>
      <c r="W247" s="4">
        <v>27.2</v>
      </c>
      <c r="X247" s="4">
        <v>94.5</v>
      </c>
      <c r="Y247" s="4"/>
      <c r="Z247">
        <v>6.44</v>
      </c>
      <c r="AA247" s="4">
        <v>-253</v>
      </c>
      <c r="AB247">
        <v>3380</v>
      </c>
      <c r="AD247">
        <v>1470</v>
      </c>
      <c r="AE247" s="8">
        <v>13.75</v>
      </c>
      <c r="AF247">
        <v>29.4</v>
      </c>
      <c r="AG247" s="53">
        <v>291</v>
      </c>
      <c r="AH247" s="4">
        <v>16.600000000000001</v>
      </c>
      <c r="AI247" s="3">
        <v>2</v>
      </c>
      <c r="AJ247" s="3">
        <v>2.2000000000000002</v>
      </c>
      <c r="BI247">
        <v>1100</v>
      </c>
    </row>
    <row r="248" spans="1:61" x14ac:dyDescent="0.25">
      <c r="A248" s="1">
        <v>5</v>
      </c>
      <c r="B248" t="s">
        <v>12</v>
      </c>
      <c r="C248">
        <v>2011</v>
      </c>
      <c r="D248">
        <v>3</v>
      </c>
      <c r="E248">
        <v>95</v>
      </c>
      <c r="F248">
        <v>1</v>
      </c>
      <c r="H248" s="4">
        <v>9.6000000000000002E-2</v>
      </c>
      <c r="I248" s="3">
        <v>1.0500000000000001E-2</v>
      </c>
      <c r="J248" s="3">
        <v>1.2899999999999999E-4</v>
      </c>
      <c r="K248" s="3">
        <v>7.0000000000000001E-3</v>
      </c>
      <c r="L248" s="3">
        <v>2E-3</v>
      </c>
      <c r="M248" s="3">
        <v>1.2E-2</v>
      </c>
      <c r="N248" s="3">
        <v>2.58E-2</v>
      </c>
      <c r="O248" s="3">
        <v>2.6499999999999999E-4</v>
      </c>
      <c r="P248" s="3">
        <v>1.0999999999999999E-2</v>
      </c>
      <c r="Q248" s="4">
        <v>341</v>
      </c>
      <c r="R248" s="4">
        <v>126</v>
      </c>
      <c r="S248" s="4">
        <v>128</v>
      </c>
      <c r="T248" s="4">
        <v>198</v>
      </c>
      <c r="U248" s="4">
        <v>1.26</v>
      </c>
      <c r="V248" s="4">
        <v>5.67</v>
      </c>
      <c r="W248" s="4">
        <v>36.1</v>
      </c>
      <c r="X248" s="4">
        <v>206</v>
      </c>
      <c r="Y248" s="4"/>
      <c r="Z248">
        <v>6.44</v>
      </c>
      <c r="AA248" s="4">
        <v>-219</v>
      </c>
      <c r="AB248">
        <v>3960</v>
      </c>
      <c r="AD248">
        <v>1300</v>
      </c>
      <c r="AE248" s="8">
        <v>3.05</v>
      </c>
      <c r="AF248">
        <v>36.200000000000003</v>
      </c>
      <c r="AG248" s="53">
        <v>407</v>
      </c>
      <c r="AH248" s="4">
        <v>69</v>
      </c>
      <c r="AI248" s="3">
        <v>11.4</v>
      </c>
      <c r="AJ248" s="3">
        <v>13</v>
      </c>
      <c r="BI248">
        <v>1460</v>
      </c>
    </row>
    <row r="249" spans="1:61" x14ac:dyDescent="0.25">
      <c r="A249" s="1">
        <v>6</v>
      </c>
      <c r="B249" t="s">
        <v>12</v>
      </c>
      <c r="C249">
        <v>2011</v>
      </c>
      <c r="D249">
        <v>3</v>
      </c>
      <c r="E249">
        <v>95</v>
      </c>
      <c r="F249">
        <v>1</v>
      </c>
      <c r="H249" s="4">
        <v>0.159</v>
      </c>
      <c r="I249" s="3">
        <v>8.9499999999999996E-3</v>
      </c>
      <c r="J249" s="3">
        <v>9.7999999999999997E-5</v>
      </c>
      <c r="K249" s="3"/>
      <c r="L249" s="3"/>
      <c r="M249" s="3">
        <v>6.0000000000000001E-3</v>
      </c>
      <c r="N249" s="3">
        <v>2.92E-2</v>
      </c>
      <c r="O249" s="3">
        <v>2.1699999999999999E-4</v>
      </c>
      <c r="P249" s="3"/>
      <c r="Q249" s="4">
        <v>394</v>
      </c>
      <c r="R249" s="4">
        <v>103</v>
      </c>
      <c r="S249" s="4">
        <v>22.4</v>
      </c>
      <c r="T249" s="4">
        <v>307</v>
      </c>
      <c r="U249" s="4">
        <v>0.3</v>
      </c>
      <c r="V249" s="4">
        <v>4.12</v>
      </c>
      <c r="W249" s="4">
        <v>41.2</v>
      </c>
      <c r="X249" s="4">
        <v>71.2</v>
      </c>
      <c r="Y249" s="4"/>
      <c r="Z249">
        <v>6.34</v>
      </c>
      <c r="AA249" s="4">
        <v>-258</v>
      </c>
      <c r="AB249">
        <v>3550</v>
      </c>
      <c r="AD249">
        <v>1460</v>
      </c>
      <c r="AE249" s="8">
        <v>21.5</v>
      </c>
      <c r="AF249">
        <v>22.4</v>
      </c>
      <c r="AG249" s="53">
        <v>278</v>
      </c>
      <c r="AH249" s="4">
        <v>16.399999999999999</v>
      </c>
      <c r="AI249" s="3">
        <v>3.7</v>
      </c>
      <c r="AJ249" s="3">
        <v>3.86</v>
      </c>
      <c r="BI249">
        <v>1020</v>
      </c>
    </row>
    <row r="250" spans="1:61" s="2" customFormat="1" x14ac:dyDescent="0.25">
      <c r="A250" s="6">
        <v>5</v>
      </c>
      <c r="B250" s="2" t="s">
        <v>12</v>
      </c>
      <c r="C250" s="2">
        <v>2014</v>
      </c>
      <c r="D250" s="2">
        <v>11</v>
      </c>
      <c r="E250" s="2">
        <v>139</v>
      </c>
      <c r="F250" s="2">
        <v>1</v>
      </c>
      <c r="H250" s="7"/>
      <c r="I250" s="8">
        <v>4.7000000000000002E-3</v>
      </c>
      <c r="J250" s="8"/>
      <c r="K250" s="8"/>
      <c r="L250" s="8"/>
      <c r="M250" s="8"/>
      <c r="N250" s="8">
        <v>8.9999999999999998E-4</v>
      </c>
      <c r="O250" s="8"/>
      <c r="P250" s="8"/>
      <c r="Q250" s="7"/>
      <c r="R250" s="7"/>
      <c r="S250" s="7"/>
      <c r="T250" s="7"/>
      <c r="U250" s="7">
        <v>7.11</v>
      </c>
      <c r="V250" s="7">
        <v>4.3890000000000002</v>
      </c>
      <c r="W250" s="7"/>
      <c r="X250" s="7">
        <v>103</v>
      </c>
      <c r="Y250" s="7"/>
      <c r="Z250" s="2">
        <v>6.34</v>
      </c>
      <c r="AA250" s="7">
        <v>-60.2</v>
      </c>
      <c r="AB250" s="2">
        <v>3439</v>
      </c>
      <c r="AD250" s="2">
        <v>1020</v>
      </c>
      <c r="AE250" s="8">
        <v>7.6999999999999999E-2</v>
      </c>
      <c r="AF250" s="2">
        <v>22.1</v>
      </c>
      <c r="AG250" s="54">
        <v>265</v>
      </c>
      <c r="AH250" s="7">
        <v>31.3</v>
      </c>
      <c r="AI250" s="8">
        <v>4.8600000000000003</v>
      </c>
      <c r="AJ250" s="8">
        <v>8.4600000000000009</v>
      </c>
      <c r="BI250" s="2">
        <v>931</v>
      </c>
    </row>
    <row r="251" spans="1:61" s="2" customFormat="1" x14ac:dyDescent="0.25">
      <c r="A251" s="6">
        <v>6</v>
      </c>
      <c r="B251" s="2" t="s">
        <v>12</v>
      </c>
      <c r="C251" s="2">
        <v>2014</v>
      </c>
      <c r="D251" s="2">
        <v>11</v>
      </c>
      <c r="E251" s="2">
        <v>139</v>
      </c>
      <c r="F251" s="2">
        <v>1</v>
      </c>
      <c r="H251" s="7"/>
      <c r="I251" s="8">
        <v>1.6999999999999999E-3</v>
      </c>
      <c r="J251" s="8"/>
      <c r="K251" s="8"/>
      <c r="L251" s="8"/>
      <c r="M251" s="8"/>
      <c r="N251" s="8">
        <v>8.8999999999999995E-4</v>
      </c>
      <c r="O251" s="8"/>
      <c r="P251" s="8"/>
      <c r="Q251" s="7"/>
      <c r="R251" s="7"/>
      <c r="S251" s="7"/>
      <c r="T251" s="7"/>
      <c r="U251" s="7"/>
      <c r="V251" s="7">
        <v>2.7269999999999999</v>
      </c>
      <c r="W251" s="7"/>
      <c r="X251" s="7">
        <v>38</v>
      </c>
      <c r="Y251" s="7"/>
      <c r="Z251" s="2">
        <v>6.62</v>
      </c>
      <c r="AA251" s="7">
        <v>-230.4</v>
      </c>
      <c r="AB251" s="2">
        <v>2201</v>
      </c>
      <c r="AD251" s="2">
        <v>599</v>
      </c>
      <c r="AE251" s="2">
        <v>25.5</v>
      </c>
      <c r="AF251" s="2">
        <v>21.2</v>
      </c>
      <c r="AG251" s="54">
        <v>200</v>
      </c>
      <c r="AH251" s="7">
        <v>12.3</v>
      </c>
      <c r="AI251" s="8">
        <v>2.14</v>
      </c>
      <c r="AJ251" s="8">
        <v>2.27</v>
      </c>
      <c r="BI251" s="2">
        <v>730</v>
      </c>
    </row>
    <row r="252" spans="1:61" x14ac:dyDescent="0.25">
      <c r="A252" s="1">
        <v>1</v>
      </c>
      <c r="B252" t="s">
        <v>12</v>
      </c>
      <c r="C252">
        <v>2017</v>
      </c>
      <c r="D252">
        <v>5</v>
      </c>
      <c r="E252">
        <v>169</v>
      </c>
      <c r="F252">
        <v>1</v>
      </c>
      <c r="H252" s="4"/>
      <c r="I252" s="3">
        <v>3.7499999999999999E-3</v>
      </c>
      <c r="J252" s="3"/>
      <c r="K252" s="3"/>
      <c r="L252" s="3"/>
      <c r="M252" s="3"/>
      <c r="N252" s="3"/>
      <c r="O252" s="3"/>
      <c r="P252" s="3"/>
      <c r="Q252" s="4">
        <v>183.82</v>
      </c>
      <c r="R252" s="4">
        <v>28.56</v>
      </c>
      <c r="S252" s="4">
        <v>3.62</v>
      </c>
      <c r="T252" s="4">
        <v>76.67</v>
      </c>
      <c r="U252" s="4">
        <v>0.82</v>
      </c>
      <c r="V252" s="4">
        <v>1.49</v>
      </c>
      <c r="W252" s="4">
        <v>23.96</v>
      </c>
      <c r="X252" s="4">
        <v>13.8</v>
      </c>
      <c r="Y252" s="4"/>
      <c r="Z252">
        <v>6.67</v>
      </c>
      <c r="AA252" s="4">
        <v>-278.89999999999998</v>
      </c>
      <c r="AB252">
        <v>1401</v>
      </c>
      <c r="AD252" s="2">
        <v>246</v>
      </c>
      <c r="AE252" s="2">
        <v>12.2</v>
      </c>
      <c r="AF252" s="2">
        <v>17.2</v>
      </c>
      <c r="AG252" s="54">
        <v>174</v>
      </c>
      <c r="AH252" s="7">
        <v>6.41</v>
      </c>
      <c r="AI252" s="3">
        <v>0.53300000000000003</v>
      </c>
      <c r="AJ252" s="3">
        <v>0.65900000000000003</v>
      </c>
      <c r="BI252">
        <v>550</v>
      </c>
    </row>
    <row r="253" spans="1:61" x14ac:dyDescent="0.25">
      <c r="A253" s="1">
        <v>2</v>
      </c>
      <c r="B253" t="s">
        <v>12</v>
      </c>
      <c r="C253">
        <v>2017</v>
      </c>
      <c r="D253">
        <v>5</v>
      </c>
      <c r="E253">
        <v>169</v>
      </c>
      <c r="F253">
        <v>1</v>
      </c>
      <c r="H253" s="4"/>
      <c r="I253" s="3">
        <v>3.8800000000000002E-3</v>
      </c>
      <c r="J253" s="3"/>
      <c r="K253" s="3"/>
      <c r="L253" s="3"/>
      <c r="M253" s="3"/>
      <c r="N253" s="3"/>
      <c r="O253" s="3"/>
      <c r="P253" s="3"/>
      <c r="Q253" s="4">
        <v>294.60000000000002</v>
      </c>
      <c r="R253" s="4">
        <v>60.52</v>
      </c>
      <c r="S253" s="4">
        <v>8.9600000000000009</v>
      </c>
      <c r="T253" s="4">
        <v>163.9</v>
      </c>
      <c r="U253" s="4"/>
      <c r="V253" s="4">
        <v>3.09</v>
      </c>
      <c r="W253" s="4">
        <v>29.97</v>
      </c>
      <c r="X253" s="4">
        <v>67.5</v>
      </c>
      <c r="Y253" s="4"/>
      <c r="Z253">
        <v>6.42</v>
      </c>
      <c r="AA253" s="4">
        <v>-307.5</v>
      </c>
      <c r="AB253">
        <v>2500</v>
      </c>
      <c r="AD253" s="2">
        <v>651</v>
      </c>
      <c r="AE253" s="2">
        <v>42.1</v>
      </c>
      <c r="AF253" s="7">
        <v>21</v>
      </c>
      <c r="AG253" s="54">
        <v>220</v>
      </c>
      <c r="AH253" s="7">
        <v>14.1</v>
      </c>
      <c r="AI253" s="3">
        <v>1.62</v>
      </c>
      <c r="AJ253" s="3">
        <v>1.35</v>
      </c>
      <c r="BI253">
        <v>767</v>
      </c>
    </row>
    <row r="254" spans="1:61" x14ac:dyDescent="0.25">
      <c r="A254" s="1">
        <v>5</v>
      </c>
      <c r="B254" t="s">
        <v>12</v>
      </c>
      <c r="C254">
        <v>2017</v>
      </c>
      <c r="D254">
        <v>5</v>
      </c>
      <c r="E254">
        <v>169</v>
      </c>
      <c r="F254">
        <v>1</v>
      </c>
      <c r="H254" s="4"/>
      <c r="I254" s="3">
        <v>7.7000000000000002E-3</v>
      </c>
      <c r="J254" s="3"/>
      <c r="K254" s="3">
        <v>3.4399999999999999E-3</v>
      </c>
      <c r="L254" s="3"/>
      <c r="M254" s="3"/>
      <c r="N254" s="3"/>
      <c r="O254" s="3"/>
      <c r="P254" s="3"/>
      <c r="Q254" s="4">
        <v>342.83</v>
      </c>
      <c r="R254" s="4">
        <v>64.7</v>
      </c>
      <c r="S254" s="4">
        <v>34.31</v>
      </c>
      <c r="T254" s="4">
        <v>169.33</v>
      </c>
      <c r="U254" s="4"/>
      <c r="V254" s="4">
        <v>2.25</v>
      </c>
      <c r="W254" s="4">
        <v>35.6</v>
      </c>
      <c r="X254" s="4">
        <v>75.2</v>
      </c>
      <c r="Y254" s="4"/>
      <c r="Z254">
        <v>6.76</v>
      </c>
      <c r="AA254" s="4">
        <v>-302.3</v>
      </c>
      <c r="AB254">
        <v>2706</v>
      </c>
      <c r="AD254" s="2">
        <v>606</v>
      </c>
      <c r="AE254" s="2">
        <v>6.04</v>
      </c>
      <c r="AF254" s="2">
        <v>16.100000000000001</v>
      </c>
      <c r="AG254" s="54">
        <v>247</v>
      </c>
      <c r="AH254" s="7">
        <v>26.2</v>
      </c>
      <c r="AI254" s="3">
        <v>7.45</v>
      </c>
      <c r="AJ254" s="3">
        <v>7.68</v>
      </c>
      <c r="BI254">
        <v>969</v>
      </c>
    </row>
    <row r="255" spans="1:61" s="2" customFormat="1" x14ac:dyDescent="0.25">
      <c r="A255" s="6">
        <v>6</v>
      </c>
      <c r="B255" s="2" t="s">
        <v>12</v>
      </c>
      <c r="C255" s="2">
        <v>2017</v>
      </c>
      <c r="D255" s="2">
        <v>5</v>
      </c>
      <c r="E255" s="2">
        <v>169</v>
      </c>
      <c r="F255" s="2">
        <v>1</v>
      </c>
      <c r="H255" s="7"/>
      <c r="I255" s="8"/>
      <c r="J255" s="8"/>
      <c r="K255" s="8"/>
      <c r="L255" s="8"/>
      <c r="M255" s="8"/>
      <c r="N255" s="8"/>
      <c r="O255" s="8"/>
      <c r="P255" s="8"/>
      <c r="Q255" s="7">
        <v>374.03</v>
      </c>
      <c r="R255" s="7">
        <v>55.91</v>
      </c>
      <c r="S255" s="7">
        <v>10.050000000000001</v>
      </c>
      <c r="T255" s="7">
        <v>137.76</v>
      </c>
      <c r="U255" s="7"/>
      <c r="V255" s="7">
        <v>3.41</v>
      </c>
      <c r="W255" s="7">
        <v>45.39</v>
      </c>
      <c r="X255" s="7">
        <v>28.8</v>
      </c>
      <c r="Y255" s="7"/>
      <c r="Z255" s="2">
        <v>6.36</v>
      </c>
      <c r="AA255" s="7">
        <v>-226.1</v>
      </c>
      <c r="AB255" s="2">
        <v>2280</v>
      </c>
      <c r="AD255" s="2">
        <v>812</v>
      </c>
      <c r="AE255" s="2">
        <v>14.45</v>
      </c>
      <c r="AF255" s="2">
        <v>12.9</v>
      </c>
      <c r="AG255" s="54">
        <v>213</v>
      </c>
      <c r="AH255" s="7">
        <v>10.1</v>
      </c>
      <c r="AI255" s="8">
        <v>2.0099999999999998</v>
      </c>
      <c r="AJ255" s="8">
        <v>1.78</v>
      </c>
      <c r="BI255" s="2">
        <v>527</v>
      </c>
    </row>
    <row r="256" spans="1:61" s="2" customFormat="1" x14ac:dyDescent="0.25">
      <c r="A256" s="6">
        <v>1</v>
      </c>
      <c r="B256" s="2" t="s">
        <v>13</v>
      </c>
      <c r="C256" s="2">
        <v>2004</v>
      </c>
      <c r="D256" s="2">
        <v>4</v>
      </c>
      <c r="E256" s="2">
        <v>12</v>
      </c>
      <c r="F256" s="2">
        <v>1</v>
      </c>
      <c r="H256" s="7">
        <v>0.12</v>
      </c>
      <c r="I256" s="8">
        <v>5.1999999999999998E-2</v>
      </c>
      <c r="J256" s="8"/>
      <c r="K256" s="8">
        <v>7.0000000000000001E-3</v>
      </c>
      <c r="L256" s="8"/>
      <c r="M256" s="8"/>
      <c r="N256" s="8">
        <v>5.0000000000000001E-3</v>
      </c>
      <c r="O256" s="8">
        <v>9.1200000000000005E-4</v>
      </c>
      <c r="P256" s="8">
        <v>2.3E-2</v>
      </c>
      <c r="Q256" s="7">
        <v>94</v>
      </c>
      <c r="R256" s="7">
        <v>31.3</v>
      </c>
      <c r="S256" s="7">
        <v>64.2</v>
      </c>
      <c r="T256" s="7">
        <v>115</v>
      </c>
      <c r="U256" s="7">
        <v>16.600000000000001</v>
      </c>
      <c r="V256" s="7">
        <v>2.64</v>
      </c>
      <c r="W256" s="7">
        <v>47.9</v>
      </c>
      <c r="X256" s="7">
        <v>62.5</v>
      </c>
      <c r="Y256" s="7"/>
      <c r="Z256" s="2">
        <v>6.19</v>
      </c>
      <c r="AA256" s="7">
        <v>-115</v>
      </c>
      <c r="AB256" s="2">
        <v>1730</v>
      </c>
      <c r="AD256" s="2">
        <v>117</v>
      </c>
      <c r="AE256" s="8">
        <v>1.35</v>
      </c>
      <c r="AF256" s="2">
        <v>100</v>
      </c>
      <c r="AG256" s="54">
        <v>239</v>
      </c>
      <c r="AH256" s="7">
        <v>48.4</v>
      </c>
      <c r="AI256" s="8">
        <v>3.7999999999999999E-2</v>
      </c>
      <c r="AJ256" s="8">
        <v>2.41</v>
      </c>
      <c r="BI256" s="2">
        <v>512</v>
      </c>
    </row>
    <row r="257" spans="1:61" x14ac:dyDescent="0.25">
      <c r="A257" s="1">
        <v>2</v>
      </c>
      <c r="B257" t="s">
        <v>13</v>
      </c>
      <c r="C257">
        <v>2004</v>
      </c>
      <c r="D257">
        <v>4</v>
      </c>
      <c r="E257">
        <v>12</v>
      </c>
      <c r="F257">
        <v>1</v>
      </c>
      <c r="H257" s="4">
        <v>6.7000000000000004E-2</v>
      </c>
      <c r="I257" s="3">
        <v>0.11700000000000001</v>
      </c>
      <c r="J257" s="3"/>
      <c r="K257" s="3">
        <v>7.0000000000000001E-3</v>
      </c>
      <c r="L257" s="3"/>
      <c r="M257" s="3"/>
      <c r="N257" s="3">
        <v>1.2E-2</v>
      </c>
      <c r="O257" s="3">
        <v>3.6499999999999998E-4</v>
      </c>
      <c r="P257" s="3">
        <v>0.03</v>
      </c>
      <c r="Q257" s="4">
        <v>88</v>
      </c>
      <c r="R257" s="4">
        <v>37.200000000000003</v>
      </c>
      <c r="S257" s="4">
        <v>112</v>
      </c>
      <c r="T257" s="4">
        <v>192</v>
      </c>
      <c r="U257" s="4">
        <v>7.67</v>
      </c>
      <c r="V257" s="4">
        <v>2.3199999999999998</v>
      </c>
      <c r="W257" s="4">
        <v>47.1</v>
      </c>
      <c r="X257" s="4">
        <v>129</v>
      </c>
      <c r="Y257" s="4"/>
      <c r="Z257">
        <v>6.12</v>
      </c>
      <c r="AA257" s="4">
        <v>-103.1</v>
      </c>
      <c r="AB257">
        <v>2600</v>
      </c>
      <c r="AD257">
        <v>71.7</v>
      </c>
      <c r="AE257" s="8">
        <v>0.91500000000000004</v>
      </c>
      <c r="AF257" s="2">
        <v>126</v>
      </c>
      <c r="AG257" s="53">
        <v>372</v>
      </c>
      <c r="AH257" s="4">
        <v>96.3</v>
      </c>
      <c r="AI257" s="3">
        <v>4.58</v>
      </c>
      <c r="AJ257" s="3">
        <v>7.29</v>
      </c>
      <c r="BI257">
        <v>940</v>
      </c>
    </row>
    <row r="258" spans="1:61" x14ac:dyDescent="0.25">
      <c r="A258" s="1">
        <v>5</v>
      </c>
      <c r="B258" t="s">
        <v>13</v>
      </c>
      <c r="C258">
        <v>2004</v>
      </c>
      <c r="D258">
        <v>4</v>
      </c>
      <c r="E258">
        <v>12</v>
      </c>
      <c r="F258">
        <v>1</v>
      </c>
      <c r="H258" s="4">
        <v>245</v>
      </c>
      <c r="I258" s="3">
        <v>5.5100000000000003E-2</v>
      </c>
      <c r="J258" s="3">
        <v>5.8999999999999997E-2</v>
      </c>
      <c r="K258" s="3">
        <v>0.29799999999999999</v>
      </c>
      <c r="L258" s="3">
        <v>9.4E-2</v>
      </c>
      <c r="M258" s="3"/>
      <c r="N258" s="3">
        <v>0.28599999999999998</v>
      </c>
      <c r="O258" s="3">
        <v>8.3699999999999996E-4</v>
      </c>
      <c r="P258" s="3">
        <v>0.97399999999999998</v>
      </c>
      <c r="Q258" s="4">
        <v>272</v>
      </c>
      <c r="R258" s="4">
        <v>241</v>
      </c>
      <c r="S258" s="4">
        <v>34.9</v>
      </c>
      <c r="T258" s="4">
        <v>321</v>
      </c>
      <c r="U258" s="4">
        <v>235</v>
      </c>
      <c r="V258" s="4">
        <v>14</v>
      </c>
      <c r="W258" s="4">
        <v>48.9</v>
      </c>
      <c r="X258" s="4">
        <v>90.5</v>
      </c>
      <c r="Y258" s="4"/>
      <c r="Z258">
        <v>3.53</v>
      </c>
      <c r="AA258" s="4">
        <v>-85.7</v>
      </c>
      <c r="AB258">
        <v>6480</v>
      </c>
      <c r="AD258">
        <v>4750</v>
      </c>
      <c r="AE258" s="8">
        <v>0.72499999999999998</v>
      </c>
      <c r="AF258" s="2">
        <v>63.1</v>
      </c>
      <c r="AG258" s="53">
        <v>16.3</v>
      </c>
      <c r="AH258" s="4">
        <v>63.9</v>
      </c>
      <c r="AI258" s="3">
        <v>0.123</v>
      </c>
      <c r="AJ258" s="3">
        <v>0.255</v>
      </c>
    </row>
    <row r="259" spans="1:61" x14ac:dyDescent="0.25">
      <c r="A259" s="1">
        <v>6</v>
      </c>
      <c r="B259" t="s">
        <v>13</v>
      </c>
      <c r="C259">
        <v>2004</v>
      </c>
      <c r="D259">
        <v>4</v>
      </c>
      <c r="E259">
        <v>12</v>
      </c>
      <c r="F259">
        <v>1</v>
      </c>
      <c r="H259" s="4">
        <v>196</v>
      </c>
      <c r="I259" s="3">
        <v>1.6100000000000001E-3</v>
      </c>
      <c r="J259" s="3">
        <v>2.3E-2</v>
      </c>
      <c r="K259" s="8">
        <v>0.17100000000000001</v>
      </c>
      <c r="L259" s="3">
        <v>0.155</v>
      </c>
      <c r="M259" s="3"/>
      <c r="N259" s="3">
        <v>0.20699999999999999</v>
      </c>
      <c r="O259" s="3">
        <v>9.2200000000000008E-3</v>
      </c>
      <c r="P259" s="3">
        <v>0.39800000000000002</v>
      </c>
      <c r="Q259" s="4">
        <v>329</v>
      </c>
      <c r="R259" s="4">
        <v>319</v>
      </c>
      <c r="S259" s="4">
        <v>22.2</v>
      </c>
      <c r="T259" s="4">
        <v>235</v>
      </c>
      <c r="U259" s="4">
        <v>144</v>
      </c>
      <c r="V259" s="4">
        <v>8.98</v>
      </c>
      <c r="W259" s="4">
        <v>55</v>
      </c>
      <c r="X259" s="4">
        <v>45.2</v>
      </c>
      <c r="Y259" s="4"/>
      <c r="Z259">
        <v>3.63</v>
      </c>
      <c r="AA259" s="4">
        <v>134</v>
      </c>
      <c r="AB259">
        <v>5910</v>
      </c>
      <c r="AD259">
        <v>5080</v>
      </c>
      <c r="AE259" s="8">
        <v>0.06</v>
      </c>
      <c r="AF259" s="2">
        <v>32.5</v>
      </c>
      <c r="AG259" s="53">
        <v>4.8</v>
      </c>
      <c r="AH259" s="4">
        <v>18.2</v>
      </c>
      <c r="AI259" s="3">
        <v>6.9000000000000006E-2</v>
      </c>
      <c r="AJ259" s="3">
        <v>0.123</v>
      </c>
    </row>
    <row r="260" spans="1:61" x14ac:dyDescent="0.25">
      <c r="A260" s="1">
        <v>1</v>
      </c>
      <c r="B260" t="s">
        <v>13</v>
      </c>
      <c r="C260">
        <v>2004</v>
      </c>
      <c r="D260">
        <v>10</v>
      </c>
      <c r="E260">
        <v>18</v>
      </c>
      <c r="F260">
        <v>1</v>
      </c>
      <c r="H260" s="4"/>
      <c r="I260" s="3">
        <v>2.1999999999999999E-2</v>
      </c>
      <c r="J260" s="3"/>
      <c r="K260" s="3"/>
      <c r="L260" s="3"/>
      <c r="M260" s="3"/>
      <c r="N260" s="3"/>
      <c r="O260" s="3">
        <v>3.4299999999999999E-4</v>
      </c>
      <c r="P260" s="3">
        <v>5.5E-2</v>
      </c>
      <c r="Q260" s="4">
        <v>116</v>
      </c>
      <c r="R260" s="4">
        <v>30.3</v>
      </c>
      <c r="S260" s="4">
        <v>47.4</v>
      </c>
      <c r="T260" s="4">
        <v>107</v>
      </c>
      <c r="U260" s="4">
        <v>17.3</v>
      </c>
      <c r="V260" s="4">
        <v>2.58</v>
      </c>
      <c r="W260" s="4">
        <v>51.7</v>
      </c>
      <c r="X260" s="4">
        <v>65.94</v>
      </c>
      <c r="Y260" s="4"/>
      <c r="Z260">
        <v>6.05</v>
      </c>
      <c r="AA260" s="4">
        <v>-124.7</v>
      </c>
      <c r="AB260">
        <v>1736</v>
      </c>
      <c r="AD260">
        <v>174</v>
      </c>
      <c r="AE260" s="8">
        <v>0.45</v>
      </c>
      <c r="AF260">
        <v>68.099999999999994</v>
      </c>
      <c r="AG260" s="53">
        <v>196</v>
      </c>
      <c r="AH260" s="4">
        <v>93</v>
      </c>
      <c r="AI260" s="3">
        <v>0.60899999999999999</v>
      </c>
      <c r="AJ260" s="3">
        <v>2.36</v>
      </c>
      <c r="BI260">
        <v>596</v>
      </c>
    </row>
    <row r="261" spans="1:61" x14ac:dyDescent="0.25">
      <c r="A261" s="1">
        <v>2</v>
      </c>
      <c r="B261" t="s">
        <v>13</v>
      </c>
      <c r="C261">
        <v>2004</v>
      </c>
      <c r="D261">
        <v>10</v>
      </c>
      <c r="E261">
        <v>18</v>
      </c>
      <c r="F261">
        <v>1</v>
      </c>
      <c r="H261" s="4"/>
      <c r="I261" s="3">
        <v>6.7199999999999996E-2</v>
      </c>
      <c r="J261" s="3"/>
      <c r="K261" s="3"/>
      <c r="L261" s="3"/>
      <c r="M261" s="3">
        <v>1.4E-2</v>
      </c>
      <c r="N261" s="3"/>
      <c r="O261" s="3"/>
      <c r="P261" s="3">
        <v>5.1999999999999998E-2</v>
      </c>
      <c r="Q261" s="4">
        <v>103</v>
      </c>
      <c r="R261" s="4">
        <v>34.299999999999997</v>
      </c>
      <c r="S261" s="4">
        <v>69</v>
      </c>
      <c r="T261" s="4">
        <v>150</v>
      </c>
      <c r="U261" s="4">
        <v>24.2</v>
      </c>
      <c r="V261" s="4">
        <v>2.02</v>
      </c>
      <c r="W261" s="4">
        <v>50.6</v>
      </c>
      <c r="X261" s="4">
        <v>106.1</v>
      </c>
      <c r="Y261" s="4"/>
      <c r="Z261">
        <v>6.15</v>
      </c>
      <c r="AA261" s="4">
        <v>-185.4</v>
      </c>
      <c r="AB261">
        <v>2320</v>
      </c>
      <c r="AD261">
        <v>270</v>
      </c>
      <c r="AE261" s="8"/>
      <c r="AF261">
        <v>105</v>
      </c>
      <c r="AG261" s="53">
        <v>282</v>
      </c>
      <c r="AH261" s="4">
        <v>46.1</v>
      </c>
      <c r="AI261" s="3">
        <v>0.35099999999999998</v>
      </c>
      <c r="AJ261" s="3">
        <v>4.46</v>
      </c>
      <c r="BI261">
        <v>486</v>
      </c>
    </row>
    <row r="262" spans="1:61" x14ac:dyDescent="0.25">
      <c r="A262" s="1">
        <v>5</v>
      </c>
      <c r="B262" t="s">
        <v>13</v>
      </c>
      <c r="C262">
        <v>2004</v>
      </c>
      <c r="D262">
        <v>10</v>
      </c>
      <c r="E262">
        <v>18</v>
      </c>
      <c r="F262">
        <v>1</v>
      </c>
      <c r="H262" s="4">
        <v>190</v>
      </c>
      <c r="I262" s="3">
        <v>6.4899999999999999E-2</v>
      </c>
      <c r="J262" s="3"/>
      <c r="K262" s="3">
        <v>0.217</v>
      </c>
      <c r="L262" s="3">
        <v>4.9000000000000002E-2</v>
      </c>
      <c r="M262" s="3"/>
      <c r="N262" s="3">
        <v>0.217</v>
      </c>
      <c r="O262" s="3">
        <v>2.5500000000000002E-3</v>
      </c>
      <c r="P262" s="3">
        <v>0.93200000000000005</v>
      </c>
      <c r="Q262" s="4">
        <v>264</v>
      </c>
      <c r="R262" s="4">
        <v>203</v>
      </c>
      <c r="S262" s="4">
        <v>40.1</v>
      </c>
      <c r="T262" s="4">
        <v>305</v>
      </c>
      <c r="U262" s="4">
        <v>163</v>
      </c>
      <c r="V262" s="4">
        <v>10.9</v>
      </c>
      <c r="W262" s="4">
        <v>42.9</v>
      </c>
      <c r="X262" s="4">
        <v>118</v>
      </c>
      <c r="Y262" s="4"/>
      <c r="Z262" s="3">
        <v>3.6</v>
      </c>
      <c r="AA262" s="4">
        <v>-185.7</v>
      </c>
      <c r="AB262">
        <v>5940</v>
      </c>
      <c r="AD262">
        <v>4285</v>
      </c>
      <c r="AE262" s="8">
        <v>0.49299999999999999</v>
      </c>
      <c r="AF262">
        <v>93.9</v>
      </c>
      <c r="AG262" s="53">
        <v>97.1</v>
      </c>
      <c r="AH262" s="4">
        <v>80</v>
      </c>
      <c r="AI262" s="3">
        <v>0.15</v>
      </c>
      <c r="AJ262" s="3">
        <v>0.40100000000000002</v>
      </c>
    </row>
    <row r="263" spans="1:61" x14ac:dyDescent="0.25">
      <c r="A263" s="1">
        <v>6</v>
      </c>
      <c r="B263" t="s">
        <v>13</v>
      </c>
      <c r="C263">
        <v>2004</v>
      </c>
      <c r="D263">
        <v>10</v>
      </c>
      <c r="E263">
        <v>18</v>
      </c>
      <c r="F263">
        <v>1</v>
      </c>
      <c r="H263" s="4">
        <v>185</v>
      </c>
      <c r="I263" s="3">
        <v>2.7299999999999998E-3</v>
      </c>
      <c r="J263" s="3">
        <v>6.0000000000000001E-3</v>
      </c>
      <c r="K263" s="3">
        <v>0.158</v>
      </c>
      <c r="L263" s="3">
        <v>9.7000000000000003E-2</v>
      </c>
      <c r="M263" s="3"/>
      <c r="N263" s="3">
        <v>0.184</v>
      </c>
      <c r="O263" s="3">
        <v>6.8300000000000001E-4</v>
      </c>
      <c r="P263" s="3">
        <v>0.32100000000000001</v>
      </c>
      <c r="Q263" s="4">
        <v>340</v>
      </c>
      <c r="R263" s="4">
        <v>299</v>
      </c>
      <c r="S263" s="4">
        <v>13.5</v>
      </c>
      <c r="T263" s="4">
        <v>234</v>
      </c>
      <c r="U263" s="4">
        <v>149</v>
      </c>
      <c r="V263" s="4">
        <v>7.68</v>
      </c>
      <c r="W263" s="4">
        <v>50.4</v>
      </c>
      <c r="X263" s="4">
        <v>120.8</v>
      </c>
      <c r="Y263" s="4"/>
      <c r="Z263">
        <v>3.83</v>
      </c>
      <c r="AA263" s="4">
        <v>-164.5</v>
      </c>
      <c r="AB263">
        <v>5770</v>
      </c>
      <c r="AD263">
        <v>4110</v>
      </c>
      <c r="AE263" s="8">
        <v>4.2249999999999996</v>
      </c>
      <c r="AF263">
        <v>482</v>
      </c>
      <c r="AG263" s="53">
        <v>49.7</v>
      </c>
      <c r="AH263" s="4">
        <v>30.7</v>
      </c>
      <c r="AI263" s="3">
        <v>6.5000000000000002E-2</v>
      </c>
      <c r="AJ263" s="3">
        <v>0.06</v>
      </c>
    </row>
    <row r="264" spans="1:61" x14ac:dyDescent="0.25">
      <c r="A264" s="1">
        <v>1</v>
      </c>
      <c r="B264" t="s">
        <v>13</v>
      </c>
      <c r="C264">
        <v>2005</v>
      </c>
      <c r="D264">
        <v>6</v>
      </c>
      <c r="E264">
        <v>26</v>
      </c>
      <c r="F264">
        <v>1</v>
      </c>
      <c r="H264" s="4"/>
      <c r="I264" s="3">
        <v>3.5000000000000003E-2</v>
      </c>
      <c r="J264" s="3"/>
      <c r="K264" s="3">
        <v>1E-3</v>
      </c>
      <c r="L264" s="3"/>
      <c r="M264" s="3"/>
      <c r="N264" s="3"/>
      <c r="O264" s="3"/>
      <c r="P264" s="3">
        <v>6.0000000000000001E-3</v>
      </c>
      <c r="Q264" s="4">
        <v>121</v>
      </c>
      <c r="R264" s="4">
        <v>27.3</v>
      </c>
      <c r="S264" s="4">
        <v>35.4</v>
      </c>
      <c r="T264" s="4">
        <v>101</v>
      </c>
      <c r="U264" s="4">
        <v>25.6</v>
      </c>
      <c r="V264" s="4">
        <v>2.62</v>
      </c>
      <c r="W264" s="4">
        <v>45.2</v>
      </c>
      <c r="X264" s="4">
        <v>63.62</v>
      </c>
      <c r="Y264" s="4"/>
      <c r="Z264">
        <v>6.04</v>
      </c>
      <c r="AA264" s="4">
        <v>9</v>
      </c>
      <c r="AB264">
        <v>1650</v>
      </c>
      <c r="AD264">
        <v>215</v>
      </c>
      <c r="AE264" s="8">
        <v>0.192</v>
      </c>
      <c r="AF264">
        <v>65.7</v>
      </c>
      <c r="AG264" s="53">
        <v>248</v>
      </c>
      <c r="AH264" s="4">
        <v>23.2</v>
      </c>
      <c r="AI264" s="3">
        <v>0.1288</v>
      </c>
      <c r="AJ264" s="3">
        <v>1.2</v>
      </c>
      <c r="BI264">
        <v>584</v>
      </c>
    </row>
    <row r="265" spans="1:61" x14ac:dyDescent="0.25">
      <c r="A265" s="1">
        <v>2</v>
      </c>
      <c r="B265" t="s">
        <v>13</v>
      </c>
      <c r="C265">
        <v>2005</v>
      </c>
      <c r="D265">
        <v>6</v>
      </c>
      <c r="E265">
        <v>26</v>
      </c>
      <c r="F265">
        <v>1</v>
      </c>
      <c r="H265" s="4"/>
      <c r="I265" s="3">
        <v>7.2999999999999995E-2</v>
      </c>
      <c r="J265" s="3"/>
      <c r="K265" s="3">
        <v>1E-3</v>
      </c>
      <c r="L265" s="3">
        <v>2E-3</v>
      </c>
      <c r="M265" s="3"/>
      <c r="N265" s="3"/>
      <c r="O265" s="3"/>
      <c r="P265" s="3">
        <v>7.0000000000000001E-3</v>
      </c>
      <c r="Q265" s="4">
        <v>211</v>
      </c>
      <c r="R265" s="4">
        <v>52.8</v>
      </c>
      <c r="S265" s="4">
        <v>78.599999999999994</v>
      </c>
      <c r="T265" s="4">
        <v>163</v>
      </c>
      <c r="U265" s="4"/>
      <c r="V265" s="4">
        <v>2.79</v>
      </c>
      <c r="W265" s="4">
        <v>45.4</v>
      </c>
      <c r="X265" s="4">
        <v>161</v>
      </c>
      <c r="Y265" s="4"/>
      <c r="Z265">
        <v>6.17</v>
      </c>
      <c r="AA265" s="4">
        <v>-53.3</v>
      </c>
      <c r="AB265">
        <v>2700</v>
      </c>
      <c r="AD265">
        <v>394</v>
      </c>
      <c r="AE265" s="8">
        <v>0.51200000000000001</v>
      </c>
      <c r="AF265">
        <v>73.099999999999994</v>
      </c>
      <c r="AG265" s="53">
        <v>385</v>
      </c>
      <c r="AH265" s="4">
        <v>33.6</v>
      </c>
      <c r="AI265" s="3">
        <v>6.5919999999999996</v>
      </c>
      <c r="AJ265" s="3">
        <v>4</v>
      </c>
      <c r="BI265">
        <v>1160</v>
      </c>
    </row>
    <row r="266" spans="1:61" x14ac:dyDescent="0.25">
      <c r="A266" s="1">
        <v>5</v>
      </c>
      <c r="B266" t="s">
        <v>13</v>
      </c>
      <c r="C266">
        <v>2005</v>
      </c>
      <c r="D266">
        <v>6</v>
      </c>
      <c r="E266">
        <v>26</v>
      </c>
      <c r="F266">
        <v>1</v>
      </c>
      <c r="H266" s="4">
        <v>161</v>
      </c>
      <c r="I266" s="3">
        <v>4.2000000000000003E-2</v>
      </c>
      <c r="J266" s="3">
        <v>0.112</v>
      </c>
      <c r="K266" s="3">
        <v>0.21099999999999999</v>
      </c>
      <c r="L266" s="3">
        <v>3.5000000000000003E-2</v>
      </c>
      <c r="M266" s="3"/>
      <c r="N266" s="3">
        <v>0.21199999999999999</v>
      </c>
      <c r="O266" s="3">
        <v>3.3000000000000002E-2</v>
      </c>
      <c r="P266" s="3">
        <v>0.93</v>
      </c>
      <c r="Q266" s="4">
        <v>283</v>
      </c>
      <c r="R266" s="4">
        <v>203</v>
      </c>
      <c r="S266" s="4">
        <v>34.5</v>
      </c>
      <c r="T266" s="4">
        <v>286</v>
      </c>
      <c r="U266" s="4">
        <v>56</v>
      </c>
      <c r="V266" s="4">
        <v>10.7</v>
      </c>
      <c r="W266" s="4">
        <v>46.7</v>
      </c>
      <c r="X266" s="4">
        <v>120.4</v>
      </c>
      <c r="Y266" s="4"/>
      <c r="Z266">
        <v>3.08</v>
      </c>
      <c r="AA266" s="4">
        <v>320</v>
      </c>
      <c r="AB266">
        <v>5750</v>
      </c>
      <c r="AD266">
        <v>3680</v>
      </c>
      <c r="AE266" s="8">
        <v>1E-3</v>
      </c>
      <c r="AF266">
        <v>76.599999999999994</v>
      </c>
      <c r="AG266" s="53">
        <v>38.700000000000003</v>
      </c>
      <c r="AH266" s="4">
        <v>19.5</v>
      </c>
      <c r="AI266" s="3">
        <v>5.8999999999999997E-2</v>
      </c>
      <c r="AJ266" s="3">
        <v>0.09</v>
      </c>
    </row>
    <row r="267" spans="1:61" x14ac:dyDescent="0.25">
      <c r="A267" s="1">
        <v>6</v>
      </c>
      <c r="B267" t="s">
        <v>13</v>
      </c>
      <c r="C267">
        <v>2005</v>
      </c>
      <c r="D267">
        <v>6</v>
      </c>
      <c r="E267">
        <v>26</v>
      </c>
      <c r="F267">
        <v>1</v>
      </c>
      <c r="H267" s="4">
        <v>175</v>
      </c>
      <c r="I267" s="3">
        <v>0.03</v>
      </c>
      <c r="J267" s="3">
        <v>3.0000000000000001E-3</v>
      </c>
      <c r="K267" s="3">
        <v>0.16900000000000001</v>
      </c>
      <c r="L267" s="3">
        <v>3.2000000000000001E-2</v>
      </c>
      <c r="M267" s="3"/>
      <c r="N267" s="3">
        <v>0.19700000000000001</v>
      </c>
      <c r="O267" s="3">
        <v>0.01</v>
      </c>
      <c r="P267" s="3">
        <v>0.42599999999999999</v>
      </c>
      <c r="Q267" s="4">
        <v>338</v>
      </c>
      <c r="R267" s="4">
        <v>285</v>
      </c>
      <c r="S267" s="4">
        <v>13.8</v>
      </c>
      <c r="T267" s="4">
        <v>224</v>
      </c>
      <c r="U267" s="4">
        <v>97.8</v>
      </c>
      <c r="V267" s="4">
        <v>7.19</v>
      </c>
      <c r="W267" s="4">
        <v>57.2</v>
      </c>
      <c r="X267" s="4">
        <v>55.63</v>
      </c>
      <c r="Y267" s="4"/>
      <c r="Z267">
        <v>3.67</v>
      </c>
      <c r="AA267" s="4">
        <v>-65.3</v>
      </c>
      <c r="AB267">
        <v>5290</v>
      </c>
      <c r="AD267">
        <v>4370</v>
      </c>
      <c r="AE267" s="8"/>
      <c r="AF267">
        <v>5.43</v>
      </c>
      <c r="AG267" s="53">
        <v>63.5</v>
      </c>
      <c r="AH267" s="4">
        <v>8.98</v>
      </c>
      <c r="AI267" s="3">
        <v>7.6999999999999999E-2</v>
      </c>
      <c r="AJ267" s="3">
        <v>0.115</v>
      </c>
    </row>
    <row r="268" spans="1:61" x14ac:dyDescent="0.25">
      <c r="A268" s="1">
        <v>1</v>
      </c>
      <c r="B268" t="s">
        <v>13</v>
      </c>
      <c r="C268">
        <v>2006</v>
      </c>
      <c r="D268">
        <v>4</v>
      </c>
      <c r="E268">
        <v>36</v>
      </c>
      <c r="F268">
        <v>1</v>
      </c>
      <c r="H268" s="4"/>
      <c r="I268" s="3">
        <v>2.24E-2</v>
      </c>
      <c r="J268" s="3">
        <v>1.2E-2</v>
      </c>
      <c r="K268" s="3">
        <v>1E-3</v>
      </c>
      <c r="L268" s="3"/>
      <c r="M268" s="3"/>
      <c r="N268" s="3">
        <v>1E-3</v>
      </c>
      <c r="O268" s="3">
        <v>6.8900000000000005E-4</v>
      </c>
      <c r="P268" s="3">
        <v>5.2999999999999999E-2</v>
      </c>
      <c r="Q268" s="4">
        <v>139</v>
      </c>
      <c r="R268" s="4">
        <v>26.8</v>
      </c>
      <c r="S268" s="4">
        <v>27.2</v>
      </c>
      <c r="T268" s="4">
        <v>92</v>
      </c>
      <c r="U268" s="4">
        <v>20.7</v>
      </c>
      <c r="V268" s="4">
        <v>2.36</v>
      </c>
      <c r="W268" s="4">
        <v>48.1</v>
      </c>
      <c r="X268" s="4">
        <v>49.8</v>
      </c>
      <c r="Y268" s="4"/>
      <c r="Z268">
        <v>6.16</v>
      </c>
      <c r="AA268" s="4">
        <v>-29.4</v>
      </c>
      <c r="AB268">
        <v>1554</v>
      </c>
      <c r="AD268">
        <v>184</v>
      </c>
      <c r="AE268" s="8">
        <v>3.6999999999999998E-2</v>
      </c>
      <c r="AF268">
        <v>43.1</v>
      </c>
      <c r="AG268" s="53">
        <v>232</v>
      </c>
      <c r="AH268" s="4">
        <v>20.5</v>
      </c>
      <c r="AI268" s="3">
        <v>0.03</v>
      </c>
      <c r="AJ268" s="3">
        <v>1.1599999999999999</v>
      </c>
      <c r="BI268">
        <v>580</v>
      </c>
    </row>
    <row r="269" spans="1:61" x14ac:dyDescent="0.25">
      <c r="A269" s="1">
        <v>2</v>
      </c>
      <c r="B269" t="s">
        <v>13</v>
      </c>
      <c r="C269">
        <v>2006</v>
      </c>
      <c r="D269">
        <v>4</v>
      </c>
      <c r="E269">
        <v>36</v>
      </c>
      <c r="F269">
        <v>1</v>
      </c>
      <c r="H269" s="4"/>
      <c r="I269" s="3">
        <v>7.7399999999999997E-2</v>
      </c>
      <c r="J269" s="3">
        <v>3.5999999999999997E-2</v>
      </c>
      <c r="K269" s="3">
        <v>3.0000000000000001E-3</v>
      </c>
      <c r="L269" s="3"/>
      <c r="M269" s="3"/>
      <c r="N269" s="3"/>
      <c r="O269" s="3">
        <v>3.97E-4</v>
      </c>
      <c r="P269" s="3">
        <v>0.06</v>
      </c>
      <c r="Q269" s="4">
        <v>196</v>
      </c>
      <c r="R269" s="4">
        <v>55.1</v>
      </c>
      <c r="S269" s="4">
        <v>78.8</v>
      </c>
      <c r="T269" s="4">
        <v>168</v>
      </c>
      <c r="U269" s="4">
        <v>13.7</v>
      </c>
      <c r="V269" s="4">
        <v>2.2000000000000002</v>
      </c>
      <c r="W269" s="4">
        <v>47.7</v>
      </c>
      <c r="X269" s="4">
        <v>144</v>
      </c>
      <c r="Y269" s="4"/>
      <c r="Z269">
        <v>6.37</v>
      </c>
      <c r="AA269" s="4">
        <v>-131.9</v>
      </c>
      <c r="AB269">
        <v>2900</v>
      </c>
      <c r="AD269">
        <v>333</v>
      </c>
      <c r="AE269" s="8">
        <v>1.3049999999999999</v>
      </c>
      <c r="AF269">
        <v>50.9</v>
      </c>
      <c r="AG269" s="53">
        <v>425</v>
      </c>
      <c r="AH269" s="4">
        <v>51.7</v>
      </c>
      <c r="AI269" s="3">
        <v>6.8000000000000005E-2</v>
      </c>
      <c r="AJ269" s="3">
        <v>2.91</v>
      </c>
      <c r="BI269">
        <v>944</v>
      </c>
    </row>
    <row r="270" spans="1:61" x14ac:dyDescent="0.25">
      <c r="A270" s="1">
        <v>1</v>
      </c>
      <c r="B270" t="s">
        <v>13</v>
      </c>
      <c r="C270">
        <v>2007</v>
      </c>
      <c r="D270">
        <v>4</v>
      </c>
      <c r="E270">
        <v>48</v>
      </c>
      <c r="F270">
        <v>1</v>
      </c>
      <c r="H270" s="4"/>
      <c r="I270" s="3">
        <v>1.2999999999999999E-2</v>
      </c>
      <c r="J270" s="3"/>
      <c r="K270" s="3"/>
      <c r="L270" s="3"/>
      <c r="M270" s="3">
        <v>8.0000000000000002E-3</v>
      </c>
      <c r="N270" s="3"/>
      <c r="O270" s="3"/>
      <c r="P270" s="3">
        <v>3.3000000000000002E-2</v>
      </c>
      <c r="Q270" s="4">
        <v>148</v>
      </c>
      <c r="R270" s="4">
        <v>25.8</v>
      </c>
      <c r="S270" s="4">
        <v>16.5</v>
      </c>
      <c r="T270" s="4">
        <v>91.2</v>
      </c>
      <c r="U270" s="4">
        <v>15.5</v>
      </c>
      <c r="V270" s="4">
        <v>2.3199999999999998</v>
      </c>
      <c r="W270" s="4">
        <v>44.1</v>
      </c>
      <c r="X270" s="4">
        <v>31.9</v>
      </c>
      <c r="Y270" s="4"/>
      <c r="Z270" s="3">
        <v>6.1</v>
      </c>
      <c r="AA270" s="4">
        <v>-39.799999999999997</v>
      </c>
      <c r="AB270">
        <v>1330</v>
      </c>
      <c r="AD270">
        <v>245</v>
      </c>
      <c r="AE270" s="8">
        <v>7.0000000000000007E-2</v>
      </c>
      <c r="AF270">
        <v>54.7</v>
      </c>
      <c r="AG270" s="53">
        <v>188</v>
      </c>
      <c r="AH270" s="4">
        <v>14.4</v>
      </c>
      <c r="AI270" s="3">
        <v>5.2999999999999999E-2</v>
      </c>
      <c r="AJ270" s="3">
        <v>0.68799999999999994</v>
      </c>
      <c r="BI270">
        <v>492</v>
      </c>
    </row>
    <row r="271" spans="1:61" x14ac:dyDescent="0.25">
      <c r="A271" s="1">
        <v>2</v>
      </c>
      <c r="B271" t="s">
        <v>13</v>
      </c>
      <c r="C271">
        <v>2007</v>
      </c>
      <c r="D271">
        <v>4</v>
      </c>
      <c r="E271">
        <v>48</v>
      </c>
      <c r="F271">
        <v>1</v>
      </c>
      <c r="H271" s="4"/>
      <c r="I271" s="3">
        <v>2.98E-2</v>
      </c>
      <c r="J271" s="3"/>
      <c r="K271" s="3"/>
      <c r="L271" s="3"/>
      <c r="M271" s="3"/>
      <c r="N271" s="3"/>
      <c r="O271" s="3">
        <v>6.4999999999999997E-4</v>
      </c>
      <c r="P271" s="3">
        <v>3.3000000000000002E-2</v>
      </c>
      <c r="Q271" s="4">
        <v>220</v>
      </c>
      <c r="R271" s="4">
        <v>53.3</v>
      </c>
      <c r="S271" s="4">
        <v>52.3</v>
      </c>
      <c r="T271" s="4">
        <v>158</v>
      </c>
      <c r="U271" s="4">
        <v>15.4</v>
      </c>
      <c r="V271" s="4">
        <v>2.5099999999999998</v>
      </c>
      <c r="W271" s="4">
        <v>42.3</v>
      </c>
      <c r="X271" s="4">
        <v>113</v>
      </c>
      <c r="Y271" s="4"/>
      <c r="Z271">
        <v>6.41</v>
      </c>
      <c r="AA271" s="4">
        <v>-66.900000000000006</v>
      </c>
      <c r="AB271">
        <v>2400</v>
      </c>
      <c r="AD271">
        <v>614</v>
      </c>
      <c r="AE271" s="8">
        <v>0.23</v>
      </c>
      <c r="AF271">
        <v>35.6</v>
      </c>
      <c r="AG271" s="53">
        <v>379</v>
      </c>
      <c r="AH271" s="4">
        <v>25.5</v>
      </c>
      <c r="AI271" s="3">
        <v>8.2000000000000003E-2</v>
      </c>
      <c r="AJ271" s="3">
        <v>2.15</v>
      </c>
      <c r="BI271">
        <v>884</v>
      </c>
    </row>
    <row r="272" spans="1:61" x14ac:dyDescent="0.25">
      <c r="A272" s="1">
        <v>5</v>
      </c>
      <c r="B272" t="s">
        <v>13</v>
      </c>
      <c r="C272">
        <v>2007</v>
      </c>
      <c r="D272">
        <v>4</v>
      </c>
      <c r="E272">
        <v>48</v>
      </c>
      <c r="F272">
        <v>1</v>
      </c>
      <c r="H272" s="4">
        <v>0.18</v>
      </c>
      <c r="I272" s="3">
        <v>3.44E-2</v>
      </c>
      <c r="J272" s="3"/>
      <c r="K272" s="3">
        <v>1.0999999999999999E-2</v>
      </c>
      <c r="L272" s="3">
        <v>1E-3</v>
      </c>
      <c r="M272" s="3"/>
      <c r="N272" s="3">
        <v>0.01</v>
      </c>
      <c r="O272" s="3">
        <v>4.15E-4</v>
      </c>
      <c r="P272" s="3">
        <v>4.2999999999999997E-2</v>
      </c>
      <c r="Q272" s="4">
        <v>72.599999999999994</v>
      </c>
      <c r="R272" s="4">
        <v>24.4</v>
      </c>
      <c r="S272" s="4">
        <v>40.299999999999997</v>
      </c>
      <c r="T272" s="4">
        <v>42.1</v>
      </c>
      <c r="U272" s="4">
        <v>28.6</v>
      </c>
      <c r="V272" s="4">
        <v>1.42</v>
      </c>
      <c r="W272" s="4">
        <v>31.6</v>
      </c>
      <c r="X272" s="4">
        <v>49.7</v>
      </c>
      <c r="Y272" s="4"/>
      <c r="Z272">
        <v>6.02</v>
      </c>
      <c r="AA272" s="4">
        <v>-93.2</v>
      </c>
      <c r="AB272">
        <v>1080</v>
      </c>
      <c r="AD272">
        <v>249</v>
      </c>
      <c r="AE272" s="8">
        <v>0.35</v>
      </c>
      <c r="AF272" s="4">
        <v>13</v>
      </c>
      <c r="AG272" s="53">
        <v>93.4</v>
      </c>
      <c r="AH272" s="4">
        <v>35.6</v>
      </c>
      <c r="AI272" s="3">
        <v>0.13300000000000001</v>
      </c>
      <c r="AJ272" s="3">
        <v>1.96</v>
      </c>
      <c r="BI272">
        <v>400</v>
      </c>
    </row>
    <row r="273" spans="1:61" x14ac:dyDescent="0.25">
      <c r="A273" s="1">
        <v>6</v>
      </c>
      <c r="B273" t="s">
        <v>13</v>
      </c>
      <c r="C273">
        <v>2007</v>
      </c>
      <c r="D273">
        <v>4</v>
      </c>
      <c r="E273">
        <v>48</v>
      </c>
      <c r="F273">
        <v>1</v>
      </c>
      <c r="H273" s="4">
        <v>0.11</v>
      </c>
      <c r="I273" s="3">
        <v>6.7999999999999996E-3</v>
      </c>
      <c r="J273" s="3"/>
      <c r="K273" s="3"/>
      <c r="L273" s="3"/>
      <c r="M273" s="3"/>
      <c r="N273" s="3"/>
      <c r="O273" s="3"/>
      <c r="P273" s="3"/>
      <c r="Q273" s="4">
        <v>291</v>
      </c>
      <c r="R273" s="4">
        <v>69.5</v>
      </c>
      <c r="S273" s="4">
        <v>13.8</v>
      </c>
      <c r="T273" s="4">
        <v>172</v>
      </c>
      <c r="U273" s="4">
        <v>0.84699999999999998</v>
      </c>
      <c r="V273" s="4">
        <v>3.02</v>
      </c>
      <c r="W273" s="4">
        <v>38.6</v>
      </c>
      <c r="X273" s="4">
        <v>37.4</v>
      </c>
      <c r="Y273" s="4"/>
      <c r="Z273">
        <v>6.28</v>
      </c>
      <c r="AA273" s="4">
        <v>-295</v>
      </c>
      <c r="AB273">
        <v>2410</v>
      </c>
      <c r="AD273">
        <v>999</v>
      </c>
      <c r="AE273" s="8">
        <v>29.5</v>
      </c>
      <c r="AF273">
        <v>23.9</v>
      </c>
      <c r="AG273" s="53">
        <v>208</v>
      </c>
      <c r="AH273" s="4">
        <v>17.100000000000001</v>
      </c>
      <c r="AI273" s="3">
        <v>0.40100000000000002</v>
      </c>
      <c r="AJ273" s="3">
        <v>1.1000000000000001</v>
      </c>
      <c r="BI273">
        <v>718</v>
      </c>
    </row>
    <row r="274" spans="1:61" x14ac:dyDescent="0.25">
      <c r="A274" s="1">
        <v>1</v>
      </c>
      <c r="B274" t="s">
        <v>13</v>
      </c>
      <c r="C274">
        <v>2008</v>
      </c>
      <c r="D274">
        <v>4</v>
      </c>
      <c r="E274">
        <v>60</v>
      </c>
      <c r="F274">
        <v>1</v>
      </c>
      <c r="H274" s="4"/>
      <c r="I274" s="3">
        <v>3.04E-2</v>
      </c>
      <c r="J274" s="3"/>
      <c r="K274" s="3"/>
      <c r="L274" s="3"/>
      <c r="M274" s="3"/>
      <c r="N274" s="3">
        <v>7.3499999999999998E-3</v>
      </c>
      <c r="O274" s="3">
        <v>9.0499999999999999E-4</v>
      </c>
      <c r="P274" s="3"/>
      <c r="Q274" s="4">
        <v>172</v>
      </c>
      <c r="R274" s="4">
        <v>29.5</v>
      </c>
      <c r="S274" s="4">
        <v>12.9</v>
      </c>
      <c r="T274" s="4">
        <v>97.8</v>
      </c>
      <c r="U274" s="4">
        <v>21.4</v>
      </c>
      <c r="V274" s="4">
        <v>2.74</v>
      </c>
      <c r="W274" s="4">
        <v>47.1</v>
      </c>
      <c r="X274" s="4">
        <v>36</v>
      </c>
      <c r="Y274" s="4"/>
      <c r="Z274">
        <v>5.91</v>
      </c>
      <c r="AA274" s="4">
        <v>-83</v>
      </c>
      <c r="AB274">
        <v>1618</v>
      </c>
      <c r="AD274">
        <v>332</v>
      </c>
      <c r="AE274" s="8">
        <v>6.4000000000000001E-2</v>
      </c>
      <c r="AF274">
        <v>49.8</v>
      </c>
      <c r="AG274" s="53">
        <v>179</v>
      </c>
      <c r="AH274" s="4">
        <v>10.6</v>
      </c>
      <c r="AI274" s="3">
        <v>4.8000000000000001E-2</v>
      </c>
      <c r="AJ274" s="3">
        <v>0.60199999999999998</v>
      </c>
      <c r="BI274">
        <v>580</v>
      </c>
    </row>
    <row r="275" spans="1:61" x14ac:dyDescent="0.25">
      <c r="A275" s="1">
        <v>2</v>
      </c>
      <c r="B275" t="s">
        <v>13</v>
      </c>
      <c r="C275">
        <v>2008</v>
      </c>
      <c r="D275">
        <v>4</v>
      </c>
      <c r="E275">
        <v>60</v>
      </c>
      <c r="F275">
        <v>1</v>
      </c>
      <c r="H275" s="4">
        <v>6.3E-2</v>
      </c>
      <c r="I275" s="3">
        <v>5.3699999999999998E-2</v>
      </c>
      <c r="J275" s="3"/>
      <c r="K275" s="3">
        <v>3.0000000000000001E-3</v>
      </c>
      <c r="L275" s="3"/>
      <c r="M275" s="3"/>
      <c r="N275" s="3">
        <v>1.7000000000000001E-2</v>
      </c>
      <c r="O275" s="3">
        <v>5.4000000000000001E-4</v>
      </c>
      <c r="P275" s="3"/>
      <c r="Q275" s="4">
        <v>237</v>
      </c>
      <c r="R275" s="4">
        <v>59</v>
      </c>
      <c r="S275" s="4">
        <v>38</v>
      </c>
      <c r="T275" s="4">
        <v>157</v>
      </c>
      <c r="U275" s="4">
        <v>35.4</v>
      </c>
      <c r="V275" s="4">
        <v>2.39</v>
      </c>
      <c r="W275" s="4">
        <v>44.5</v>
      </c>
      <c r="X275" s="4">
        <v>98.1</v>
      </c>
      <c r="Y275" s="4"/>
      <c r="Z275" s="3">
        <v>6.1</v>
      </c>
      <c r="AA275" s="4">
        <v>-185.7</v>
      </c>
      <c r="AB275">
        <v>2550</v>
      </c>
      <c r="AD275">
        <v>690</v>
      </c>
      <c r="AE275" s="8">
        <v>1.625</v>
      </c>
      <c r="AF275">
        <v>27.1</v>
      </c>
      <c r="AG275" s="53">
        <v>237</v>
      </c>
      <c r="AH275" s="4">
        <v>18.5</v>
      </c>
      <c r="AI275" s="3">
        <v>5.3999999999999999E-2</v>
      </c>
      <c r="AJ275" s="3">
        <v>1.93</v>
      </c>
      <c r="BI275">
        <v>870</v>
      </c>
    </row>
    <row r="276" spans="1:61" x14ac:dyDescent="0.25">
      <c r="A276" s="1">
        <v>5</v>
      </c>
      <c r="B276" t="s">
        <v>13</v>
      </c>
      <c r="C276">
        <v>2008</v>
      </c>
      <c r="D276">
        <v>4</v>
      </c>
      <c r="E276">
        <v>60</v>
      </c>
      <c r="F276">
        <v>1</v>
      </c>
      <c r="H276" s="4">
        <v>0.14000000000000001</v>
      </c>
      <c r="I276" s="3">
        <v>4.7E-2</v>
      </c>
      <c r="J276" s="3"/>
      <c r="K276" s="3">
        <v>8.0000000000000002E-3</v>
      </c>
      <c r="L276" s="3">
        <v>1E-3</v>
      </c>
      <c r="M276" s="3"/>
      <c r="N276" s="3">
        <v>1.2E-2</v>
      </c>
      <c r="O276" s="3">
        <v>8.8999999999999995E-4</v>
      </c>
      <c r="P276" s="3"/>
      <c r="Q276" s="4">
        <v>127</v>
      </c>
      <c r="R276" s="4">
        <v>39.9</v>
      </c>
      <c r="S276" s="4">
        <v>50.1</v>
      </c>
      <c r="T276" s="4">
        <v>57.8</v>
      </c>
      <c r="U276" s="4">
        <v>49.6</v>
      </c>
      <c r="V276" s="4">
        <v>2.38</v>
      </c>
      <c r="W276" s="4">
        <v>42.4</v>
      </c>
      <c r="X276" s="4">
        <v>82.1</v>
      </c>
      <c r="Y276" s="4"/>
      <c r="Z276" s="3">
        <v>6</v>
      </c>
      <c r="AA276" s="4">
        <v>-202</v>
      </c>
      <c r="AB276">
        <v>1739</v>
      </c>
      <c r="AD276">
        <v>422</v>
      </c>
      <c r="AE276" s="8">
        <v>3</v>
      </c>
      <c r="AF276">
        <v>14.9</v>
      </c>
      <c r="AG276" s="53">
        <v>187</v>
      </c>
      <c r="AH276" s="4">
        <v>38.200000000000003</v>
      </c>
      <c r="AI276" s="3">
        <v>9.5000000000000001E-2</v>
      </c>
      <c r="AJ276" s="3">
        <v>3.27</v>
      </c>
      <c r="BI276">
        <v>550</v>
      </c>
    </row>
    <row r="277" spans="1:61" x14ac:dyDescent="0.25">
      <c r="A277" s="1">
        <v>6</v>
      </c>
      <c r="B277" t="s">
        <v>13</v>
      </c>
      <c r="C277">
        <v>2008</v>
      </c>
      <c r="D277">
        <v>4</v>
      </c>
      <c r="E277">
        <v>60</v>
      </c>
      <c r="F277">
        <v>1</v>
      </c>
      <c r="H277" s="4">
        <v>0.10199999999999999</v>
      </c>
      <c r="I277" s="3">
        <v>1.03E-2</v>
      </c>
      <c r="J277" s="3"/>
      <c r="K277" s="3"/>
      <c r="L277" s="3">
        <v>2E-3</v>
      </c>
      <c r="M277" s="3"/>
      <c r="N277" s="3">
        <v>2.24E-2</v>
      </c>
      <c r="O277" s="3">
        <v>5.6999999999999998E-4</v>
      </c>
      <c r="P277" s="3"/>
      <c r="Q277" s="4">
        <v>363</v>
      </c>
      <c r="R277" s="4">
        <v>95.2</v>
      </c>
      <c r="S277" s="4">
        <v>13.4</v>
      </c>
      <c r="T277" s="4">
        <v>336</v>
      </c>
      <c r="U277" s="4">
        <v>0.39900000000000002</v>
      </c>
      <c r="V277" s="4">
        <v>4.16</v>
      </c>
      <c r="W277" s="4">
        <v>41.6</v>
      </c>
      <c r="X277" s="4">
        <v>55.5</v>
      </c>
      <c r="Y277" s="4"/>
      <c r="Z277">
        <v>6.34</v>
      </c>
      <c r="AA277" s="4">
        <v>-310</v>
      </c>
      <c r="AB277">
        <v>3290</v>
      </c>
      <c r="AD277">
        <v>1330</v>
      </c>
      <c r="AE277" s="8">
        <v>14.5</v>
      </c>
      <c r="AF277">
        <v>26.8</v>
      </c>
      <c r="AG277" s="53">
        <v>223</v>
      </c>
      <c r="AH277" s="4">
        <v>15.1</v>
      </c>
      <c r="AI277" s="3">
        <v>1.21</v>
      </c>
      <c r="AJ277" s="3">
        <v>1.42</v>
      </c>
      <c r="BI277">
        <v>860</v>
      </c>
    </row>
    <row r="278" spans="1:61" x14ac:dyDescent="0.25">
      <c r="A278" s="1">
        <v>1</v>
      </c>
      <c r="B278" t="s">
        <v>13</v>
      </c>
      <c r="C278">
        <v>2009</v>
      </c>
      <c r="D278">
        <v>6</v>
      </c>
      <c r="E278">
        <v>74</v>
      </c>
      <c r="F278">
        <v>1</v>
      </c>
      <c r="H278" s="4"/>
      <c r="I278" s="3">
        <v>2.2800000000000001E-2</v>
      </c>
      <c r="J278" s="3">
        <v>3.1999999999999999E-5</v>
      </c>
      <c r="K278" s="3"/>
      <c r="L278" s="3"/>
      <c r="M278" s="3">
        <v>8.0000000000000002E-3</v>
      </c>
      <c r="N278" s="3">
        <v>2.6200000000000001E-2</v>
      </c>
      <c r="O278" s="3"/>
      <c r="P278" s="3"/>
      <c r="Q278" s="4">
        <v>276</v>
      </c>
      <c r="R278" s="4">
        <v>50</v>
      </c>
      <c r="S278" s="4">
        <v>12.3</v>
      </c>
      <c r="T278" s="4">
        <v>174</v>
      </c>
      <c r="U278" s="4">
        <v>7.97</v>
      </c>
      <c r="V278" s="4">
        <v>3.39</v>
      </c>
      <c r="W278" s="4">
        <v>49.5</v>
      </c>
      <c r="X278" s="4">
        <v>35.9</v>
      </c>
      <c r="Y278" s="4"/>
      <c r="Z278">
        <v>6.19</v>
      </c>
      <c r="AA278" s="4">
        <v>-152</v>
      </c>
      <c r="AB278">
        <v>2300</v>
      </c>
      <c r="AD278">
        <v>806</v>
      </c>
      <c r="AE278" s="8">
        <v>0.45</v>
      </c>
      <c r="AF278">
        <v>56.5</v>
      </c>
      <c r="AG278" s="53">
        <v>240</v>
      </c>
      <c r="AH278" s="4">
        <v>9.4600000000000009</v>
      </c>
      <c r="AI278" s="3">
        <v>5.6000000000000001E-2</v>
      </c>
      <c r="AJ278" s="3">
        <v>0.76200000000000001</v>
      </c>
      <c r="BI278">
        <v>490</v>
      </c>
    </row>
    <row r="279" spans="1:61" x14ac:dyDescent="0.25">
      <c r="A279" s="1">
        <v>2</v>
      </c>
      <c r="B279" t="s">
        <v>13</v>
      </c>
      <c r="C279">
        <v>2009</v>
      </c>
      <c r="D279">
        <v>6</v>
      </c>
      <c r="E279">
        <v>74</v>
      </c>
      <c r="F279">
        <v>1</v>
      </c>
      <c r="H279" s="4">
        <v>0.115</v>
      </c>
      <c r="I279" s="3">
        <v>2.6200000000000001E-2</v>
      </c>
      <c r="J279" s="3">
        <v>3.4E-5</v>
      </c>
      <c r="K279" s="3"/>
      <c r="L279" s="3"/>
      <c r="M279" s="3">
        <v>7.0000000000000001E-3</v>
      </c>
      <c r="N279" s="3">
        <v>3.3799999999999997E-2</v>
      </c>
      <c r="O279" s="3"/>
      <c r="P279" s="3"/>
      <c r="Q279" s="4">
        <v>397</v>
      </c>
      <c r="R279" s="4">
        <v>88.5</v>
      </c>
      <c r="S279" s="4">
        <v>32.200000000000003</v>
      </c>
      <c r="T279" s="4">
        <v>270</v>
      </c>
      <c r="U279" s="4">
        <v>16.5</v>
      </c>
      <c r="V279" s="4">
        <v>4.88</v>
      </c>
      <c r="W279" s="4">
        <v>45.8</v>
      </c>
      <c r="X279" s="4">
        <v>88.6</v>
      </c>
      <c r="Y279" s="4"/>
      <c r="Z279">
        <v>6.36</v>
      </c>
      <c r="AA279" s="4">
        <v>-140</v>
      </c>
      <c r="AB279">
        <v>3460</v>
      </c>
      <c r="AD279">
        <v>1540</v>
      </c>
      <c r="AE279" s="8">
        <v>0.30499999999999999</v>
      </c>
      <c r="AF279">
        <v>31.5</v>
      </c>
      <c r="AG279" s="53">
        <v>290</v>
      </c>
      <c r="AH279" s="4">
        <v>13.5</v>
      </c>
      <c r="AI279" s="3">
        <v>4.4999999999999998E-2</v>
      </c>
      <c r="AJ279" s="3">
        <v>2.7</v>
      </c>
      <c r="BI279">
        <v>700</v>
      </c>
    </row>
    <row r="280" spans="1:61" x14ac:dyDescent="0.25">
      <c r="A280" s="1">
        <v>5</v>
      </c>
      <c r="B280" t="s">
        <v>13</v>
      </c>
      <c r="C280">
        <v>2009</v>
      </c>
      <c r="D280">
        <v>6</v>
      </c>
      <c r="E280">
        <v>74</v>
      </c>
      <c r="F280">
        <v>1</v>
      </c>
      <c r="H280" s="4">
        <v>5.3999999999999999E-2</v>
      </c>
      <c r="I280" s="3">
        <v>3.4500000000000003E-2</v>
      </c>
      <c r="J280" s="3">
        <v>2.4000000000000001E-5</v>
      </c>
      <c r="K280" s="3">
        <v>7.0000000000000001E-3</v>
      </c>
      <c r="L280" s="3"/>
      <c r="M280" s="3">
        <v>7.0000000000000001E-3</v>
      </c>
      <c r="N280" s="3">
        <v>1.9400000000000001E-2</v>
      </c>
      <c r="O280" s="3"/>
      <c r="P280" s="3"/>
      <c r="Q280" s="4">
        <v>172</v>
      </c>
      <c r="R280" s="4">
        <v>52.1</v>
      </c>
      <c r="S280" s="4">
        <v>59.5</v>
      </c>
      <c r="T280" s="4">
        <v>82.4</v>
      </c>
      <c r="U280" s="4">
        <v>42</v>
      </c>
      <c r="V280" s="4">
        <v>2.41</v>
      </c>
      <c r="W280" s="4">
        <v>44.4</v>
      </c>
      <c r="X280" s="4">
        <v>92.9</v>
      </c>
      <c r="Y280" s="4"/>
      <c r="Z280">
        <v>6.34</v>
      </c>
      <c r="AA280" s="4">
        <v>-155</v>
      </c>
      <c r="AB280">
        <v>2050</v>
      </c>
      <c r="AD280">
        <v>344</v>
      </c>
      <c r="AE280" s="8">
        <v>0.82499999999999996</v>
      </c>
      <c r="AF280">
        <v>15.3</v>
      </c>
      <c r="AG280" s="53">
        <v>310</v>
      </c>
      <c r="AH280" s="4">
        <v>44.9</v>
      </c>
      <c r="AI280" s="3">
        <v>4.7E-2</v>
      </c>
      <c r="AJ280" s="3">
        <v>6.34</v>
      </c>
      <c r="BI280">
        <v>710</v>
      </c>
    </row>
    <row r="281" spans="1:61" x14ac:dyDescent="0.25">
      <c r="A281" s="1">
        <v>1</v>
      </c>
      <c r="B281" t="s">
        <v>13</v>
      </c>
      <c r="C281">
        <v>2010</v>
      </c>
      <c r="D281">
        <v>4</v>
      </c>
      <c r="E281">
        <v>84</v>
      </c>
      <c r="F281">
        <v>1</v>
      </c>
      <c r="H281" s="4"/>
      <c r="I281" s="3">
        <v>1.6400000000000001E-2</v>
      </c>
      <c r="J281" s="3">
        <v>1.2E-5</v>
      </c>
      <c r="K281" s="3"/>
      <c r="L281" s="3"/>
      <c r="M281" s="3"/>
      <c r="N281" s="3">
        <v>4.5199999999999997E-3</v>
      </c>
      <c r="O281" s="3">
        <v>4.5300000000000001E-4</v>
      </c>
      <c r="P281" s="3"/>
      <c r="Q281" s="4">
        <v>262</v>
      </c>
      <c r="R281" s="4">
        <v>48.5</v>
      </c>
      <c r="S281" s="4">
        <v>9.11</v>
      </c>
      <c r="T281" s="4">
        <v>168</v>
      </c>
      <c r="U281" s="4">
        <v>2.35</v>
      </c>
      <c r="V281" s="4">
        <v>2.97</v>
      </c>
      <c r="W281" s="4">
        <v>45.2</v>
      </c>
      <c r="X281" s="4">
        <v>31.3</v>
      </c>
      <c r="Y281" s="4"/>
      <c r="Z281">
        <v>6.21</v>
      </c>
      <c r="AA281" s="4">
        <v>-210</v>
      </c>
      <c r="AB281">
        <v>2188</v>
      </c>
      <c r="AD281">
        <v>611</v>
      </c>
      <c r="AE281" s="8">
        <v>2.5</v>
      </c>
      <c r="AF281">
        <v>58.5</v>
      </c>
      <c r="AG281" s="53">
        <v>183</v>
      </c>
      <c r="AH281" s="4">
        <v>10.8</v>
      </c>
      <c r="AI281" s="3">
        <v>0.31900000000000001</v>
      </c>
      <c r="AJ281" s="3">
        <v>0.66400000000000003</v>
      </c>
      <c r="BI281">
        <v>486</v>
      </c>
    </row>
    <row r="282" spans="1:61" x14ac:dyDescent="0.25">
      <c r="A282" s="1">
        <v>2</v>
      </c>
      <c r="B282" t="s">
        <v>13</v>
      </c>
      <c r="C282">
        <v>2010</v>
      </c>
      <c r="D282">
        <v>4</v>
      </c>
      <c r="E282">
        <v>84</v>
      </c>
      <c r="F282">
        <v>1</v>
      </c>
      <c r="H282" s="4"/>
      <c r="I282" s="3">
        <v>1.4500000000000001E-2</v>
      </c>
      <c r="J282" s="3">
        <v>2.8899999999999998E-4</v>
      </c>
      <c r="K282" s="3"/>
      <c r="L282" s="3"/>
      <c r="M282" s="3"/>
      <c r="N282" s="3">
        <v>1.67E-3</v>
      </c>
      <c r="O282" s="3">
        <v>4.7100000000000001E-4</v>
      </c>
      <c r="P282" s="3"/>
      <c r="Q282" s="4">
        <v>341</v>
      </c>
      <c r="R282" s="4">
        <v>341</v>
      </c>
      <c r="S282" s="4">
        <v>23.9</v>
      </c>
      <c r="T282" s="4">
        <v>239</v>
      </c>
      <c r="U282" s="4">
        <v>21.5</v>
      </c>
      <c r="V282" s="4">
        <v>3.99</v>
      </c>
      <c r="W282" s="4">
        <v>40.299999999999997</v>
      </c>
      <c r="X282" s="4">
        <v>81.2</v>
      </c>
      <c r="Y282" s="4"/>
      <c r="Z282" s="3">
        <v>6.2</v>
      </c>
      <c r="AA282" s="4">
        <v>-240</v>
      </c>
      <c r="AB282">
        <v>3090</v>
      </c>
      <c r="AD282">
        <v>1430</v>
      </c>
      <c r="AE282" s="8">
        <v>4.9000000000000004</v>
      </c>
      <c r="AF282">
        <v>29.8</v>
      </c>
      <c r="AG282" s="53">
        <v>260</v>
      </c>
      <c r="AH282" s="4">
        <v>14.5</v>
      </c>
      <c r="AI282" s="3">
        <v>9.6000000000000002E-2</v>
      </c>
      <c r="AJ282" s="3">
        <v>1.66</v>
      </c>
      <c r="BI282">
        <v>750</v>
      </c>
    </row>
    <row r="283" spans="1:61" x14ac:dyDescent="0.25">
      <c r="A283" s="1">
        <v>5</v>
      </c>
      <c r="B283" t="s">
        <v>13</v>
      </c>
      <c r="C283">
        <v>2010</v>
      </c>
      <c r="D283">
        <v>4</v>
      </c>
      <c r="E283">
        <v>84</v>
      </c>
      <c r="F283">
        <v>1</v>
      </c>
      <c r="H283" s="4"/>
      <c r="I283" s="3">
        <v>2.7199999999999998E-2</v>
      </c>
      <c r="J283" s="3">
        <v>3.8000000000000002E-5</v>
      </c>
      <c r="K283" s="3">
        <v>6.0000000000000001E-3</v>
      </c>
      <c r="L283" s="3"/>
      <c r="M283" s="3"/>
      <c r="N283" s="3">
        <v>5.5100000000000001E-3</v>
      </c>
      <c r="O283" s="3">
        <v>3.2600000000000001E-4</v>
      </c>
      <c r="P283" s="3"/>
      <c r="Q283" s="4">
        <v>208</v>
      </c>
      <c r="R283" s="4">
        <v>55.1</v>
      </c>
      <c r="S283" s="4">
        <v>46.4</v>
      </c>
      <c r="T283" s="4">
        <v>120</v>
      </c>
      <c r="U283" s="4">
        <v>43.3</v>
      </c>
      <c r="V283" s="4">
        <v>2.72</v>
      </c>
      <c r="W283" s="4">
        <v>41.3</v>
      </c>
      <c r="X283" s="4">
        <v>80.400000000000006</v>
      </c>
      <c r="Y283" s="4"/>
      <c r="Z283">
        <v>6.14</v>
      </c>
      <c r="AA283" s="4">
        <v>-182</v>
      </c>
      <c r="AB283">
        <v>2240</v>
      </c>
      <c r="AD283">
        <v>604</v>
      </c>
      <c r="AE283" s="8">
        <v>0.5</v>
      </c>
      <c r="AF283">
        <v>16.899999999999999</v>
      </c>
      <c r="AG283" s="53">
        <v>211</v>
      </c>
      <c r="AH283" s="4">
        <v>27.3</v>
      </c>
      <c r="AI283" s="3">
        <v>5.3999999999999999E-2</v>
      </c>
      <c r="AJ283" s="3">
        <v>3.92</v>
      </c>
      <c r="BI283">
        <v>644</v>
      </c>
    </row>
    <row r="284" spans="1:61" x14ac:dyDescent="0.25">
      <c r="A284" s="1">
        <v>1</v>
      </c>
      <c r="B284" t="s">
        <v>13</v>
      </c>
      <c r="C284">
        <v>2011</v>
      </c>
      <c r="D284">
        <v>3</v>
      </c>
      <c r="E284">
        <v>95</v>
      </c>
      <c r="F284">
        <v>1</v>
      </c>
      <c r="H284" s="4">
        <v>0.06</v>
      </c>
      <c r="I284" s="3">
        <v>9.4000000000000004E-3</v>
      </c>
      <c r="J284" s="3">
        <v>4.0000000000000003E-5</v>
      </c>
      <c r="K284" s="3"/>
      <c r="L284" s="3"/>
      <c r="M284" s="3">
        <v>5.0000000000000001E-3</v>
      </c>
      <c r="N284" s="3">
        <v>2.06E-2</v>
      </c>
      <c r="O284" s="3">
        <v>1.07E-4</v>
      </c>
      <c r="P284" s="3">
        <v>5.1999999999999998E-2</v>
      </c>
      <c r="Q284" s="4">
        <v>342</v>
      </c>
      <c r="R284" s="4">
        <v>61.9</v>
      </c>
      <c r="S284" s="4">
        <v>8.64</v>
      </c>
      <c r="T284" s="4">
        <v>194</v>
      </c>
      <c r="U284" s="4">
        <v>1.96</v>
      </c>
      <c r="V284" s="4">
        <v>4.54</v>
      </c>
      <c r="W284" s="4">
        <v>41.2</v>
      </c>
      <c r="X284" s="4">
        <v>37.4</v>
      </c>
      <c r="Y284" s="4"/>
      <c r="Z284">
        <v>6.32</v>
      </c>
      <c r="AA284" s="4">
        <v>-126</v>
      </c>
      <c r="AB284">
        <v>2661</v>
      </c>
      <c r="AD284">
        <v>1030</v>
      </c>
      <c r="AE284" s="8">
        <v>0.63</v>
      </c>
      <c r="AF284">
        <v>49.2</v>
      </c>
      <c r="AG284" s="53">
        <v>214</v>
      </c>
      <c r="AH284" s="4">
        <v>6.45</v>
      </c>
      <c r="AI284" s="3">
        <v>0.625</v>
      </c>
      <c r="AJ284" s="3">
        <v>0.78900000000000003</v>
      </c>
      <c r="BI284">
        <v>520</v>
      </c>
    </row>
    <row r="285" spans="1:61" x14ac:dyDescent="0.25">
      <c r="A285" s="1">
        <v>5</v>
      </c>
      <c r="B285" t="s">
        <v>13</v>
      </c>
      <c r="C285">
        <v>2011</v>
      </c>
      <c r="D285">
        <v>3</v>
      </c>
      <c r="E285">
        <v>95</v>
      </c>
      <c r="F285">
        <v>1</v>
      </c>
      <c r="H285" s="4">
        <v>0.10199999999999999</v>
      </c>
      <c r="I285" s="3">
        <v>1.7500000000000002E-2</v>
      </c>
      <c r="J285" s="3">
        <v>7.7000000000000001E-5</v>
      </c>
      <c r="K285" s="3">
        <v>7.0000000000000001E-3</v>
      </c>
      <c r="L285" s="3">
        <v>2E-3</v>
      </c>
      <c r="M285" s="3">
        <v>8.0000000000000002E-3</v>
      </c>
      <c r="N285" s="3">
        <v>2.4199999999999999E-2</v>
      </c>
      <c r="O285" s="3">
        <v>5.9699999999999998E-4</v>
      </c>
      <c r="P285" s="3">
        <v>1.2999999999999999E-2</v>
      </c>
      <c r="Q285" s="4">
        <v>258</v>
      </c>
      <c r="R285" s="4">
        <v>59.3</v>
      </c>
      <c r="S285" s="4">
        <v>25.7</v>
      </c>
      <c r="T285" s="4">
        <v>160</v>
      </c>
      <c r="U285" s="4">
        <v>48.7</v>
      </c>
      <c r="V285" s="4">
        <v>3.92</v>
      </c>
      <c r="W285" s="4">
        <v>37.700000000000003</v>
      </c>
      <c r="X285" s="4">
        <v>56.5</v>
      </c>
      <c r="Y285" s="4"/>
      <c r="Z285">
        <v>6.21</v>
      </c>
      <c r="AA285" s="4">
        <v>-77</v>
      </c>
      <c r="AB285">
        <v>2407</v>
      </c>
      <c r="AD285">
        <v>961</v>
      </c>
      <c r="AE285" s="8">
        <v>7.4999999999999997E-2</v>
      </c>
      <c r="AF285">
        <v>19.5</v>
      </c>
      <c r="AG285" s="53">
        <v>166</v>
      </c>
      <c r="AH285" s="4">
        <v>14.3</v>
      </c>
      <c r="AI285" s="3">
        <v>0.05</v>
      </c>
      <c r="AJ285" s="3">
        <v>3.45</v>
      </c>
      <c r="BI285">
        <v>1088</v>
      </c>
    </row>
    <row r="286" spans="1:61" s="2" customFormat="1" x14ac:dyDescent="0.25">
      <c r="A286" s="6">
        <v>1</v>
      </c>
      <c r="B286" s="2" t="s">
        <v>13</v>
      </c>
      <c r="C286" s="2">
        <v>2014</v>
      </c>
      <c r="D286" s="2">
        <v>11</v>
      </c>
      <c r="E286" s="2">
        <v>139</v>
      </c>
      <c r="F286" s="2">
        <v>1</v>
      </c>
      <c r="H286" s="7"/>
      <c r="I286" s="8">
        <v>9.4000000000000004E-3</v>
      </c>
      <c r="J286" s="8"/>
      <c r="K286" s="8"/>
      <c r="L286" s="8"/>
      <c r="M286" s="8"/>
      <c r="N286" s="8"/>
      <c r="O286" s="8"/>
      <c r="P286" s="8"/>
      <c r="Q286" s="7"/>
      <c r="R286" s="7"/>
      <c r="S286" s="7"/>
      <c r="T286" s="7"/>
      <c r="U286" s="7"/>
      <c r="V286" s="7">
        <v>2.64</v>
      </c>
      <c r="W286" s="7"/>
      <c r="X286" s="7">
        <v>21.7</v>
      </c>
      <c r="Y286" s="7"/>
      <c r="Z286" s="2">
        <v>6.15</v>
      </c>
      <c r="AA286" s="7">
        <v>-235.6</v>
      </c>
      <c r="AB286" s="2">
        <v>1972</v>
      </c>
      <c r="AD286" s="2">
        <v>639</v>
      </c>
      <c r="AE286" s="2">
        <v>38.6</v>
      </c>
      <c r="AF286" s="2">
        <v>23.8</v>
      </c>
      <c r="AG286" s="54">
        <v>138</v>
      </c>
      <c r="AH286" s="7">
        <v>7.83</v>
      </c>
      <c r="AI286" s="8">
        <v>0.76200000000000001</v>
      </c>
      <c r="AJ286" s="8">
        <v>0.621</v>
      </c>
      <c r="BI286" s="2">
        <v>526</v>
      </c>
    </row>
    <row r="287" spans="1:61" s="2" customFormat="1" x14ac:dyDescent="0.25">
      <c r="A287" s="6">
        <v>2</v>
      </c>
      <c r="B287" s="2" t="s">
        <v>13</v>
      </c>
      <c r="C287" s="2">
        <v>2014</v>
      </c>
      <c r="D287" s="2">
        <v>11</v>
      </c>
      <c r="E287" s="2">
        <v>139</v>
      </c>
      <c r="F287" s="2">
        <v>1</v>
      </c>
      <c r="H287" s="7"/>
      <c r="I287" s="8">
        <v>3.7000000000000002E-3</v>
      </c>
      <c r="J287" s="8"/>
      <c r="K287" s="8"/>
      <c r="L287" s="8"/>
      <c r="M287" s="8"/>
      <c r="N287" s="8"/>
      <c r="O287" s="8"/>
      <c r="P287" s="8"/>
      <c r="Q287" s="7"/>
      <c r="R287" s="7"/>
      <c r="S287" s="7"/>
      <c r="T287" s="7"/>
      <c r="U287" s="7">
        <v>2.2120000000000002</v>
      </c>
      <c r="V287" s="7">
        <v>2.524</v>
      </c>
      <c r="W287" s="7"/>
      <c r="X287" s="7">
        <v>72.599999999999994</v>
      </c>
      <c r="Y287" s="7"/>
      <c r="Z287" s="8">
        <v>6.3</v>
      </c>
      <c r="AA287" s="7">
        <v>-297</v>
      </c>
      <c r="AB287" s="2">
        <v>2466</v>
      </c>
      <c r="AD287" s="2">
        <v>605</v>
      </c>
      <c r="AE287" s="7">
        <v>68</v>
      </c>
      <c r="AF287" s="2">
        <v>25.1</v>
      </c>
      <c r="AG287" s="54">
        <v>193</v>
      </c>
      <c r="AH287" s="7">
        <v>12.9</v>
      </c>
      <c r="AI287" s="8">
        <v>1.34</v>
      </c>
      <c r="AJ287" s="8">
        <v>1.31</v>
      </c>
    </row>
    <row r="288" spans="1:61" x14ac:dyDescent="0.25">
      <c r="A288" s="1">
        <v>1</v>
      </c>
      <c r="B288" t="s">
        <v>13</v>
      </c>
      <c r="C288">
        <v>2017</v>
      </c>
      <c r="D288">
        <v>5</v>
      </c>
      <c r="E288">
        <v>169</v>
      </c>
      <c r="F288">
        <v>1</v>
      </c>
      <c r="H288" s="4"/>
      <c r="I288" s="3">
        <v>4.7200000000000002E-3</v>
      </c>
      <c r="J288" s="3"/>
      <c r="K288" s="3"/>
      <c r="L288" s="3"/>
      <c r="M288" s="3"/>
      <c r="N288" s="3"/>
      <c r="O288" s="3"/>
      <c r="P288" s="3"/>
      <c r="Q288" s="4">
        <v>216.31</v>
      </c>
      <c r="R288" s="4">
        <v>36.29</v>
      </c>
      <c r="S288" s="4">
        <v>4.3600000000000003</v>
      </c>
      <c r="T288" s="4">
        <v>97.52</v>
      </c>
      <c r="U288" s="4"/>
      <c r="V288" s="4">
        <v>1.83</v>
      </c>
      <c r="W288" s="4">
        <v>43.61</v>
      </c>
      <c r="X288" s="4">
        <v>14.9</v>
      </c>
      <c r="Y288" s="4"/>
      <c r="Z288">
        <v>6.41</v>
      </c>
      <c r="AA288" s="4">
        <v>-285.7</v>
      </c>
      <c r="AB288">
        <v>1543</v>
      </c>
      <c r="AD288" s="2">
        <v>480</v>
      </c>
      <c r="AE288" s="8">
        <v>1.5599999999999999E-2</v>
      </c>
      <c r="AF288" s="2">
        <v>22.7</v>
      </c>
      <c r="AG288" s="54">
        <v>137</v>
      </c>
      <c r="AH288" s="7">
        <v>6.27</v>
      </c>
      <c r="AI288" s="3">
        <v>0.33900000000000002</v>
      </c>
      <c r="AJ288" s="3">
        <v>0.54700000000000004</v>
      </c>
      <c r="BI288">
        <v>418</v>
      </c>
    </row>
    <row r="289" spans="1:61" x14ac:dyDescent="0.25">
      <c r="A289" s="1">
        <v>2</v>
      </c>
      <c r="B289" t="s">
        <v>13</v>
      </c>
      <c r="C289">
        <v>2017</v>
      </c>
      <c r="D289">
        <v>5</v>
      </c>
      <c r="E289">
        <v>169</v>
      </c>
      <c r="F289">
        <v>1</v>
      </c>
      <c r="H289" s="4">
        <v>9.5000000000000001E-2</v>
      </c>
      <c r="I289" s="3">
        <v>3.3500000000000001E-3</v>
      </c>
      <c r="J289" s="3"/>
      <c r="K289" s="3"/>
      <c r="L289" s="3"/>
      <c r="M289" s="3"/>
      <c r="N289" s="3"/>
      <c r="O289" s="3"/>
      <c r="P289" s="3"/>
      <c r="Q289" s="4">
        <v>225.3</v>
      </c>
      <c r="R289" s="4">
        <v>51.46</v>
      </c>
      <c r="S289" s="4">
        <v>10.01</v>
      </c>
      <c r="T289" s="4">
        <v>142.87</v>
      </c>
      <c r="U289" s="4">
        <v>1.38</v>
      </c>
      <c r="V289" s="4">
        <v>2.1</v>
      </c>
      <c r="W289" s="4">
        <v>36.08</v>
      </c>
      <c r="X289" s="4">
        <v>53.7</v>
      </c>
      <c r="Y289" s="4"/>
      <c r="Z289" s="3">
        <v>6.36</v>
      </c>
      <c r="AA289" s="4">
        <v>-309.10000000000002</v>
      </c>
      <c r="AB289">
        <v>2174</v>
      </c>
      <c r="AD289">
        <v>514</v>
      </c>
      <c r="AE289" s="8">
        <v>11.6</v>
      </c>
      <c r="AF289">
        <v>20.7</v>
      </c>
      <c r="AG289" s="53">
        <v>180</v>
      </c>
      <c r="AH289" s="4">
        <v>12.7</v>
      </c>
      <c r="AI289" s="3">
        <v>1.1299999999999999</v>
      </c>
      <c r="AJ289" s="3">
        <v>1.03</v>
      </c>
    </row>
    <row r="290" spans="1:61" x14ac:dyDescent="0.25">
      <c r="A290" s="1">
        <v>5</v>
      </c>
      <c r="B290" t="s">
        <v>13</v>
      </c>
      <c r="C290">
        <v>2017</v>
      </c>
      <c r="D290">
        <v>5</v>
      </c>
      <c r="E290">
        <v>169</v>
      </c>
      <c r="F290">
        <v>1</v>
      </c>
      <c r="H290" s="4"/>
      <c r="I290" s="3">
        <v>4.2000000000000003E-2</v>
      </c>
      <c r="J290" s="3"/>
      <c r="K290" s="3">
        <v>1.4E-3</v>
      </c>
      <c r="L290" s="3"/>
      <c r="M290" s="3"/>
      <c r="N290" s="3">
        <v>1.6400000000000001E-2</v>
      </c>
      <c r="O290" s="3"/>
      <c r="P290" s="3"/>
      <c r="Q290" s="4">
        <v>359.29</v>
      </c>
      <c r="R290" s="4">
        <v>88.11</v>
      </c>
      <c r="S290" s="4">
        <v>15.27</v>
      </c>
      <c r="T290" s="4">
        <v>182.96</v>
      </c>
      <c r="U290" s="4">
        <v>7.37</v>
      </c>
      <c r="V290" s="4">
        <v>4.55</v>
      </c>
      <c r="W290" s="4">
        <v>39.15</v>
      </c>
      <c r="X290" s="4">
        <v>43.6</v>
      </c>
      <c r="Y290" s="4"/>
      <c r="Z290">
        <v>6.35</v>
      </c>
      <c r="AA290" s="4">
        <v>-73.2</v>
      </c>
      <c r="AB290">
        <v>2907</v>
      </c>
      <c r="AD290">
        <v>1380</v>
      </c>
      <c r="AE290" s="2">
        <v>0.03</v>
      </c>
      <c r="AF290">
        <v>15.8</v>
      </c>
      <c r="AG290" s="53">
        <v>203</v>
      </c>
      <c r="AH290" s="4">
        <v>15.2</v>
      </c>
      <c r="AI290" s="3">
        <v>0.39400000000000002</v>
      </c>
      <c r="AJ290" s="3">
        <v>2.14</v>
      </c>
      <c r="BI290">
        <v>410</v>
      </c>
    </row>
    <row r="291" spans="1:61" s="2" customFormat="1" x14ac:dyDescent="0.25">
      <c r="A291" s="6">
        <v>6</v>
      </c>
      <c r="B291" s="2" t="s">
        <v>13</v>
      </c>
      <c r="C291" s="2">
        <v>2017</v>
      </c>
      <c r="D291" s="2">
        <v>5</v>
      </c>
      <c r="E291" s="2">
        <v>169</v>
      </c>
      <c r="F291" s="2">
        <v>1</v>
      </c>
      <c r="H291" s="7"/>
      <c r="I291" s="8">
        <v>4.4400000000000004E-3</v>
      </c>
      <c r="J291" s="8"/>
      <c r="K291" s="8"/>
      <c r="L291" s="8"/>
      <c r="M291" s="8"/>
      <c r="N291" s="8">
        <v>9.1400000000000006E-3</v>
      </c>
      <c r="O291" s="8"/>
      <c r="P291" s="8"/>
      <c r="Q291" s="7">
        <v>437.03</v>
      </c>
      <c r="R291" s="7">
        <v>117.77</v>
      </c>
      <c r="S291" s="7">
        <v>12.56</v>
      </c>
      <c r="T291" s="7">
        <v>228.91</v>
      </c>
      <c r="U291" s="7">
        <v>0.17399999999999999</v>
      </c>
      <c r="V291" s="7">
        <v>5.41</v>
      </c>
      <c r="W291" s="7">
        <v>34.42</v>
      </c>
      <c r="X291" s="7">
        <v>41.1</v>
      </c>
      <c r="Y291" s="7"/>
      <c r="Z291" s="2">
        <v>6.25</v>
      </c>
      <c r="AA291" s="7">
        <v>-245.5</v>
      </c>
      <c r="AB291" s="2">
        <v>3431</v>
      </c>
      <c r="AD291" s="2">
        <v>1590</v>
      </c>
      <c r="AE291" s="2">
        <v>11.32</v>
      </c>
      <c r="AF291" s="2">
        <v>16.2</v>
      </c>
      <c r="AG291" s="54">
        <v>234</v>
      </c>
      <c r="AH291" s="7">
        <v>12.6</v>
      </c>
      <c r="AI291" s="8">
        <v>2</v>
      </c>
      <c r="AJ291" s="8">
        <v>1.79</v>
      </c>
      <c r="BI291" s="2">
        <v>582</v>
      </c>
    </row>
    <row r="292" spans="1:61" s="2" customFormat="1" x14ac:dyDescent="0.25">
      <c r="A292" s="6">
        <v>1</v>
      </c>
      <c r="B292" s="2" t="s">
        <v>14</v>
      </c>
      <c r="C292" s="2">
        <v>2006</v>
      </c>
      <c r="D292" s="2">
        <v>4</v>
      </c>
      <c r="E292" s="2">
        <v>36</v>
      </c>
      <c r="F292" s="2">
        <v>1</v>
      </c>
      <c r="H292" s="7">
        <v>2.1000000000000001E-2</v>
      </c>
      <c r="I292" s="8">
        <v>6.6699999999999995E-2</v>
      </c>
      <c r="J292" s="8">
        <v>9.1000000000000003E-5</v>
      </c>
      <c r="K292" s="8">
        <v>0.01</v>
      </c>
      <c r="L292" s="8">
        <v>1E-3</v>
      </c>
      <c r="M292" s="8"/>
      <c r="N292" s="8">
        <v>4.0000000000000001E-3</v>
      </c>
      <c r="O292" s="8">
        <v>1.5E-3</v>
      </c>
      <c r="P292" s="8">
        <v>3.5000000000000003E-2</v>
      </c>
      <c r="Q292" s="7">
        <v>69.2</v>
      </c>
      <c r="R292" s="7">
        <v>22.7</v>
      </c>
      <c r="S292" s="7">
        <v>28.6</v>
      </c>
      <c r="T292" s="7">
        <v>179</v>
      </c>
      <c r="U292" s="7">
        <v>53.3</v>
      </c>
      <c r="V292" s="7">
        <v>2.72</v>
      </c>
      <c r="W292" s="7">
        <v>43</v>
      </c>
      <c r="X292" s="7">
        <v>38.299999999999997</v>
      </c>
      <c r="Y292" s="7"/>
      <c r="Z292" s="2">
        <v>5.85</v>
      </c>
      <c r="AA292" s="7">
        <v>-67.8</v>
      </c>
      <c r="AB292" s="2">
        <v>1772</v>
      </c>
      <c r="AD292" s="2">
        <v>188</v>
      </c>
      <c r="AE292" s="8">
        <v>2.4E-2</v>
      </c>
      <c r="AF292" s="2">
        <v>201</v>
      </c>
      <c r="AG292" s="54">
        <v>182</v>
      </c>
      <c r="AH292" s="7">
        <v>19.3</v>
      </c>
      <c r="AI292" s="8">
        <v>3.4000000000000002E-2</v>
      </c>
      <c r="AJ292" s="8">
        <v>2.17</v>
      </c>
      <c r="BI292" s="2">
        <v>292</v>
      </c>
    </row>
    <row r="293" spans="1:61" x14ac:dyDescent="0.25">
      <c r="A293" s="1">
        <v>2</v>
      </c>
      <c r="B293" t="s">
        <v>14</v>
      </c>
      <c r="C293">
        <v>2006</v>
      </c>
      <c r="D293">
        <v>4</v>
      </c>
      <c r="E293">
        <v>36</v>
      </c>
      <c r="F293">
        <v>1</v>
      </c>
      <c r="H293" s="4">
        <v>9.6000000000000002E-2</v>
      </c>
      <c r="I293" s="3">
        <v>0.23</v>
      </c>
      <c r="J293" s="3"/>
      <c r="K293" s="3">
        <v>4.2000000000000003E-2</v>
      </c>
      <c r="L293" s="3">
        <v>2E-3</v>
      </c>
      <c r="M293" s="3"/>
      <c r="N293" s="3">
        <v>3.5000000000000003E-2</v>
      </c>
      <c r="O293" s="3">
        <v>9.859999999999999E-4</v>
      </c>
      <c r="P293" s="3">
        <v>5.8000000000000003E-2</v>
      </c>
      <c r="Q293" s="4">
        <v>33.200000000000003</v>
      </c>
      <c r="R293" s="4">
        <v>25.5</v>
      </c>
      <c r="S293" s="4">
        <v>27.2</v>
      </c>
      <c r="T293" s="4">
        <v>165</v>
      </c>
      <c r="U293" s="4">
        <v>88.7</v>
      </c>
      <c r="V293" s="4">
        <v>1.45</v>
      </c>
      <c r="W293" s="4">
        <v>45.7</v>
      </c>
      <c r="X293" s="4">
        <v>33.299999999999997</v>
      </c>
      <c r="Y293" s="4"/>
      <c r="Z293">
        <v>5.21</v>
      </c>
      <c r="AA293" s="4">
        <v>-88.1</v>
      </c>
      <c r="AB293">
        <v>1741</v>
      </c>
      <c r="AD293">
        <v>427</v>
      </c>
      <c r="AE293" s="8">
        <v>2.5999999999999999E-2</v>
      </c>
      <c r="AF293">
        <v>195</v>
      </c>
      <c r="AG293" s="53">
        <v>193</v>
      </c>
      <c r="AH293" s="4">
        <v>24.3</v>
      </c>
      <c r="AI293" s="3">
        <v>3.6999999999999998E-2</v>
      </c>
      <c r="AJ293" s="3">
        <v>3.07</v>
      </c>
      <c r="BI293">
        <v>84</v>
      </c>
    </row>
    <row r="294" spans="1:61" x14ac:dyDescent="0.25">
      <c r="A294" s="1">
        <v>5</v>
      </c>
      <c r="B294" t="s">
        <v>14</v>
      </c>
      <c r="C294">
        <v>2006</v>
      </c>
      <c r="D294">
        <v>4</v>
      </c>
      <c r="E294">
        <v>36</v>
      </c>
      <c r="F294">
        <v>1</v>
      </c>
      <c r="H294" s="4">
        <v>0.185</v>
      </c>
      <c r="I294" s="3">
        <v>4.3999999999999997E-2</v>
      </c>
      <c r="J294" s="3">
        <v>2.6999999999999999E-5</v>
      </c>
      <c r="K294" s="3">
        <v>6.0000000000000001E-3</v>
      </c>
      <c r="L294" s="3">
        <v>4.0000000000000001E-3</v>
      </c>
      <c r="M294" s="3"/>
      <c r="N294" s="3">
        <v>6.0000000000000001E-3</v>
      </c>
      <c r="O294" s="3">
        <v>3.9300000000000001E-4</v>
      </c>
      <c r="P294" s="3">
        <v>3.5999999999999997E-2</v>
      </c>
      <c r="Q294" s="4">
        <v>98.3</v>
      </c>
      <c r="R294" s="4">
        <v>41.8</v>
      </c>
      <c r="S294" s="4">
        <v>72.5</v>
      </c>
      <c r="T294" s="4">
        <v>111</v>
      </c>
      <c r="U294" s="4">
        <v>28.6</v>
      </c>
      <c r="V294" s="4">
        <v>2.4900000000000002</v>
      </c>
      <c r="W294" s="4">
        <v>46.8</v>
      </c>
      <c r="X294" s="4">
        <v>79</v>
      </c>
      <c r="Y294" s="4"/>
      <c r="Z294">
        <v>5.93</v>
      </c>
      <c r="AA294" s="4">
        <v>-95</v>
      </c>
      <c r="AB294">
        <v>1965</v>
      </c>
      <c r="AD294">
        <v>479</v>
      </c>
      <c r="AE294" s="8">
        <v>0.36899999999999999</v>
      </c>
      <c r="AF294">
        <v>42</v>
      </c>
      <c r="AG294" s="53">
        <v>226</v>
      </c>
      <c r="AH294" s="4">
        <v>62.7</v>
      </c>
      <c r="AI294" s="3">
        <v>4.8000000000000001E-2</v>
      </c>
      <c r="AJ294" s="3">
        <v>3.68</v>
      </c>
    </row>
    <row r="295" spans="1:61" x14ac:dyDescent="0.25">
      <c r="A295" s="1">
        <v>1</v>
      </c>
      <c r="B295" t="s">
        <v>14</v>
      </c>
      <c r="C295">
        <v>2007</v>
      </c>
      <c r="D295">
        <v>4</v>
      </c>
      <c r="E295">
        <v>48</v>
      </c>
      <c r="F295">
        <v>1</v>
      </c>
      <c r="H295" s="4"/>
      <c r="I295" s="3">
        <v>3.2199999999999999E-2</v>
      </c>
      <c r="J295" s="3">
        <v>1.25E-4</v>
      </c>
      <c r="K295" s="3">
        <v>7.0000000000000001E-3</v>
      </c>
      <c r="L295" s="3"/>
      <c r="M295" s="3"/>
      <c r="N295" s="3"/>
      <c r="O295" s="3"/>
      <c r="P295" s="3">
        <v>2.9000000000000001E-2</v>
      </c>
      <c r="Q295" s="4">
        <v>99.8</v>
      </c>
      <c r="R295" s="4">
        <v>23.5</v>
      </c>
      <c r="S295" s="4">
        <v>25.7</v>
      </c>
      <c r="T295" s="4">
        <v>146</v>
      </c>
      <c r="U295" s="4">
        <v>46.7</v>
      </c>
      <c r="V295" s="4">
        <v>2.7</v>
      </c>
      <c r="W295" s="4">
        <v>38.799999999999997</v>
      </c>
      <c r="X295" s="4">
        <v>39.5</v>
      </c>
      <c r="Y295" s="4"/>
      <c r="Z295">
        <v>6.11</v>
      </c>
      <c r="AA295" s="4">
        <v>-38.4</v>
      </c>
      <c r="AB295">
        <v>1536</v>
      </c>
      <c r="AD295">
        <v>168</v>
      </c>
      <c r="AE295" s="8">
        <v>0.04</v>
      </c>
      <c r="AF295">
        <v>181</v>
      </c>
      <c r="AG295" s="53">
        <v>202</v>
      </c>
      <c r="AH295" s="4">
        <v>14.9</v>
      </c>
      <c r="AI295" s="3">
        <v>9.2999999999999999E-2</v>
      </c>
      <c r="AJ295" s="3">
        <v>1.54</v>
      </c>
      <c r="BI295">
        <v>460</v>
      </c>
    </row>
    <row r="296" spans="1:61" x14ac:dyDescent="0.25">
      <c r="A296" s="1">
        <v>2</v>
      </c>
      <c r="B296" t="s">
        <v>14</v>
      </c>
      <c r="C296">
        <v>2007</v>
      </c>
      <c r="D296">
        <v>4</v>
      </c>
      <c r="E296">
        <v>48</v>
      </c>
      <c r="F296">
        <v>1</v>
      </c>
      <c r="H296" s="4">
        <v>0.20100000000000001</v>
      </c>
      <c r="I296" s="3">
        <v>6.1400000000000003E-2</v>
      </c>
      <c r="J296" s="3">
        <v>6.4999999999999994E-5</v>
      </c>
      <c r="K296" s="3">
        <v>3.9E-2</v>
      </c>
      <c r="L296" s="3"/>
      <c r="M296" s="3"/>
      <c r="N296" s="3">
        <v>2.5000000000000001E-2</v>
      </c>
      <c r="O296" s="3">
        <v>1.0200000000000001E-3</v>
      </c>
      <c r="P296" s="3">
        <v>4.5999999999999999E-2</v>
      </c>
      <c r="Q296" s="4">
        <v>74.5</v>
      </c>
      <c r="R296" s="4">
        <v>29.1</v>
      </c>
      <c r="S296" s="4">
        <v>26.2</v>
      </c>
      <c r="T296" s="4">
        <v>165</v>
      </c>
      <c r="U296" s="4">
        <v>56.1</v>
      </c>
      <c r="V296" s="4">
        <v>2.1800000000000002</v>
      </c>
      <c r="W296" s="4">
        <v>42.5</v>
      </c>
      <c r="X296" s="4">
        <v>35.9</v>
      </c>
      <c r="Y296" s="4"/>
      <c r="Z296">
        <v>5.85</v>
      </c>
      <c r="AA296" s="4">
        <v>-16.399999999999999</v>
      </c>
      <c r="AB296">
        <v>1564</v>
      </c>
      <c r="AD296">
        <v>406</v>
      </c>
      <c r="AE296" s="8">
        <v>7.0000000000000007E-2</v>
      </c>
      <c r="AF296">
        <v>176</v>
      </c>
      <c r="AG296" s="53">
        <v>68.5</v>
      </c>
      <c r="AH296" s="4">
        <v>17.3</v>
      </c>
      <c r="AI296" s="3">
        <v>7.2999999999999995E-2</v>
      </c>
      <c r="AJ296" s="3">
        <v>2.09</v>
      </c>
      <c r="BI296">
        <v>272</v>
      </c>
    </row>
    <row r="297" spans="1:61" x14ac:dyDescent="0.25">
      <c r="A297" s="1">
        <v>5</v>
      </c>
      <c r="B297" t="s">
        <v>14</v>
      </c>
      <c r="C297">
        <v>2007</v>
      </c>
      <c r="D297">
        <v>4</v>
      </c>
      <c r="E297">
        <v>48</v>
      </c>
      <c r="F297">
        <v>1</v>
      </c>
      <c r="H297" s="4">
        <v>5.1999999999999998E-2</v>
      </c>
      <c r="I297" s="3">
        <v>7.5600000000000001E-2</v>
      </c>
      <c r="J297" s="3"/>
      <c r="K297" s="3">
        <v>5.0000000000000001E-3</v>
      </c>
      <c r="L297" s="3">
        <v>2E-3</v>
      </c>
      <c r="M297" s="3"/>
      <c r="N297" s="3"/>
      <c r="O297" s="3">
        <v>1.05E-4</v>
      </c>
      <c r="P297" s="3">
        <v>0.03</v>
      </c>
      <c r="Q297" s="4">
        <v>104</v>
      </c>
      <c r="R297" s="4">
        <v>44.1</v>
      </c>
      <c r="S297" s="4">
        <v>78.3</v>
      </c>
      <c r="T297" s="4">
        <v>95.2</v>
      </c>
      <c r="U297" s="4">
        <v>32.200000000000003</v>
      </c>
      <c r="V297" s="4">
        <v>2.17</v>
      </c>
      <c r="W297" s="4">
        <v>41.2</v>
      </c>
      <c r="X297" s="4">
        <v>89.9</v>
      </c>
      <c r="Y297" s="4"/>
      <c r="Z297">
        <v>6.11</v>
      </c>
      <c r="AA297" s="4">
        <v>-163.5</v>
      </c>
      <c r="AB297">
        <v>1898</v>
      </c>
      <c r="AD297">
        <v>336</v>
      </c>
      <c r="AE297" s="8">
        <v>0.25</v>
      </c>
      <c r="AF297">
        <v>36.700000000000003</v>
      </c>
      <c r="AG297" s="53">
        <v>243</v>
      </c>
      <c r="AH297" s="4">
        <v>58</v>
      </c>
      <c r="AI297" s="3">
        <v>0.17</v>
      </c>
      <c r="AJ297" s="3">
        <v>3.66</v>
      </c>
      <c r="BI297">
        <v>664</v>
      </c>
    </row>
    <row r="298" spans="1:61" x14ac:dyDescent="0.25">
      <c r="A298" s="1">
        <v>6</v>
      </c>
      <c r="B298" t="s">
        <v>14</v>
      </c>
      <c r="C298">
        <v>2007</v>
      </c>
      <c r="D298">
        <v>4</v>
      </c>
      <c r="E298">
        <v>48</v>
      </c>
      <c r="F298">
        <v>1</v>
      </c>
      <c r="H298" s="4"/>
      <c r="I298" s="3">
        <v>8.4200000000000004E-3</v>
      </c>
      <c r="J298" s="3"/>
      <c r="K298" s="3"/>
      <c r="L298" s="3"/>
      <c r="M298" s="3"/>
      <c r="N298" s="3"/>
      <c r="O298" s="3"/>
      <c r="P298" s="3"/>
      <c r="Q298" s="4">
        <v>187</v>
      </c>
      <c r="R298" s="4">
        <v>54.9</v>
      </c>
      <c r="S298" s="4">
        <v>29.5</v>
      </c>
      <c r="T298" s="4">
        <v>206</v>
      </c>
      <c r="U298" s="4">
        <v>11.8</v>
      </c>
      <c r="V298" s="4">
        <v>3.2</v>
      </c>
      <c r="W298" s="4">
        <v>40.9</v>
      </c>
      <c r="X298" s="4">
        <v>58.4</v>
      </c>
      <c r="Y298" s="4"/>
      <c r="Z298">
        <v>6.22</v>
      </c>
      <c r="AA298" s="4">
        <v>-192.7</v>
      </c>
      <c r="AB298">
        <v>2340</v>
      </c>
      <c r="AD298">
        <v>717</v>
      </c>
      <c r="AE298" s="8">
        <v>4</v>
      </c>
      <c r="AF298">
        <v>37.299999999999997</v>
      </c>
      <c r="AG298" s="53">
        <v>221</v>
      </c>
      <c r="AH298" s="4">
        <v>27.8</v>
      </c>
      <c r="AI298" s="3">
        <v>0.22900000000000001</v>
      </c>
      <c r="AJ298" s="3">
        <v>2.14</v>
      </c>
      <c r="BI298">
        <v>600</v>
      </c>
    </row>
    <row r="299" spans="1:61" x14ac:dyDescent="0.25">
      <c r="A299" s="1">
        <v>1</v>
      </c>
      <c r="B299" t="s">
        <v>14</v>
      </c>
      <c r="C299">
        <v>2008</v>
      </c>
      <c r="D299">
        <v>4</v>
      </c>
      <c r="E299">
        <v>60</v>
      </c>
      <c r="F299">
        <v>1</v>
      </c>
      <c r="H299" s="4"/>
      <c r="I299" s="3">
        <v>5.8500000000000003E-2</v>
      </c>
      <c r="J299" s="3">
        <v>5.0000000000000002E-5</v>
      </c>
      <c r="K299" s="3">
        <v>8.0000000000000002E-3</v>
      </c>
      <c r="L299" s="3"/>
      <c r="M299" s="3">
        <v>4.0000000000000001E-3</v>
      </c>
      <c r="N299" s="3">
        <v>6.9499999999999996E-3</v>
      </c>
      <c r="O299" s="3">
        <v>5.8E-4</v>
      </c>
      <c r="P299" s="3"/>
      <c r="Q299" s="4">
        <v>123</v>
      </c>
      <c r="R299" s="4">
        <v>24.6</v>
      </c>
      <c r="S299" s="4">
        <v>20.100000000000001</v>
      </c>
      <c r="T299" s="4">
        <v>130</v>
      </c>
      <c r="U299" s="4">
        <v>50.9</v>
      </c>
      <c r="V299" s="4">
        <v>3.19</v>
      </c>
      <c r="W299" s="4">
        <v>43.4</v>
      </c>
      <c r="X299" s="4">
        <v>36.200000000000003</v>
      </c>
      <c r="Y299" s="4"/>
      <c r="Z299">
        <v>5.84</v>
      </c>
      <c r="AA299" s="4">
        <v>-78.8</v>
      </c>
      <c r="AB299">
        <v>1687</v>
      </c>
      <c r="AD299">
        <v>222</v>
      </c>
      <c r="AE299" s="8">
        <v>3.5999999999999997E-2</v>
      </c>
      <c r="AF299">
        <v>109</v>
      </c>
      <c r="AG299" s="53">
        <v>199</v>
      </c>
      <c r="AH299" s="4">
        <v>5.4</v>
      </c>
      <c r="AI299" s="3">
        <v>3.6999999999999998E-2</v>
      </c>
      <c r="AJ299" s="3">
        <v>1.49</v>
      </c>
      <c r="BI299">
        <v>500</v>
      </c>
    </row>
    <row r="300" spans="1:61" x14ac:dyDescent="0.25">
      <c r="A300" s="1">
        <v>2</v>
      </c>
      <c r="B300" t="s">
        <v>14</v>
      </c>
      <c r="C300">
        <v>2008</v>
      </c>
      <c r="D300">
        <v>4</v>
      </c>
      <c r="E300">
        <v>60</v>
      </c>
      <c r="F300">
        <v>1</v>
      </c>
      <c r="H300" s="4">
        <v>0.21199999999999999</v>
      </c>
      <c r="I300" s="3">
        <v>0.123</v>
      </c>
      <c r="J300" s="3">
        <v>4.35E-4</v>
      </c>
      <c r="K300" s="3">
        <v>6.4000000000000001E-2</v>
      </c>
      <c r="L300" s="3"/>
      <c r="M300" s="3"/>
      <c r="N300" s="3">
        <v>4.6300000000000001E-2</v>
      </c>
      <c r="O300" s="3">
        <v>3.0200000000000001E-3</v>
      </c>
      <c r="P300" s="3">
        <v>4.7E-2</v>
      </c>
      <c r="Q300" s="4">
        <v>88.5</v>
      </c>
      <c r="R300" s="4">
        <v>32.799999999999997</v>
      </c>
      <c r="S300" s="4">
        <v>22.1</v>
      </c>
      <c r="T300" s="4">
        <v>179</v>
      </c>
      <c r="U300" s="4">
        <v>57.5</v>
      </c>
      <c r="V300" s="4">
        <v>2.39</v>
      </c>
      <c r="W300" s="4">
        <v>44.1</v>
      </c>
      <c r="X300" s="4">
        <v>33.1</v>
      </c>
      <c r="Y300" s="4"/>
      <c r="Z300">
        <v>5.45</v>
      </c>
      <c r="AA300" s="4">
        <v>-76.8</v>
      </c>
      <c r="AB300">
        <v>1930</v>
      </c>
      <c r="AD300">
        <v>460</v>
      </c>
      <c r="AE300" s="8">
        <v>2E-3</v>
      </c>
      <c r="AF300">
        <v>195</v>
      </c>
      <c r="AG300" s="53">
        <v>117</v>
      </c>
      <c r="AH300" s="4">
        <v>12.6</v>
      </c>
      <c r="AI300" s="3">
        <v>6.0999999999999999E-2</v>
      </c>
      <c r="AJ300" s="3">
        <v>1.57</v>
      </c>
      <c r="BI300">
        <v>250</v>
      </c>
    </row>
    <row r="301" spans="1:61" x14ac:dyDescent="0.25">
      <c r="A301" s="1">
        <v>5</v>
      </c>
      <c r="B301" t="s">
        <v>14</v>
      </c>
      <c r="C301">
        <v>2008</v>
      </c>
      <c r="D301">
        <v>4</v>
      </c>
      <c r="E301">
        <v>60</v>
      </c>
      <c r="F301">
        <v>1</v>
      </c>
      <c r="H301" s="4"/>
      <c r="I301" s="3">
        <v>7.5499999999999998E-2</v>
      </c>
      <c r="J301" s="3"/>
      <c r="K301" s="3">
        <v>4.0000000000000001E-3</v>
      </c>
      <c r="L301" s="3">
        <v>1E-3</v>
      </c>
      <c r="M301" s="3"/>
      <c r="N301" s="3">
        <v>8.7200000000000003E-3</v>
      </c>
      <c r="O301" s="3">
        <v>5.1500000000000005E-4</v>
      </c>
      <c r="P301" s="3"/>
      <c r="Q301" s="4">
        <v>127</v>
      </c>
      <c r="R301" s="4">
        <v>53.6</v>
      </c>
      <c r="S301" s="4">
        <v>64.8</v>
      </c>
      <c r="T301" s="4">
        <v>89.5</v>
      </c>
      <c r="U301" s="4">
        <v>41.3</v>
      </c>
      <c r="V301" s="4">
        <v>2.29</v>
      </c>
      <c r="W301" s="4">
        <v>44.7</v>
      </c>
      <c r="X301" s="4">
        <v>79.3</v>
      </c>
      <c r="Y301" s="4"/>
      <c r="Z301">
        <v>5.93</v>
      </c>
      <c r="AA301" s="4">
        <v>-86.9</v>
      </c>
      <c r="AB301">
        <v>1882</v>
      </c>
      <c r="AD301">
        <v>377</v>
      </c>
      <c r="AE301" s="8">
        <v>0.14000000000000001</v>
      </c>
      <c r="AF301">
        <v>27.9</v>
      </c>
      <c r="AG301" s="53">
        <v>238</v>
      </c>
      <c r="AH301" s="4">
        <v>48.5</v>
      </c>
      <c r="AI301" s="3">
        <v>6.8000000000000005E-2</v>
      </c>
      <c r="AJ301" s="3">
        <v>3.61</v>
      </c>
      <c r="BI301">
        <v>680</v>
      </c>
    </row>
    <row r="302" spans="1:61" x14ac:dyDescent="0.25">
      <c r="A302" s="1">
        <v>6</v>
      </c>
      <c r="B302" t="s">
        <v>14</v>
      </c>
      <c r="C302">
        <v>2008</v>
      </c>
      <c r="D302">
        <v>4</v>
      </c>
      <c r="E302">
        <v>60</v>
      </c>
      <c r="F302">
        <v>1</v>
      </c>
      <c r="H302" s="4"/>
      <c r="I302" s="3">
        <v>5.7299999999999999E-3</v>
      </c>
      <c r="J302" s="3"/>
      <c r="K302" s="3"/>
      <c r="L302" s="3"/>
      <c r="M302" s="3"/>
      <c r="N302" s="3">
        <v>1.5800000000000002E-2</v>
      </c>
      <c r="O302" s="3">
        <v>3.5500000000000001E-4</v>
      </c>
      <c r="P302" s="3"/>
      <c r="Q302" s="4">
        <v>267</v>
      </c>
      <c r="R302" s="4">
        <v>80</v>
      </c>
      <c r="S302" s="4">
        <v>32.9</v>
      </c>
      <c r="T302" s="4">
        <v>428</v>
      </c>
      <c r="U302" s="4">
        <v>80.3</v>
      </c>
      <c r="V302" s="4">
        <v>5.85</v>
      </c>
      <c r="W302" s="4">
        <v>44.2</v>
      </c>
      <c r="X302" s="4">
        <v>71.400000000000006</v>
      </c>
      <c r="Y302" s="4"/>
      <c r="Z302">
        <v>6.12</v>
      </c>
      <c r="AA302" s="4">
        <v>-165</v>
      </c>
      <c r="AB302">
        <v>3460</v>
      </c>
      <c r="AD302">
        <v>1450</v>
      </c>
      <c r="AE302" s="8">
        <v>0.3</v>
      </c>
      <c r="AF302">
        <v>47.5</v>
      </c>
      <c r="AG302" s="53">
        <v>252</v>
      </c>
      <c r="AH302" s="4">
        <v>22</v>
      </c>
      <c r="AI302" s="3">
        <v>3.5999999999999997E-2</v>
      </c>
      <c r="AJ302" s="3">
        <v>1.1000000000000001</v>
      </c>
      <c r="BI302">
        <v>750</v>
      </c>
    </row>
    <row r="303" spans="1:61" x14ac:dyDescent="0.25">
      <c r="A303" s="1">
        <v>1</v>
      </c>
      <c r="B303" t="s">
        <v>14</v>
      </c>
      <c r="C303">
        <v>2009</v>
      </c>
      <c r="D303">
        <v>6</v>
      </c>
      <c r="E303">
        <v>74</v>
      </c>
      <c r="F303">
        <v>1</v>
      </c>
      <c r="H303" s="4"/>
      <c r="I303" s="3">
        <v>4.6800000000000001E-2</v>
      </c>
      <c r="J303" s="3">
        <v>5.8E-5</v>
      </c>
      <c r="K303" s="3">
        <v>8.9999999999999993E-3</v>
      </c>
      <c r="L303" s="3"/>
      <c r="M303" s="3">
        <v>8.9999999999999993E-3</v>
      </c>
      <c r="N303" s="3">
        <v>1.46E-2</v>
      </c>
      <c r="O303" s="3"/>
      <c r="P303" s="3"/>
      <c r="Q303" s="4">
        <v>139</v>
      </c>
      <c r="R303" s="4">
        <v>25.9</v>
      </c>
      <c r="S303" s="4">
        <v>17</v>
      </c>
      <c r="T303" s="4">
        <v>145</v>
      </c>
      <c r="U303" s="4">
        <v>52</v>
      </c>
      <c r="V303" s="4">
        <v>2.91</v>
      </c>
      <c r="W303" s="4">
        <v>43.8</v>
      </c>
      <c r="X303" s="4">
        <v>36.700000000000003</v>
      </c>
      <c r="Y303" s="4"/>
      <c r="Z303">
        <v>6.16</v>
      </c>
      <c r="AA303" s="4">
        <v>-88</v>
      </c>
      <c r="AB303">
        <v>1760</v>
      </c>
      <c r="AD303">
        <v>288</v>
      </c>
      <c r="AE303" s="8">
        <v>2.1000000000000001E-2</v>
      </c>
      <c r="AF303">
        <v>136</v>
      </c>
      <c r="AG303" s="53">
        <v>232</v>
      </c>
      <c r="AH303" s="4">
        <v>11.6</v>
      </c>
      <c r="AI303" s="3">
        <v>4.3999999999999997E-2</v>
      </c>
      <c r="AJ303" s="3">
        <v>1.58</v>
      </c>
      <c r="BI303">
        <v>480</v>
      </c>
    </row>
    <row r="304" spans="1:61" x14ac:dyDescent="0.25">
      <c r="A304" s="1">
        <v>2</v>
      </c>
      <c r="B304" t="s">
        <v>14</v>
      </c>
      <c r="C304">
        <v>2009</v>
      </c>
      <c r="D304">
        <v>6</v>
      </c>
      <c r="E304">
        <v>74</v>
      </c>
      <c r="F304">
        <v>1</v>
      </c>
      <c r="H304" s="4">
        <v>8.4000000000000005E-2</v>
      </c>
      <c r="I304" s="3">
        <v>0.10199999999999999</v>
      </c>
      <c r="J304" s="3">
        <v>5.1E-5</v>
      </c>
      <c r="K304" s="3">
        <v>3.6999999999999998E-2</v>
      </c>
      <c r="L304" s="3"/>
      <c r="M304" s="3">
        <v>8.9999999999999993E-3</v>
      </c>
      <c r="N304" s="3">
        <v>4.0500000000000001E-2</v>
      </c>
      <c r="O304" s="3"/>
      <c r="P304" s="3"/>
      <c r="Q304" s="4">
        <v>170</v>
      </c>
      <c r="R304" s="4">
        <v>45.7</v>
      </c>
      <c r="S304" s="4">
        <v>24.1</v>
      </c>
      <c r="T304" s="4">
        <v>177</v>
      </c>
      <c r="U304" s="4">
        <v>54.6</v>
      </c>
      <c r="V304" s="4">
        <v>2.79</v>
      </c>
      <c r="W304" s="4">
        <v>48.6</v>
      </c>
      <c r="X304" s="4">
        <v>43.2</v>
      </c>
      <c r="Y304" s="4"/>
      <c r="Z304">
        <v>6.04</v>
      </c>
      <c r="AA304" s="4">
        <v>-53</v>
      </c>
      <c r="AB304">
        <v>2180</v>
      </c>
      <c r="AD304">
        <v>650</v>
      </c>
      <c r="AE304" s="8">
        <v>0.03</v>
      </c>
      <c r="AF304">
        <v>149</v>
      </c>
      <c r="AG304" s="53">
        <v>177</v>
      </c>
      <c r="AH304" s="4">
        <v>11.5</v>
      </c>
      <c r="AI304" s="3">
        <v>4.2000000000000003E-2</v>
      </c>
      <c r="AJ304" s="3">
        <v>2.37</v>
      </c>
      <c r="BI304">
        <v>400</v>
      </c>
    </row>
    <row r="305" spans="1:61" x14ac:dyDescent="0.25">
      <c r="A305" s="1">
        <v>5</v>
      </c>
      <c r="B305" t="s">
        <v>14</v>
      </c>
      <c r="C305">
        <v>2009</v>
      </c>
      <c r="D305">
        <v>6</v>
      </c>
      <c r="E305">
        <v>74</v>
      </c>
      <c r="F305">
        <v>1</v>
      </c>
      <c r="H305" s="4"/>
      <c r="I305" s="3">
        <v>5.6000000000000001E-2</v>
      </c>
      <c r="J305" s="3">
        <v>5.0000000000000002E-5</v>
      </c>
      <c r="K305" s="3">
        <v>2E-3</v>
      </c>
      <c r="L305" s="3"/>
      <c r="M305" s="3">
        <v>7.0000000000000001E-3</v>
      </c>
      <c r="N305" s="3">
        <v>1.17E-2</v>
      </c>
      <c r="O305" s="3"/>
      <c r="P305" s="3"/>
      <c r="Q305" s="4">
        <v>113</v>
      </c>
      <c r="R305" s="4">
        <v>43</v>
      </c>
      <c r="S305" s="4">
        <v>56.2</v>
      </c>
      <c r="T305" s="4">
        <v>68.8</v>
      </c>
      <c r="U305" s="4">
        <v>49.1</v>
      </c>
      <c r="V305" s="4">
        <v>2.06</v>
      </c>
      <c r="W305" s="4">
        <v>47.7</v>
      </c>
      <c r="X305" s="4">
        <v>77.099999999999994</v>
      </c>
      <c r="Y305" s="4"/>
      <c r="Z305">
        <v>6.25</v>
      </c>
      <c r="AA305" s="4">
        <v>-72</v>
      </c>
      <c r="AB305">
        <v>1720</v>
      </c>
      <c r="AD305">
        <v>312</v>
      </c>
      <c r="AE305" s="8">
        <v>0.48</v>
      </c>
      <c r="AF305">
        <v>17.5</v>
      </c>
      <c r="AG305" s="53">
        <v>233</v>
      </c>
      <c r="AH305" s="4">
        <v>38.1</v>
      </c>
      <c r="AI305" s="3">
        <v>4.2000000000000003E-2</v>
      </c>
      <c r="AJ305" s="3">
        <v>3.52</v>
      </c>
    </row>
    <row r="306" spans="1:61" x14ac:dyDescent="0.25">
      <c r="A306" s="1">
        <v>6</v>
      </c>
      <c r="B306" t="s">
        <v>14</v>
      </c>
      <c r="C306">
        <v>2009</v>
      </c>
      <c r="D306">
        <v>6</v>
      </c>
      <c r="E306">
        <v>74</v>
      </c>
      <c r="F306">
        <v>1</v>
      </c>
      <c r="H306" s="4"/>
      <c r="I306" s="3">
        <v>0.01</v>
      </c>
      <c r="J306" s="3">
        <v>2.1999999999999999E-5</v>
      </c>
      <c r="K306" s="3"/>
      <c r="L306" s="3"/>
      <c r="M306" s="3">
        <v>6.0000000000000001E-3</v>
      </c>
      <c r="N306" s="3">
        <v>2.3099999999999999E-2</v>
      </c>
      <c r="O306" s="3"/>
      <c r="P306" s="3"/>
      <c r="Q306" s="4">
        <v>294</v>
      </c>
      <c r="R306" s="4">
        <v>81.3</v>
      </c>
      <c r="S306" s="4">
        <v>28.2</v>
      </c>
      <c r="T306" s="4">
        <v>412</v>
      </c>
      <c r="U306" s="4">
        <v>57.4</v>
      </c>
      <c r="V306" s="4">
        <v>6.15</v>
      </c>
      <c r="W306" s="4">
        <v>42.8</v>
      </c>
      <c r="X306" s="4">
        <v>51.3</v>
      </c>
      <c r="Y306" s="4"/>
      <c r="Z306">
        <v>6.26</v>
      </c>
      <c r="AA306" s="4">
        <v>-104</v>
      </c>
      <c r="AB306">
        <v>3380</v>
      </c>
      <c r="AD306">
        <v>1750</v>
      </c>
      <c r="AE306" s="8">
        <v>7.0000000000000007E-2</v>
      </c>
      <c r="AF306">
        <v>45.4</v>
      </c>
      <c r="AG306" s="53">
        <v>301</v>
      </c>
      <c r="AH306" s="4">
        <v>19.8</v>
      </c>
      <c r="AI306" s="3">
        <v>5.3999999999999999E-2</v>
      </c>
      <c r="AJ306" s="3">
        <v>0.79300000000000004</v>
      </c>
      <c r="BI306">
        <v>770</v>
      </c>
    </row>
    <row r="307" spans="1:61" x14ac:dyDescent="0.25">
      <c r="A307" s="1">
        <v>1</v>
      </c>
      <c r="B307" t="s">
        <v>14</v>
      </c>
      <c r="C307">
        <v>2010</v>
      </c>
      <c r="D307">
        <v>4</v>
      </c>
      <c r="E307">
        <v>84</v>
      </c>
      <c r="F307">
        <v>1</v>
      </c>
      <c r="H307" s="4"/>
      <c r="I307" s="3">
        <v>3.5400000000000001E-2</v>
      </c>
      <c r="J307" s="3"/>
      <c r="K307" s="3"/>
      <c r="L307" s="3"/>
      <c r="M307" s="3"/>
      <c r="N307" s="3">
        <v>3.2799999999999999E-3</v>
      </c>
      <c r="O307" s="3">
        <v>1.9100000000000001E-4</v>
      </c>
      <c r="P307" s="3"/>
      <c r="Q307" s="4">
        <v>143</v>
      </c>
      <c r="R307" s="4">
        <v>27.7</v>
      </c>
      <c r="S307" s="4">
        <v>14</v>
      </c>
      <c r="T307" s="4">
        <v>191</v>
      </c>
      <c r="U307" s="4">
        <v>65.8</v>
      </c>
      <c r="V307" s="4">
        <v>3.03</v>
      </c>
      <c r="W307" s="4">
        <v>39.799999999999997</v>
      </c>
      <c r="X307" s="4">
        <v>36.1</v>
      </c>
      <c r="Y307" s="4"/>
      <c r="Z307">
        <v>6.15</v>
      </c>
      <c r="AA307" s="4">
        <v>-151</v>
      </c>
      <c r="AB307">
        <v>2053</v>
      </c>
      <c r="AD307">
        <v>278</v>
      </c>
      <c r="AE307" s="8">
        <v>2E-3</v>
      </c>
      <c r="AF307">
        <v>209</v>
      </c>
      <c r="AG307" s="53">
        <v>184</v>
      </c>
      <c r="AH307" s="4">
        <v>12.8</v>
      </c>
      <c r="AI307" s="3">
        <v>5.0999999999999997E-2</v>
      </c>
      <c r="AJ307" s="3">
        <v>1.33</v>
      </c>
      <c r="BI307">
        <v>566</v>
      </c>
    </row>
    <row r="308" spans="1:61" x14ac:dyDescent="0.25">
      <c r="A308" s="1">
        <v>2</v>
      </c>
      <c r="B308" t="s">
        <v>14</v>
      </c>
      <c r="C308">
        <v>2010</v>
      </c>
      <c r="D308">
        <v>4</v>
      </c>
      <c r="E308">
        <v>84</v>
      </c>
      <c r="F308">
        <v>1</v>
      </c>
      <c r="H308" s="4"/>
      <c r="I308" s="3">
        <v>6.8099999999999994E-2</v>
      </c>
      <c r="J308" s="3">
        <v>1.5E-5</v>
      </c>
      <c r="K308" s="3">
        <v>4.3999999999999997E-2</v>
      </c>
      <c r="L308" s="3"/>
      <c r="M308" s="3"/>
      <c r="N308" s="3">
        <v>2.4899999999999999E-2</v>
      </c>
      <c r="O308" s="3">
        <v>1.74E-4</v>
      </c>
      <c r="P308" s="3"/>
      <c r="Q308" s="4">
        <v>185</v>
      </c>
      <c r="R308" s="4">
        <v>49</v>
      </c>
      <c r="S308" s="4">
        <v>21</v>
      </c>
      <c r="T308" s="4">
        <v>201</v>
      </c>
      <c r="U308" s="4">
        <v>50.6</v>
      </c>
      <c r="V308" s="4">
        <v>3.03</v>
      </c>
      <c r="W308" s="4">
        <v>46.2</v>
      </c>
      <c r="X308" s="4">
        <v>41.3</v>
      </c>
      <c r="Y308" s="4"/>
      <c r="Z308">
        <v>5.93</v>
      </c>
      <c r="AA308" s="4">
        <v>-52</v>
      </c>
      <c r="AB308">
        <v>2252</v>
      </c>
      <c r="AE308" s="8">
        <v>0.1</v>
      </c>
      <c r="AG308" s="53"/>
      <c r="AH308" s="4">
        <v>15</v>
      </c>
      <c r="AI308" s="3">
        <v>0.20599999999999999</v>
      </c>
      <c r="AJ308" s="3"/>
      <c r="BI308">
        <v>380</v>
      </c>
    </row>
    <row r="309" spans="1:61" x14ac:dyDescent="0.25">
      <c r="A309" s="1">
        <v>5</v>
      </c>
      <c r="B309" t="s">
        <v>14</v>
      </c>
      <c r="C309">
        <v>2010</v>
      </c>
      <c r="D309">
        <v>4</v>
      </c>
      <c r="E309">
        <v>84</v>
      </c>
      <c r="F309">
        <v>1</v>
      </c>
      <c r="H309" s="4"/>
      <c r="I309" s="3">
        <v>4.3999999999999997E-2</v>
      </c>
      <c r="J309" s="3">
        <v>5.5999999999999999E-5</v>
      </c>
      <c r="K309" s="3"/>
      <c r="L309" s="3"/>
      <c r="M309" s="3"/>
      <c r="N309" s="3">
        <v>3.2000000000000002E-3</v>
      </c>
      <c r="O309" s="3">
        <v>1.36E-4</v>
      </c>
      <c r="P309" s="3"/>
      <c r="Q309" s="4">
        <v>139</v>
      </c>
      <c r="R309" s="4">
        <v>53.1</v>
      </c>
      <c r="S309" s="4">
        <v>59.4</v>
      </c>
      <c r="T309" s="4">
        <v>77.8</v>
      </c>
      <c r="U309" s="4">
        <v>52.3</v>
      </c>
      <c r="V309" s="4">
        <v>2.1800000000000002</v>
      </c>
      <c r="W309" s="4">
        <v>41.7</v>
      </c>
      <c r="X309" s="4">
        <v>78.2</v>
      </c>
      <c r="Y309" s="4"/>
      <c r="Z309">
        <v>6.15</v>
      </c>
      <c r="AA309" s="4">
        <v>-158</v>
      </c>
      <c r="AB309">
        <v>1908</v>
      </c>
      <c r="AD309">
        <v>373</v>
      </c>
      <c r="AE309" s="8">
        <v>7.0000000000000007E-2</v>
      </c>
      <c r="AF309">
        <v>22</v>
      </c>
      <c r="AG309" s="53">
        <v>224</v>
      </c>
      <c r="AH309" s="4">
        <v>38.299999999999997</v>
      </c>
      <c r="AI309" s="3">
        <v>4.8000000000000001E-2</v>
      </c>
      <c r="AJ309" s="3">
        <v>3.63</v>
      </c>
      <c r="BI309">
        <v>652</v>
      </c>
    </row>
    <row r="310" spans="1:61" x14ac:dyDescent="0.25">
      <c r="A310" s="1">
        <v>6</v>
      </c>
      <c r="B310" t="s">
        <v>14</v>
      </c>
      <c r="C310">
        <v>2010</v>
      </c>
      <c r="D310">
        <v>4</v>
      </c>
      <c r="E310">
        <v>84</v>
      </c>
      <c r="F310">
        <v>1</v>
      </c>
      <c r="H310" s="4"/>
      <c r="I310" s="3">
        <v>1.01E-2</v>
      </c>
      <c r="J310" s="3">
        <v>2.2599999999999999E-4</v>
      </c>
      <c r="K310" s="3"/>
      <c r="L310" s="3"/>
      <c r="M310" s="3"/>
      <c r="N310" s="3">
        <v>1.64E-3</v>
      </c>
      <c r="O310" s="3">
        <v>1.84E-4</v>
      </c>
      <c r="P310" s="3"/>
      <c r="Q310" s="4">
        <v>295</v>
      </c>
      <c r="R310" s="4">
        <v>79.900000000000006</v>
      </c>
      <c r="S310" s="4">
        <v>24.8</v>
      </c>
      <c r="T310" s="4">
        <v>359</v>
      </c>
      <c r="U310" s="4">
        <v>43.9</v>
      </c>
      <c r="V310" s="4">
        <v>5.03</v>
      </c>
      <c r="W310" s="4">
        <v>43.7</v>
      </c>
      <c r="X310" s="4">
        <v>52.9</v>
      </c>
      <c r="Y310" s="4"/>
      <c r="Z310">
        <v>6.18</v>
      </c>
      <c r="AA310" s="4">
        <v>-190</v>
      </c>
      <c r="AB310">
        <v>3090</v>
      </c>
      <c r="AD310">
        <v>1160</v>
      </c>
      <c r="AE310" s="8">
        <v>0.48</v>
      </c>
      <c r="AF310">
        <v>42.9</v>
      </c>
      <c r="AG310" s="53">
        <v>278</v>
      </c>
      <c r="AH310" s="4">
        <v>18.8</v>
      </c>
      <c r="AI310" s="3">
        <v>4.7E-2</v>
      </c>
      <c r="AJ310" s="3">
        <v>1.56</v>
      </c>
      <c r="BI310">
        <v>608</v>
      </c>
    </row>
    <row r="311" spans="1:61" x14ac:dyDescent="0.25">
      <c r="A311" s="1">
        <v>1</v>
      </c>
      <c r="B311" t="s">
        <v>14</v>
      </c>
      <c r="C311">
        <v>2011</v>
      </c>
      <c r="D311">
        <v>3</v>
      </c>
      <c r="E311">
        <v>95</v>
      </c>
      <c r="F311">
        <v>1</v>
      </c>
      <c r="H311" s="4"/>
      <c r="I311" s="3">
        <v>3.7499999999999999E-2</v>
      </c>
      <c r="J311" s="3">
        <v>3.01E-4</v>
      </c>
      <c r="K311" s="3">
        <v>1.7000000000000001E-2</v>
      </c>
      <c r="L311" s="3">
        <v>1E-3</v>
      </c>
      <c r="M311" s="3">
        <v>7.0000000000000001E-3</v>
      </c>
      <c r="N311" s="3">
        <v>0.02</v>
      </c>
      <c r="O311" s="3">
        <v>1.1299999999999999E-3</v>
      </c>
      <c r="P311" s="3">
        <v>4.7E-2</v>
      </c>
      <c r="Q311" s="4">
        <v>156</v>
      </c>
      <c r="R311" s="4">
        <v>30.6</v>
      </c>
      <c r="S311" s="4">
        <v>11.4</v>
      </c>
      <c r="T311" s="4">
        <v>223</v>
      </c>
      <c r="U311" s="4">
        <v>47.8</v>
      </c>
      <c r="V311" s="4">
        <v>3.53</v>
      </c>
      <c r="W311" s="4">
        <v>36.5</v>
      </c>
      <c r="X311" s="4">
        <v>34.200000000000003</v>
      </c>
      <c r="Y311" s="4"/>
      <c r="Z311">
        <v>6.21</v>
      </c>
      <c r="AA311" s="4">
        <v>-88</v>
      </c>
      <c r="AB311">
        <v>2203</v>
      </c>
      <c r="AD311">
        <v>390</v>
      </c>
      <c r="AE311" s="8"/>
      <c r="AF311">
        <v>248</v>
      </c>
      <c r="AG311" s="53">
        <v>154</v>
      </c>
      <c r="AH311" s="4">
        <v>9.59</v>
      </c>
      <c r="AI311" s="3">
        <v>5.0999999999999997E-2</v>
      </c>
      <c r="AJ311" s="3">
        <v>1.01</v>
      </c>
      <c r="BI311">
        <v>495</v>
      </c>
    </row>
    <row r="312" spans="1:61" x14ac:dyDescent="0.25">
      <c r="A312" s="1">
        <v>2</v>
      </c>
      <c r="B312" t="s">
        <v>14</v>
      </c>
      <c r="C312">
        <v>2011</v>
      </c>
      <c r="D312">
        <v>3</v>
      </c>
      <c r="E312">
        <v>95</v>
      </c>
      <c r="F312">
        <v>1</v>
      </c>
      <c r="H312" s="4">
        <v>5.6000000000000001E-2</v>
      </c>
      <c r="I312" s="3">
        <v>7.2599999999999998E-2</v>
      </c>
      <c r="J312" s="3">
        <v>1.5399999999999999E-3</v>
      </c>
      <c r="K312" s="3">
        <v>3.2000000000000001E-2</v>
      </c>
      <c r="L312" s="3">
        <v>2E-3</v>
      </c>
      <c r="M312" s="3"/>
      <c r="N312" s="3">
        <v>1.6799999999999999E-2</v>
      </c>
      <c r="O312" s="3">
        <v>2.41E-2</v>
      </c>
      <c r="P312" s="3">
        <v>3.3000000000000002E-2</v>
      </c>
      <c r="Q312" s="4">
        <v>182</v>
      </c>
      <c r="R312" s="4">
        <v>44.6</v>
      </c>
      <c r="S312" s="4">
        <v>17.8</v>
      </c>
      <c r="T312" s="4">
        <v>193</v>
      </c>
      <c r="U312" s="4">
        <v>42.7</v>
      </c>
      <c r="V312" s="4">
        <v>2.58</v>
      </c>
      <c r="W312" s="4">
        <v>40.200000000000003</v>
      </c>
      <c r="X312" s="4">
        <v>40.4</v>
      </c>
      <c r="Y312" s="4"/>
      <c r="Z312">
        <v>6.14</v>
      </c>
      <c r="AA312" s="4">
        <v>-73</v>
      </c>
      <c r="AB312">
        <v>2219</v>
      </c>
      <c r="AD312">
        <v>692</v>
      </c>
      <c r="AE312" s="8"/>
      <c r="AF312">
        <v>129</v>
      </c>
      <c r="AG312" s="53">
        <v>135</v>
      </c>
      <c r="AH312" s="4">
        <v>8.58</v>
      </c>
      <c r="AI312" s="3">
        <v>4.9000000000000002E-2</v>
      </c>
      <c r="AJ312" s="3">
        <v>1.76</v>
      </c>
      <c r="BI312">
        <v>412</v>
      </c>
    </row>
    <row r="313" spans="1:61" x14ac:dyDescent="0.25">
      <c r="A313" s="1">
        <v>5</v>
      </c>
      <c r="B313" t="s">
        <v>14</v>
      </c>
      <c r="C313">
        <v>2011</v>
      </c>
      <c r="D313">
        <v>3</v>
      </c>
      <c r="E313">
        <v>95</v>
      </c>
      <c r="F313">
        <v>1</v>
      </c>
      <c r="H313" s="4">
        <v>6.0999999999999999E-2</v>
      </c>
      <c r="I313" s="3">
        <v>4.4699999999999997E-2</v>
      </c>
      <c r="J313" s="3">
        <v>7.2000000000000002E-5</v>
      </c>
      <c r="K313" s="3">
        <v>2E-3</v>
      </c>
      <c r="L313" s="3">
        <v>3.0000000000000001E-3</v>
      </c>
      <c r="M313" s="3">
        <v>8.0000000000000002E-3</v>
      </c>
      <c r="N313" s="3">
        <v>1.61E-2</v>
      </c>
      <c r="O313" s="3">
        <v>1.3100000000000001E-4</v>
      </c>
      <c r="P313" s="3">
        <v>1.2E-2</v>
      </c>
      <c r="Q313" s="4">
        <v>167</v>
      </c>
      <c r="R313" s="4">
        <v>49.9</v>
      </c>
      <c r="S313" s="4">
        <v>36.5</v>
      </c>
      <c r="T313" s="4">
        <v>108</v>
      </c>
      <c r="U313" s="4">
        <v>69.400000000000006</v>
      </c>
      <c r="V313" s="4">
        <v>3.05</v>
      </c>
      <c r="W313" s="4">
        <v>40</v>
      </c>
      <c r="X313" s="4">
        <v>61.7</v>
      </c>
      <c r="Y313" s="4"/>
      <c r="Z313">
        <v>6.23</v>
      </c>
      <c r="AA313" s="4">
        <v>-120</v>
      </c>
      <c r="AB313">
        <v>1978</v>
      </c>
      <c r="AD313">
        <v>639</v>
      </c>
      <c r="AE313" s="8">
        <v>0.1</v>
      </c>
      <c r="AF313">
        <v>17.5</v>
      </c>
      <c r="AG313" s="53">
        <v>215</v>
      </c>
      <c r="AH313" s="4">
        <v>22.4</v>
      </c>
      <c r="AI313" s="3">
        <v>5.2999999999999999E-2</v>
      </c>
      <c r="AJ313" s="3">
        <v>2.2599999999999998</v>
      </c>
      <c r="BI313">
        <v>560</v>
      </c>
    </row>
    <row r="314" spans="1:61" s="2" customFormat="1" x14ac:dyDescent="0.25">
      <c r="A314" s="6">
        <v>1</v>
      </c>
      <c r="B314" s="2" t="s">
        <v>14</v>
      </c>
      <c r="C314" s="2">
        <v>2014</v>
      </c>
      <c r="D314" s="2">
        <v>11</v>
      </c>
      <c r="E314" s="2">
        <v>139</v>
      </c>
      <c r="F314" s="2">
        <v>1</v>
      </c>
      <c r="H314" s="7"/>
      <c r="I314" s="8">
        <v>1.1900000000000001E-2</v>
      </c>
      <c r="J314" s="8"/>
      <c r="K314" s="8"/>
      <c r="L314" s="8"/>
      <c r="M314" s="8"/>
      <c r="N314" s="8">
        <v>1.6000000000000001E-3</v>
      </c>
      <c r="O314" s="8"/>
      <c r="P314" s="8"/>
      <c r="Q314" s="7"/>
      <c r="R314" s="7"/>
      <c r="S314" s="7"/>
      <c r="T314" s="7"/>
      <c r="U314" s="7">
        <v>21.83</v>
      </c>
      <c r="V314" s="7">
        <v>3.21</v>
      </c>
      <c r="W314" s="7"/>
      <c r="X314" s="7">
        <v>20.7</v>
      </c>
      <c r="Y314" s="7"/>
      <c r="Z314" s="2">
        <v>6.51</v>
      </c>
      <c r="AA314" s="7">
        <v>-9.8000000000000007</v>
      </c>
      <c r="AB314" s="2">
        <v>1896</v>
      </c>
      <c r="AD314" s="2">
        <v>183</v>
      </c>
      <c r="AE314" s="8">
        <v>2.3E-2</v>
      </c>
      <c r="AF314" s="2">
        <v>286</v>
      </c>
      <c r="AG314" s="54">
        <v>145</v>
      </c>
      <c r="AH314" s="7">
        <v>6.96</v>
      </c>
      <c r="AI314" s="8">
        <v>6.9000000000000006E-2</v>
      </c>
      <c r="AJ314" s="8">
        <v>0.97599999999999998</v>
      </c>
      <c r="BI314" s="2">
        <v>343</v>
      </c>
    </row>
    <row r="315" spans="1:61" s="2" customFormat="1" x14ac:dyDescent="0.25">
      <c r="A315" s="6">
        <v>2</v>
      </c>
      <c r="B315" s="2" t="s">
        <v>14</v>
      </c>
      <c r="C315" s="2">
        <v>2014</v>
      </c>
      <c r="D315" s="2">
        <v>11</v>
      </c>
      <c r="E315" s="2">
        <v>139</v>
      </c>
      <c r="F315" s="2">
        <v>1</v>
      </c>
      <c r="H315" s="7"/>
      <c r="I315" s="8">
        <v>4.5499999999999999E-2</v>
      </c>
      <c r="J315" s="8"/>
      <c r="K315" s="8"/>
      <c r="L315" s="8"/>
      <c r="M315" s="8"/>
      <c r="N315" s="8">
        <v>4.8999999999999998E-3</v>
      </c>
      <c r="O315" s="8"/>
      <c r="P315" s="8"/>
      <c r="Q315" s="7"/>
      <c r="R315" s="7"/>
      <c r="S315" s="7"/>
      <c r="T315" s="7"/>
      <c r="U315" s="7">
        <v>14.02</v>
      </c>
      <c r="V315" s="7">
        <v>1.7789999999999999</v>
      </c>
      <c r="W315" s="7"/>
      <c r="X315" s="7">
        <v>34.1</v>
      </c>
      <c r="Y315" s="7"/>
      <c r="Z315" s="2">
        <v>6.08</v>
      </c>
      <c r="AA315" s="7">
        <v>-47.9</v>
      </c>
      <c r="AB315" s="2">
        <v>1731</v>
      </c>
      <c r="AD315" s="2">
        <v>419</v>
      </c>
      <c r="AE315" s="8">
        <v>0.01</v>
      </c>
      <c r="AF315" s="2">
        <v>54.9</v>
      </c>
      <c r="AG315" s="54">
        <v>126</v>
      </c>
      <c r="AH315" s="7">
        <v>8.6</v>
      </c>
      <c r="AI315" s="8">
        <v>0.14099999999999999</v>
      </c>
      <c r="AJ315" s="8">
        <v>1.55</v>
      </c>
      <c r="BI315" s="2">
        <v>408</v>
      </c>
    </row>
    <row r="316" spans="1:61" s="2" customFormat="1" x14ac:dyDescent="0.25">
      <c r="A316" s="6">
        <v>5</v>
      </c>
      <c r="B316" s="2" t="s">
        <v>14</v>
      </c>
      <c r="C316" s="2">
        <v>2014</v>
      </c>
      <c r="D316" s="2">
        <v>11</v>
      </c>
      <c r="E316" s="2">
        <v>139</v>
      </c>
      <c r="F316" s="2">
        <v>1</v>
      </c>
      <c r="H316" s="7"/>
      <c r="I316" s="8">
        <v>3.2300000000000002E-2</v>
      </c>
      <c r="J316" s="8"/>
      <c r="K316" s="8"/>
      <c r="L316" s="8"/>
      <c r="M316" s="8"/>
      <c r="N316" s="8">
        <v>1E-3</v>
      </c>
      <c r="O316" s="8"/>
      <c r="P316" s="8"/>
      <c r="Q316" s="7"/>
      <c r="R316" s="7"/>
      <c r="S316" s="7"/>
      <c r="T316" s="7"/>
      <c r="U316" s="7">
        <v>11.96</v>
      </c>
      <c r="V316" s="7">
        <v>0.94</v>
      </c>
      <c r="W316" s="7"/>
      <c r="X316" s="7">
        <v>49</v>
      </c>
      <c r="Y316" s="7"/>
      <c r="Z316" s="2">
        <v>6.22</v>
      </c>
      <c r="AA316" s="7">
        <v>-49.4</v>
      </c>
      <c r="AB316" s="2">
        <v>2213</v>
      </c>
      <c r="AD316" s="2">
        <v>680</v>
      </c>
      <c r="AE316" s="8">
        <v>3.4000000000000002E-2</v>
      </c>
      <c r="AF316" s="2">
        <v>14.6</v>
      </c>
      <c r="AG316" s="54">
        <v>165</v>
      </c>
      <c r="AH316" s="7">
        <v>18.100000000000001</v>
      </c>
      <c r="AI316" s="8">
        <v>9.6000000000000002E-2</v>
      </c>
      <c r="AJ316" s="8">
        <v>2.82</v>
      </c>
      <c r="BI316" s="2">
        <v>594.70000000000005</v>
      </c>
    </row>
    <row r="317" spans="1:61" s="2" customFormat="1" x14ac:dyDescent="0.25">
      <c r="A317" s="6">
        <v>6</v>
      </c>
      <c r="B317" s="2" t="s">
        <v>14</v>
      </c>
      <c r="C317" s="2">
        <v>2014</v>
      </c>
      <c r="D317" s="2">
        <v>11</v>
      </c>
      <c r="E317" s="2">
        <v>139</v>
      </c>
      <c r="F317" s="2">
        <v>1</v>
      </c>
      <c r="H317" s="7"/>
      <c r="I317" s="8">
        <v>1.0500000000000001E-2</v>
      </c>
      <c r="J317" s="8"/>
      <c r="K317" s="8"/>
      <c r="L317" s="8"/>
      <c r="M317" s="8"/>
      <c r="N317" s="8"/>
      <c r="O317" s="8"/>
      <c r="P317" s="8"/>
      <c r="Q317" s="7"/>
      <c r="R317" s="7"/>
      <c r="S317" s="7"/>
      <c r="T317" s="7"/>
      <c r="U317" s="7">
        <v>33.47</v>
      </c>
      <c r="V317" s="7">
        <v>4.0389999999999997</v>
      </c>
      <c r="W317" s="7"/>
      <c r="X317" s="7">
        <v>42.1</v>
      </c>
      <c r="Y317" s="7"/>
      <c r="Z317" s="2">
        <v>6.48</v>
      </c>
      <c r="AA317" s="7">
        <v>-69.8</v>
      </c>
      <c r="AB317" s="2">
        <v>2399</v>
      </c>
      <c r="AD317" s="2">
        <v>766</v>
      </c>
      <c r="AE317" s="8">
        <v>4.9000000000000002E-2</v>
      </c>
      <c r="AF317" s="2">
        <v>25.3</v>
      </c>
      <c r="AG317" s="54">
        <v>170</v>
      </c>
      <c r="AH317" s="7">
        <v>15.7</v>
      </c>
      <c r="AI317" s="8">
        <v>6.4000000000000001E-2</v>
      </c>
      <c r="AJ317" s="8">
        <v>0.90200000000000002</v>
      </c>
      <c r="BI317" s="2">
        <v>468</v>
      </c>
    </row>
    <row r="318" spans="1:61" x14ac:dyDescent="0.25">
      <c r="A318" s="1">
        <v>1</v>
      </c>
      <c r="B318" t="s">
        <v>14</v>
      </c>
      <c r="C318">
        <v>2017</v>
      </c>
      <c r="D318">
        <v>5</v>
      </c>
      <c r="E318">
        <v>169</v>
      </c>
      <c r="F318">
        <v>1</v>
      </c>
      <c r="H318" s="4"/>
      <c r="I318" s="3">
        <v>6.0000000000000001E-3</v>
      </c>
      <c r="J318" s="3"/>
      <c r="K318" s="3"/>
      <c r="L318" s="3"/>
      <c r="M318" s="3"/>
      <c r="N318" s="3"/>
      <c r="O318" s="3"/>
      <c r="P318" s="3"/>
      <c r="Q318" s="4">
        <v>90.67</v>
      </c>
      <c r="R318" s="4">
        <v>16.2</v>
      </c>
      <c r="S318" s="4">
        <v>4.43</v>
      </c>
      <c r="T318" s="4">
        <v>144.99</v>
      </c>
      <c r="U318" s="4">
        <v>9.65</v>
      </c>
      <c r="V318" s="4">
        <v>1.6</v>
      </c>
      <c r="W318" s="4">
        <v>34.869999999999997</v>
      </c>
      <c r="X318" s="4">
        <v>14.3</v>
      </c>
      <c r="Y318" s="4"/>
      <c r="Z318">
        <v>6.27</v>
      </c>
      <c r="AA318" s="4">
        <v>-212</v>
      </c>
      <c r="AB318">
        <v>1387</v>
      </c>
      <c r="AD318" s="2">
        <v>105</v>
      </c>
      <c r="AE318" s="8">
        <v>3.25</v>
      </c>
      <c r="AF318" s="2">
        <v>153</v>
      </c>
      <c r="AG318" s="54">
        <v>141</v>
      </c>
      <c r="AH318" s="7">
        <v>5.64</v>
      </c>
      <c r="AI318" s="8">
        <v>7.6999999999999999E-2</v>
      </c>
      <c r="AJ318" s="3">
        <v>0.79600000000000004</v>
      </c>
      <c r="BI318">
        <v>449</v>
      </c>
    </row>
    <row r="319" spans="1:61" x14ac:dyDescent="0.25">
      <c r="A319" s="1">
        <v>2</v>
      </c>
      <c r="B319" t="s">
        <v>14</v>
      </c>
      <c r="C319">
        <v>2017</v>
      </c>
      <c r="D319">
        <v>5</v>
      </c>
      <c r="E319">
        <v>169</v>
      </c>
      <c r="F319">
        <v>1</v>
      </c>
      <c r="H319" s="4"/>
      <c r="I319" s="3">
        <v>2.7900000000000001E-2</v>
      </c>
      <c r="J319" s="3"/>
      <c r="K319" s="3">
        <v>1.4279999999999999E-2</v>
      </c>
      <c r="L319" s="3">
        <v>2.3500000000000001E-3</v>
      </c>
      <c r="M319" s="3"/>
      <c r="N319" s="3">
        <v>8.6099999999999996E-3</v>
      </c>
      <c r="O319" s="3"/>
      <c r="P319" s="3"/>
      <c r="Q319" s="4">
        <v>106.49</v>
      </c>
      <c r="R319" s="4">
        <v>24.38</v>
      </c>
      <c r="S319" s="4">
        <v>7.66</v>
      </c>
      <c r="T319" s="4">
        <v>107.37</v>
      </c>
      <c r="U319" s="4">
        <v>7.06</v>
      </c>
      <c r="V319" s="4">
        <v>1.07</v>
      </c>
      <c r="W319" s="4">
        <v>43.16</v>
      </c>
      <c r="X319" s="4">
        <v>22.5</v>
      </c>
      <c r="Y319" s="4"/>
      <c r="Z319">
        <v>6.23</v>
      </c>
      <c r="AA319" s="4">
        <v>-186.8</v>
      </c>
      <c r="AB319">
        <v>1352</v>
      </c>
      <c r="AD319" s="2">
        <v>262</v>
      </c>
      <c r="AE319" s="8">
        <v>0.13</v>
      </c>
      <c r="AF319" s="2">
        <v>74.099999999999994</v>
      </c>
      <c r="AG319" s="54">
        <v>146</v>
      </c>
      <c r="AH319" s="7">
        <v>6.63</v>
      </c>
      <c r="AI319" s="8">
        <v>4.7E-2</v>
      </c>
      <c r="AJ319" s="3">
        <v>1.21</v>
      </c>
      <c r="BI319">
        <v>301</v>
      </c>
    </row>
    <row r="320" spans="1:61" x14ac:dyDescent="0.25">
      <c r="A320" s="1">
        <v>5</v>
      </c>
      <c r="B320" t="s">
        <v>14</v>
      </c>
      <c r="C320">
        <v>2017</v>
      </c>
      <c r="D320">
        <v>5</v>
      </c>
      <c r="E320">
        <v>169</v>
      </c>
      <c r="F320">
        <v>1</v>
      </c>
      <c r="H320" s="4"/>
      <c r="I320" s="3">
        <v>3.15E-2</v>
      </c>
      <c r="J320" s="3"/>
      <c r="K320" s="3">
        <v>3.4399999999999999E-3</v>
      </c>
      <c r="L320" s="3"/>
      <c r="M320" s="3"/>
      <c r="N320" s="3">
        <v>2.5500000000000002E-3</v>
      </c>
      <c r="O320" s="3"/>
      <c r="P320" s="3"/>
      <c r="Q320" s="4">
        <v>253.14</v>
      </c>
      <c r="R320" s="4">
        <v>53.64</v>
      </c>
      <c r="S320" s="4">
        <v>19.3</v>
      </c>
      <c r="T320" s="4">
        <v>141.81</v>
      </c>
      <c r="U320" s="4">
        <v>45.83</v>
      </c>
      <c r="V320" s="4">
        <v>2.48</v>
      </c>
      <c r="W320" s="4">
        <v>40.14</v>
      </c>
      <c r="X320" s="4"/>
      <c r="Y320" s="4"/>
      <c r="Z320">
        <v>6.26</v>
      </c>
      <c r="AA320" s="4">
        <v>-99.1</v>
      </c>
      <c r="AB320">
        <v>2188</v>
      </c>
      <c r="AE320" s="8">
        <v>0.02</v>
      </c>
      <c r="AG320" s="53"/>
      <c r="AH320" s="4"/>
      <c r="AJ320" s="3">
        <v>2.15</v>
      </c>
      <c r="BI320">
        <v>539</v>
      </c>
    </row>
    <row r="321" spans="1:36" x14ac:dyDescent="0.25">
      <c r="A321" s="1">
        <v>6</v>
      </c>
      <c r="B321" t="s">
        <v>14</v>
      </c>
      <c r="C321">
        <v>2017</v>
      </c>
      <c r="D321">
        <v>5</v>
      </c>
      <c r="E321">
        <v>169</v>
      </c>
      <c r="F321">
        <v>1</v>
      </c>
      <c r="H321" s="4"/>
      <c r="I321" s="3">
        <v>7.0000000000000001E-3</v>
      </c>
      <c r="J321" s="3"/>
      <c r="K321" s="3"/>
      <c r="L321" s="3"/>
      <c r="M321" s="3"/>
      <c r="N321" s="3"/>
      <c r="O321" s="3"/>
      <c r="P321" s="3"/>
      <c r="Q321" s="4">
        <v>258.47000000000003</v>
      </c>
      <c r="R321" s="4">
        <v>60.68</v>
      </c>
      <c r="S321" s="4">
        <v>12.7</v>
      </c>
      <c r="T321" s="4">
        <v>209.37</v>
      </c>
      <c r="U321" s="4">
        <v>26.8</v>
      </c>
      <c r="V321" s="4">
        <v>5.76</v>
      </c>
      <c r="W321" s="4">
        <v>35.340000000000003</v>
      </c>
      <c r="X321" s="4"/>
      <c r="Y321" s="4"/>
      <c r="Z321" s="3">
        <v>6.12</v>
      </c>
      <c r="AA321" s="4">
        <v>-159.9</v>
      </c>
      <c r="AB321">
        <v>2351</v>
      </c>
      <c r="AE321" s="8">
        <v>0.22</v>
      </c>
      <c r="AG321" s="53"/>
      <c r="AH321" s="4"/>
      <c r="AJ321" s="3"/>
    </row>
    <row r="322" spans="1:36" x14ac:dyDescent="0.25">
      <c r="AH322" s="4"/>
      <c r="AJ322" s="3"/>
    </row>
    <row r="323" spans="1:36" x14ac:dyDescent="0.25">
      <c r="AH323" s="4"/>
      <c r="AJ323" s="3"/>
    </row>
    <row r="324" spans="1:36" x14ac:dyDescent="0.25">
      <c r="AH324" s="4"/>
      <c r="AJ324" s="3"/>
    </row>
    <row r="325" spans="1:36" x14ac:dyDescent="0.25">
      <c r="A325" s="11" t="s">
        <v>197</v>
      </c>
      <c r="B325" s="11"/>
      <c r="C325" s="11"/>
      <c r="D325" s="11"/>
      <c r="E325" s="11"/>
      <c r="AH325" s="4"/>
      <c r="AJ325" s="3"/>
    </row>
    <row r="326" spans="1:36" x14ac:dyDescent="0.25">
      <c r="AH326" s="4"/>
      <c r="AJ326" s="3"/>
    </row>
    <row r="327" spans="1:36" x14ac:dyDescent="0.25">
      <c r="AH327" s="4"/>
      <c r="AJ327" s="3"/>
    </row>
    <row r="328" spans="1:36" x14ac:dyDescent="0.25">
      <c r="AJ328" s="3"/>
    </row>
    <row r="329" spans="1:36" x14ac:dyDescent="0.25">
      <c r="AJ329" s="3"/>
    </row>
    <row r="330" spans="1:36" x14ac:dyDescent="0.25">
      <c r="AJ330" s="3"/>
    </row>
    <row r="331" spans="1:36" x14ac:dyDescent="0.25">
      <c r="AJ331" s="3"/>
    </row>
    <row r="332" spans="1:36" x14ac:dyDescent="0.25">
      <c r="AJ332" s="3"/>
    </row>
    <row r="333" spans="1:36" x14ac:dyDescent="0.25">
      <c r="AJ333" s="3"/>
    </row>
    <row r="334" spans="1:36" x14ac:dyDescent="0.25">
      <c r="AJ334" s="3"/>
    </row>
    <row r="335" spans="1:36" x14ac:dyDescent="0.25">
      <c r="AJ335" s="3"/>
    </row>
    <row r="336" spans="1:36" x14ac:dyDescent="0.25">
      <c r="AJ336" s="3"/>
    </row>
    <row r="337" spans="36:36" x14ac:dyDescent="0.25">
      <c r="AJ337" s="3"/>
    </row>
    <row r="338" spans="36:36" x14ac:dyDescent="0.25">
      <c r="AJ338" s="3"/>
    </row>
    <row r="339" spans="36:36" x14ac:dyDescent="0.25">
      <c r="AJ339" s="3"/>
    </row>
    <row r="340" spans="36:36" x14ac:dyDescent="0.25">
      <c r="AJ340" s="3"/>
    </row>
    <row r="341" spans="36:36" x14ac:dyDescent="0.25">
      <c r="AJ341" s="3"/>
    </row>
    <row r="342" spans="36:36" x14ac:dyDescent="0.25">
      <c r="AJ342" s="3"/>
    </row>
    <row r="343" spans="36:36" x14ac:dyDescent="0.25">
      <c r="AJ343" s="3"/>
    </row>
    <row r="344" spans="36:36" x14ac:dyDescent="0.25">
      <c r="AJ344" s="3"/>
    </row>
    <row r="345" spans="36:36" x14ac:dyDescent="0.25">
      <c r="AJ345" s="3"/>
    </row>
    <row r="346" spans="36:36" x14ac:dyDescent="0.25">
      <c r="AJ346" s="3"/>
    </row>
    <row r="347" spans="36:36" x14ac:dyDescent="0.25">
      <c r="AJ347" s="3"/>
    </row>
  </sheetData>
  <autoFilter ref="B1:B347" xr:uid="{00000000-0001-0000-0000-000000000000}"/>
  <sortState xmlns:xlrd2="http://schemas.microsoft.com/office/spreadsheetml/2017/richdata2" ref="A2:BM338">
    <sortCondition ref="B2:B338"/>
    <sortCondition ref="E2:E338"/>
  </sortState>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B4B3-D0CB-4178-9CB4-E4883E145232}">
  <dimension ref="A1:Q91"/>
  <sheetViews>
    <sheetView topLeftCell="A19" workbookViewId="0"/>
  </sheetViews>
  <sheetFormatPr defaultRowHeight="15" x14ac:dyDescent="0.25"/>
  <cols>
    <col min="1" max="1" width="11" customWidth="1"/>
    <col min="2" max="2" width="30.7109375" customWidth="1"/>
    <col min="3" max="4" width="12.42578125" bestFit="1" customWidth="1"/>
    <col min="5" max="5" width="12.7109375" bestFit="1" customWidth="1"/>
    <col min="6" max="6" width="12.42578125" bestFit="1" customWidth="1"/>
    <col min="7" max="7" width="12.5703125" bestFit="1" customWidth="1"/>
    <col min="8" max="8" width="12.42578125" bestFit="1" customWidth="1"/>
    <col min="9" max="9" width="12.7109375" bestFit="1" customWidth="1"/>
    <col min="10" max="10" width="12.5703125" bestFit="1" customWidth="1"/>
    <col min="11" max="11" width="12.42578125" bestFit="1" customWidth="1"/>
    <col min="12" max="55" width="23.7109375" bestFit="1" customWidth="1"/>
    <col min="56" max="59" width="14.42578125" bestFit="1" customWidth="1"/>
    <col min="60" max="60" width="14" bestFit="1" customWidth="1"/>
    <col min="61" max="61" width="14.7109375" bestFit="1" customWidth="1"/>
    <col min="62" max="62" width="13.85546875" bestFit="1" customWidth="1"/>
    <col min="63" max="63" width="14.42578125" bestFit="1" customWidth="1"/>
    <col min="64" max="64" width="14.140625" bestFit="1" customWidth="1"/>
  </cols>
  <sheetData>
    <row r="1" spans="1:11" x14ac:dyDescent="0.25">
      <c r="A1" s="55" t="s">
        <v>171</v>
      </c>
    </row>
    <row r="3" spans="1:11" x14ac:dyDescent="0.25">
      <c r="A3" s="17"/>
      <c r="B3" s="18"/>
      <c r="C3" s="17" t="s">
        <v>140</v>
      </c>
      <c r="D3" s="18"/>
      <c r="E3" s="18"/>
      <c r="F3" s="18"/>
      <c r="G3" s="18"/>
      <c r="H3" s="18"/>
      <c r="I3" s="18"/>
      <c r="J3" s="18"/>
      <c r="K3" s="19"/>
    </row>
    <row r="4" spans="1:11" x14ac:dyDescent="0.25">
      <c r="A4" s="17" t="s">
        <v>141</v>
      </c>
      <c r="B4" s="17" t="s">
        <v>142</v>
      </c>
      <c r="C4" s="17" t="s">
        <v>143</v>
      </c>
      <c r="D4" s="20" t="s">
        <v>144</v>
      </c>
      <c r="E4" s="20" t="s">
        <v>145</v>
      </c>
      <c r="F4" s="20" t="s">
        <v>146</v>
      </c>
      <c r="G4" s="20" t="s">
        <v>147</v>
      </c>
      <c r="H4" s="20" t="s">
        <v>148</v>
      </c>
      <c r="I4" s="20" t="s">
        <v>149</v>
      </c>
      <c r="J4" s="20" t="s">
        <v>150</v>
      </c>
      <c r="K4" s="21" t="s">
        <v>151</v>
      </c>
    </row>
    <row r="5" spans="1:11" x14ac:dyDescent="0.25">
      <c r="A5" s="69">
        <v>1</v>
      </c>
      <c r="B5" s="17" t="s">
        <v>152</v>
      </c>
      <c r="C5" s="35">
        <v>1.2999999999999999E-3</v>
      </c>
      <c r="D5" s="33">
        <v>1.1000000000000001E-3</v>
      </c>
      <c r="E5" s="20"/>
      <c r="F5" s="33">
        <v>9.1200000000000003E-2</v>
      </c>
      <c r="G5" s="20"/>
      <c r="H5" s="20"/>
      <c r="I5" s="20"/>
      <c r="J5" s="33">
        <v>6.1800000000000001E-2</v>
      </c>
      <c r="K5" s="36">
        <v>0.13200000000000001</v>
      </c>
    </row>
    <row r="6" spans="1:11" x14ac:dyDescent="0.25">
      <c r="A6" s="58" t="s">
        <v>172</v>
      </c>
      <c r="B6" s="23" t="s">
        <v>153</v>
      </c>
      <c r="C6" s="23"/>
      <c r="F6" s="34">
        <v>9.5500000000000002E-2</v>
      </c>
      <c r="J6" s="34">
        <v>6.7699999999999996E-2</v>
      </c>
      <c r="K6" s="37">
        <v>0.1226</v>
      </c>
    </row>
    <row r="7" spans="1:11" x14ac:dyDescent="0.25">
      <c r="A7" s="57" t="s">
        <v>173</v>
      </c>
      <c r="B7" s="23" t="s">
        <v>154</v>
      </c>
      <c r="C7" s="23"/>
      <c r="F7" s="34">
        <v>9.1200000000000003E-2</v>
      </c>
      <c r="J7" s="34">
        <v>6.7699999999999996E-2</v>
      </c>
      <c r="K7" s="37">
        <v>0.129</v>
      </c>
    </row>
    <row r="8" spans="1:11" s="2" customFormat="1" x14ac:dyDescent="0.25">
      <c r="A8" s="68" t="s">
        <v>58</v>
      </c>
      <c r="B8" s="32" t="s">
        <v>155</v>
      </c>
      <c r="C8" s="59" t="s">
        <v>177</v>
      </c>
      <c r="D8" s="60" t="s">
        <v>177</v>
      </c>
      <c r="E8" s="60" t="s">
        <v>177</v>
      </c>
      <c r="F8" s="39">
        <v>0.09</v>
      </c>
      <c r="G8" s="60" t="s">
        <v>177</v>
      </c>
      <c r="H8" s="39">
        <v>0.13</v>
      </c>
      <c r="I8" s="60" t="s">
        <v>177</v>
      </c>
      <c r="J8" s="39">
        <v>5.5399999999999998E-2</v>
      </c>
      <c r="K8" s="40">
        <v>0.11</v>
      </c>
    </row>
    <row r="9" spans="1:11" s="2" customFormat="1" x14ac:dyDescent="0.25">
      <c r="A9" s="31"/>
      <c r="B9" s="32" t="s">
        <v>156</v>
      </c>
      <c r="C9" s="41">
        <v>1.4950639199818117E-3</v>
      </c>
      <c r="D9" s="39">
        <v>1.1625252340537972E-3</v>
      </c>
      <c r="E9" s="39">
        <v>0</v>
      </c>
      <c r="F9" s="39">
        <v>9.3358876955495718E-2</v>
      </c>
      <c r="G9" s="39">
        <v>0</v>
      </c>
      <c r="H9" s="39">
        <v>0.13275450104906847</v>
      </c>
      <c r="I9" s="39">
        <v>0</v>
      </c>
      <c r="J9" s="39">
        <v>6.1185518176042071E-2</v>
      </c>
      <c r="K9" s="40">
        <v>0.11262732595985168</v>
      </c>
    </row>
    <row r="10" spans="1:11" x14ac:dyDescent="0.25">
      <c r="A10" s="22"/>
      <c r="B10" s="23" t="s">
        <v>157</v>
      </c>
      <c r="C10" s="38">
        <v>1.2519999999999999E-3</v>
      </c>
      <c r="D10" s="34">
        <v>1.1336E-3</v>
      </c>
      <c r="E10" s="34">
        <v>1.4000000000000001E-4</v>
      </c>
      <c r="F10" s="34">
        <v>0.14455000000000001</v>
      </c>
      <c r="G10" s="34">
        <v>0</v>
      </c>
      <c r="H10" s="34">
        <v>0.1313</v>
      </c>
      <c r="I10" s="34">
        <v>1.1440000000000002E-4</v>
      </c>
      <c r="J10" s="34">
        <v>7.7448000000000003E-2</v>
      </c>
      <c r="K10" s="37">
        <v>0.125136</v>
      </c>
    </row>
    <row r="11" spans="1:11" x14ac:dyDescent="0.25">
      <c r="A11" s="17" t="s">
        <v>158</v>
      </c>
      <c r="B11" s="18"/>
      <c r="C11" s="35">
        <v>4.0470639199818113E-3</v>
      </c>
      <c r="D11" s="33">
        <v>3.396125234053797E-3</v>
      </c>
      <c r="E11" s="33">
        <v>1.4000000000000001E-4</v>
      </c>
      <c r="F11" s="33">
        <v>0.60580887695549568</v>
      </c>
      <c r="G11" s="33">
        <v>0</v>
      </c>
      <c r="H11" s="33">
        <v>0.39405450104906847</v>
      </c>
      <c r="I11" s="33">
        <v>1.1440000000000002E-4</v>
      </c>
      <c r="J11" s="33">
        <v>0.39123351817604207</v>
      </c>
      <c r="K11" s="36">
        <v>0.73136332595985165</v>
      </c>
    </row>
    <row r="12" spans="1:11" x14ac:dyDescent="0.25">
      <c r="A12" s="69">
        <v>2</v>
      </c>
      <c r="B12" s="17" t="s">
        <v>152</v>
      </c>
      <c r="C12" s="35">
        <v>4.4499999999999998E-2</v>
      </c>
      <c r="D12" s="33">
        <v>5.9000000000000003E-4</v>
      </c>
      <c r="E12" s="33"/>
      <c r="F12" s="33">
        <v>0.1182</v>
      </c>
      <c r="G12" s="33"/>
      <c r="H12" s="33"/>
      <c r="I12" s="33"/>
      <c r="J12" s="33">
        <v>0.40300000000000002</v>
      </c>
      <c r="K12" s="36">
        <v>0.151</v>
      </c>
    </row>
    <row r="13" spans="1:11" x14ac:dyDescent="0.25">
      <c r="A13" s="57" t="s">
        <v>174</v>
      </c>
      <c r="B13" s="23" t="s">
        <v>153</v>
      </c>
      <c r="C13" s="38"/>
      <c r="D13" s="34"/>
      <c r="E13" s="34"/>
      <c r="F13" s="34">
        <v>0.1205</v>
      </c>
      <c r="G13" s="34"/>
      <c r="H13" s="34"/>
      <c r="I13" s="34"/>
      <c r="J13" s="34">
        <v>0.39660000000000001</v>
      </c>
      <c r="K13" s="37">
        <v>0.16250000000000001</v>
      </c>
    </row>
    <row r="14" spans="1:11" x14ac:dyDescent="0.25">
      <c r="A14" s="56" t="s">
        <v>175</v>
      </c>
      <c r="B14" s="23" t="s">
        <v>154</v>
      </c>
      <c r="C14" s="38"/>
      <c r="D14" s="34"/>
      <c r="E14" s="34"/>
      <c r="F14" s="34">
        <v>0.123</v>
      </c>
      <c r="G14" s="34"/>
      <c r="H14" s="34"/>
      <c r="I14" s="34"/>
      <c r="J14" s="34">
        <v>0.42399999999999999</v>
      </c>
      <c r="K14" s="37">
        <v>0.151</v>
      </c>
    </row>
    <row r="15" spans="1:11" s="2" customFormat="1" x14ac:dyDescent="0.25">
      <c r="A15" s="68" t="s">
        <v>59</v>
      </c>
      <c r="B15" s="32" t="s">
        <v>155</v>
      </c>
      <c r="C15" s="42">
        <v>0.04</v>
      </c>
      <c r="D15" s="61" t="s">
        <v>177</v>
      </c>
      <c r="E15" s="61" t="s">
        <v>177</v>
      </c>
      <c r="F15" s="43">
        <v>0.1</v>
      </c>
      <c r="G15" s="61" t="s">
        <v>177</v>
      </c>
      <c r="H15" s="43">
        <v>0.33</v>
      </c>
      <c r="I15" s="61" t="s">
        <v>177</v>
      </c>
      <c r="J15" s="43">
        <v>0.35320000000000001</v>
      </c>
      <c r="K15" s="44">
        <v>0.15</v>
      </c>
    </row>
    <row r="16" spans="1:11" s="2" customFormat="1" x14ac:dyDescent="0.25">
      <c r="A16" s="31"/>
      <c r="B16" s="32" t="s">
        <v>156</v>
      </c>
      <c r="C16" s="42">
        <v>4.3132651905379148E-2</v>
      </c>
      <c r="D16" s="43">
        <v>6.8679847555550542E-4</v>
      </c>
      <c r="E16" s="61" t="s">
        <v>177</v>
      </c>
      <c r="F16" s="43">
        <v>0.10229206168034882</v>
      </c>
      <c r="G16" s="61" t="s">
        <v>177</v>
      </c>
      <c r="H16" s="43">
        <v>0.3118861857177217</v>
      </c>
      <c r="I16" s="61" t="s">
        <v>177</v>
      </c>
      <c r="J16" s="43">
        <v>0.36362689502744677</v>
      </c>
      <c r="K16" s="44">
        <v>0.14647382825791586</v>
      </c>
    </row>
    <row r="17" spans="1:12" x14ac:dyDescent="0.25">
      <c r="A17" s="22"/>
      <c r="B17" s="23" t="s">
        <v>157</v>
      </c>
      <c r="C17" s="38">
        <v>3.5681999999999998E-2</v>
      </c>
      <c r="D17" s="34">
        <v>5.0140000000000004E-4</v>
      </c>
      <c r="E17" s="34">
        <v>1.7999999999999998E-4</v>
      </c>
      <c r="F17" s="34">
        <v>6.1949999999999998E-2</v>
      </c>
      <c r="G17" s="34">
        <v>7.7999999999999999E-5</v>
      </c>
      <c r="H17" s="34">
        <v>0.23230000000000001</v>
      </c>
      <c r="I17" s="34">
        <v>8.5799999999999998E-5</v>
      </c>
      <c r="J17" s="34">
        <v>0.31532399999999999</v>
      </c>
      <c r="K17" s="37">
        <v>0.10428</v>
      </c>
    </row>
    <row r="18" spans="1:12" x14ac:dyDescent="0.25">
      <c r="A18" s="17" t="s">
        <v>159</v>
      </c>
      <c r="B18" s="18"/>
      <c r="C18" s="35">
        <v>0.16331465190537914</v>
      </c>
      <c r="D18" s="33">
        <v>1.7781984755555055E-3</v>
      </c>
      <c r="E18" s="33">
        <v>1.7999999999999998E-4</v>
      </c>
      <c r="F18" s="33">
        <v>0.62594206168034883</v>
      </c>
      <c r="G18" s="33">
        <v>1.4889695511250621E-4</v>
      </c>
      <c r="H18" s="33">
        <v>0.87418618571772178</v>
      </c>
      <c r="I18" s="33">
        <v>8.5799999999999998E-5</v>
      </c>
      <c r="J18" s="33">
        <v>2.2557508950274467</v>
      </c>
      <c r="K18" s="36">
        <v>0.86525382825791597</v>
      </c>
    </row>
    <row r="19" spans="1:12" x14ac:dyDescent="0.25">
      <c r="A19" s="69">
        <v>3</v>
      </c>
      <c r="B19" s="17" t="s">
        <v>152</v>
      </c>
      <c r="C19" s="35">
        <v>2.3E-3</v>
      </c>
      <c r="D19" s="33">
        <v>1.1E-4</v>
      </c>
      <c r="E19" s="33"/>
      <c r="F19" s="33">
        <v>2.8799999999999999E-2</v>
      </c>
      <c r="G19" s="33"/>
      <c r="H19" s="33"/>
      <c r="I19" s="33"/>
      <c r="J19" s="33">
        <v>2.3900000000000001E-2</v>
      </c>
      <c r="K19" s="36">
        <v>7.3800000000000004E-2</v>
      </c>
    </row>
    <row r="20" spans="1:12" x14ac:dyDescent="0.25">
      <c r="A20" s="57" t="s">
        <v>176</v>
      </c>
      <c r="B20" s="23" t="s">
        <v>153</v>
      </c>
      <c r="C20" s="38"/>
      <c r="D20" s="34"/>
      <c r="E20" s="34"/>
      <c r="F20" s="34">
        <v>3.2599999999999997E-2</v>
      </c>
      <c r="G20" s="34"/>
      <c r="H20" s="34"/>
      <c r="I20" s="34"/>
      <c r="J20" s="34">
        <v>2.63E-2</v>
      </c>
      <c r="K20" s="37">
        <v>7.0499999999999993E-2</v>
      </c>
    </row>
    <row r="21" spans="1:12" x14ac:dyDescent="0.25">
      <c r="A21" s="57" t="s">
        <v>60</v>
      </c>
      <c r="B21" s="23" t="s">
        <v>154</v>
      </c>
      <c r="C21" s="38"/>
      <c r="D21" s="34"/>
      <c r="E21" s="34"/>
      <c r="F21" s="34">
        <v>3.49E-2</v>
      </c>
      <c r="G21" s="34"/>
      <c r="H21" s="34"/>
      <c r="I21" s="34"/>
      <c r="J21" s="34">
        <v>2.5000000000000001E-2</v>
      </c>
      <c r="K21" s="37">
        <v>7.5800000000000006E-2</v>
      </c>
    </row>
    <row r="22" spans="1:12" s="2" customFormat="1" x14ac:dyDescent="0.25">
      <c r="A22" s="31"/>
      <c r="B22" s="32" t="s">
        <v>155</v>
      </c>
      <c r="C22" s="45"/>
      <c r="D22" s="46"/>
      <c r="E22" s="46"/>
      <c r="F22" s="46"/>
      <c r="G22" s="46"/>
      <c r="H22" s="46"/>
      <c r="I22" s="46"/>
      <c r="J22" s="46"/>
      <c r="K22" s="47"/>
    </row>
    <row r="23" spans="1:12" s="2" customFormat="1" x14ac:dyDescent="0.25">
      <c r="A23" s="31"/>
      <c r="B23" s="32" t="s">
        <v>156</v>
      </c>
      <c r="C23" s="45">
        <v>4.994963389154906E-3</v>
      </c>
      <c r="D23" s="46">
        <v>1.6360705869670499E-4</v>
      </c>
      <c r="E23" s="46">
        <v>0</v>
      </c>
      <c r="F23" s="46">
        <v>0.12527760546269193</v>
      </c>
      <c r="G23" s="46">
        <v>7.4172739374076951E-3</v>
      </c>
      <c r="H23" s="46">
        <v>0.18523903364263031</v>
      </c>
      <c r="I23" s="46">
        <v>1.8031193733559259E-2</v>
      </c>
      <c r="J23" s="46">
        <v>3.9271040228995059E-2</v>
      </c>
      <c r="K23" s="47">
        <v>0.12884618262653585</v>
      </c>
    </row>
    <row r="24" spans="1:12" x14ac:dyDescent="0.25">
      <c r="A24" s="22"/>
      <c r="B24" s="23" t="s">
        <v>157</v>
      </c>
      <c r="C24" s="38">
        <v>3.7559999999999994E-3</v>
      </c>
      <c r="D24" s="34">
        <v>1.3080000000000001E-4</v>
      </c>
      <c r="E24" s="34">
        <v>0</v>
      </c>
      <c r="F24" s="34">
        <v>8.8499999999999995E-2</v>
      </c>
      <c r="G24" s="34">
        <v>3.1199999999999999E-4</v>
      </c>
      <c r="H24" s="34">
        <v>8.0799999999999997E-2</v>
      </c>
      <c r="I24" s="34">
        <v>0</v>
      </c>
      <c r="J24" s="34">
        <v>0.16596</v>
      </c>
      <c r="K24" s="37">
        <v>7.6471999999999998E-2</v>
      </c>
    </row>
    <row r="25" spans="1:12" x14ac:dyDescent="0.25">
      <c r="A25" s="17" t="s">
        <v>160</v>
      </c>
      <c r="B25" s="18"/>
      <c r="C25" s="35">
        <v>1.1050963389154905E-2</v>
      </c>
      <c r="D25" s="33">
        <v>4.0440705869670501E-4</v>
      </c>
      <c r="E25" s="33">
        <v>0</v>
      </c>
      <c r="F25" s="33">
        <v>0.31007760546269192</v>
      </c>
      <c r="G25" s="33">
        <v>7.7292739374076949E-3</v>
      </c>
      <c r="H25" s="33">
        <v>0.26603903364263032</v>
      </c>
      <c r="I25" s="33">
        <v>1.8031193733559259E-2</v>
      </c>
      <c r="J25" s="33">
        <v>0.28043104022899507</v>
      </c>
      <c r="K25" s="36">
        <v>0.42541818262653586</v>
      </c>
    </row>
    <row r="26" spans="1:12" x14ac:dyDescent="0.25">
      <c r="A26" s="26" t="s">
        <v>161</v>
      </c>
      <c r="B26" s="27"/>
      <c r="C26" s="48">
        <v>0.17841267921451584</v>
      </c>
      <c r="D26" s="49">
        <v>5.5787307683060079E-3</v>
      </c>
      <c r="E26" s="49">
        <v>3.1999999999999997E-4</v>
      </c>
      <c r="F26" s="49">
        <v>1.5418285440985362</v>
      </c>
      <c r="G26" s="49">
        <v>7.8781708925202022E-3</v>
      </c>
      <c r="H26" s="49">
        <v>1.5342797204094205</v>
      </c>
      <c r="I26" s="49">
        <v>1.823139373355926E-2</v>
      </c>
      <c r="J26" s="49">
        <v>2.9274154534324834</v>
      </c>
      <c r="K26" s="50">
        <v>2.0220353368443034</v>
      </c>
    </row>
    <row r="28" spans="1:12" s="2" customFormat="1" x14ac:dyDescent="0.25">
      <c r="A28" s="28" t="s">
        <v>162</v>
      </c>
      <c r="B28" s="28" t="s">
        <v>178</v>
      </c>
      <c r="C28" s="39">
        <f>AVERAGE(C5:C10)</f>
        <v>1.3490213066606038E-3</v>
      </c>
      <c r="D28" s="39">
        <f t="shared" ref="D28:K28" si="0">AVERAGE(D5:D10)</f>
        <v>1.132041744684599E-3</v>
      </c>
      <c r="E28" s="39">
        <f t="shared" si="0"/>
        <v>7.0000000000000007E-5</v>
      </c>
      <c r="F28" s="39">
        <f t="shared" si="0"/>
        <v>0.10096814615924928</v>
      </c>
      <c r="G28" s="39">
        <f t="shared" si="0"/>
        <v>0</v>
      </c>
      <c r="H28" s="39">
        <f t="shared" si="0"/>
        <v>0.13135150034968948</v>
      </c>
      <c r="I28" s="39">
        <f t="shared" si="0"/>
        <v>5.7200000000000008E-5</v>
      </c>
      <c r="J28" s="39">
        <f t="shared" si="0"/>
        <v>6.5205586362673679E-2</v>
      </c>
      <c r="K28" s="39">
        <f t="shared" si="0"/>
        <v>0.12189388765997528</v>
      </c>
      <c r="L28" s="24" t="s">
        <v>167</v>
      </c>
    </row>
    <row r="29" spans="1:12" s="2" customFormat="1" x14ac:dyDescent="0.25">
      <c r="A29" s="28" t="s">
        <v>162</v>
      </c>
      <c r="B29" s="28" t="s">
        <v>164</v>
      </c>
      <c r="C29" s="62">
        <f>STDEV(C5:C10)*100/C28</f>
        <v>9.5427385551350046</v>
      </c>
      <c r="D29" s="62">
        <f t="shared" ref="D29:K29" si="1">STDEV(D5:D10)*100/D28</f>
        <v>2.7641851349212554</v>
      </c>
      <c r="E29" s="63">
        <f t="shared" si="1"/>
        <v>141.42135623730951</v>
      </c>
      <c r="F29" s="62">
        <f t="shared" si="1"/>
        <v>21.234166509778348</v>
      </c>
      <c r="G29" s="62"/>
      <c r="H29" s="62">
        <f t="shared" si="1"/>
        <v>1.049072527039665</v>
      </c>
      <c r="I29" s="62">
        <f t="shared" si="1"/>
        <v>141.42135623730951</v>
      </c>
      <c r="J29" s="62">
        <f t="shared" si="1"/>
        <v>11.603454373945839</v>
      </c>
      <c r="K29" s="62">
        <f t="shared" si="1"/>
        <v>7.254491620733214</v>
      </c>
      <c r="L29" s="24" t="s">
        <v>167</v>
      </c>
    </row>
    <row r="31" spans="1:12" s="2" customFormat="1" x14ac:dyDescent="0.25">
      <c r="A31" s="29" t="s">
        <v>165</v>
      </c>
      <c r="B31" s="29" t="s">
        <v>163</v>
      </c>
      <c r="C31" s="43">
        <f>AVERAGE(C12:C17)</f>
        <v>4.0828662976344784E-2</v>
      </c>
      <c r="D31" s="43">
        <f t="shared" ref="D31:K31" si="2">AVERAGE(D12:D17)</f>
        <v>5.9273282518516846E-4</v>
      </c>
      <c r="E31" s="43">
        <f t="shared" si="2"/>
        <v>1.7999999999999998E-4</v>
      </c>
      <c r="F31" s="43">
        <f t="shared" si="2"/>
        <v>0.1043236769467248</v>
      </c>
      <c r="G31" s="43">
        <f t="shared" si="2"/>
        <v>7.7999999999999999E-5</v>
      </c>
      <c r="H31" s="43">
        <f t="shared" si="2"/>
        <v>0.29139539523924057</v>
      </c>
      <c r="I31" s="43">
        <f t="shared" si="2"/>
        <v>8.5799999999999998E-5</v>
      </c>
      <c r="J31" s="43">
        <f t="shared" si="2"/>
        <v>0.37595848250457448</v>
      </c>
      <c r="K31" s="43">
        <f t="shared" si="2"/>
        <v>0.14420897137631933</v>
      </c>
      <c r="L31" s="25" t="s">
        <v>59</v>
      </c>
    </row>
    <row r="32" spans="1:12" s="2" customFormat="1" x14ac:dyDescent="0.25">
      <c r="A32" s="29" t="s">
        <v>165</v>
      </c>
      <c r="B32" s="29" t="s">
        <v>164</v>
      </c>
      <c r="C32" s="64">
        <f>STDEV(C12:C17)*100/C31</f>
        <v>9.5867899883091745</v>
      </c>
      <c r="D32" s="64">
        <f t="shared" ref="D32:K32" si="3">STDEV(D12:D17)*100/D31</f>
        <v>15.644391683660711</v>
      </c>
      <c r="E32" s="64"/>
      <c r="F32" s="64">
        <f t="shared" si="3"/>
        <v>21.948112719806062</v>
      </c>
      <c r="G32" s="64"/>
      <c r="H32" s="64">
        <f t="shared" si="3"/>
        <v>17.836015704233311</v>
      </c>
      <c r="I32" s="64"/>
      <c r="J32" s="64">
        <f t="shared" si="3"/>
        <v>10.513621685396169</v>
      </c>
      <c r="K32" s="51">
        <f t="shared" si="3"/>
        <v>14.074526467687194</v>
      </c>
      <c r="L32" s="25" t="s">
        <v>59</v>
      </c>
    </row>
    <row r="34" spans="1:12" s="2" customFormat="1" x14ac:dyDescent="0.25">
      <c r="A34" s="30" t="s">
        <v>166</v>
      </c>
      <c r="B34" s="30" t="s">
        <v>163</v>
      </c>
      <c r="C34" s="46">
        <f>AVERAGE(C19:C24)</f>
        <v>3.683654463051635E-3</v>
      </c>
      <c r="D34" s="46">
        <f t="shared" ref="D34:K34" si="4">AVERAGE(D19:D24)</f>
        <v>1.3480235289890167E-4</v>
      </c>
      <c r="E34" s="46">
        <f t="shared" si="4"/>
        <v>0</v>
      </c>
      <c r="F34" s="46">
        <f t="shared" si="4"/>
        <v>6.2015521092538384E-2</v>
      </c>
      <c r="G34" s="46">
        <f t="shared" si="4"/>
        <v>3.8646369687038475E-3</v>
      </c>
      <c r="H34" s="46">
        <f t="shared" si="4"/>
        <v>0.13301951682131516</v>
      </c>
      <c r="I34" s="46">
        <f t="shared" si="4"/>
        <v>9.0155968667796297E-3</v>
      </c>
      <c r="J34" s="46">
        <f t="shared" si="4"/>
        <v>5.6086208045799016E-2</v>
      </c>
      <c r="K34" s="46">
        <f t="shared" si="4"/>
        <v>8.5083636525307177E-2</v>
      </c>
      <c r="L34" s="9" t="s">
        <v>60</v>
      </c>
    </row>
    <row r="35" spans="1:12" s="2" customFormat="1" x14ac:dyDescent="0.25">
      <c r="A35" s="30" t="s">
        <v>166</v>
      </c>
      <c r="B35" s="30" t="s">
        <v>164</v>
      </c>
      <c r="C35" s="65">
        <f>STDEV(C19:C24)*100/C34</f>
        <v>36.619544353571591</v>
      </c>
      <c r="D35" s="65">
        <f t="shared" ref="D35:K35" si="5">STDEV(D19:D24)*100/D34</f>
        <v>20.049141659150376</v>
      </c>
      <c r="E35" s="65"/>
      <c r="F35" s="65">
        <f t="shared" si="5"/>
        <v>69.390495540118835</v>
      </c>
      <c r="G35" s="65">
        <f t="shared" si="5"/>
        <v>130.00412261268809</v>
      </c>
      <c r="H35" s="65">
        <f t="shared" si="5"/>
        <v>55.517829769653886</v>
      </c>
      <c r="I35" s="65">
        <f t="shared" si="5"/>
        <v>141.42135623730948</v>
      </c>
      <c r="J35" s="65">
        <f t="shared" si="5"/>
        <v>110.07047459486435</v>
      </c>
      <c r="K35" s="46">
        <f t="shared" si="5"/>
        <v>28.882071527372567</v>
      </c>
      <c r="L35" s="9" t="s">
        <v>60</v>
      </c>
    </row>
    <row r="37" spans="1:12" x14ac:dyDescent="0.25">
      <c r="B37" t="s">
        <v>185</v>
      </c>
    </row>
    <row r="38" spans="1:12" x14ac:dyDescent="0.25">
      <c r="B38" t="s">
        <v>186</v>
      </c>
    </row>
    <row r="86" spans="2:17" x14ac:dyDescent="0.25">
      <c r="B86" s="67" t="s">
        <v>184</v>
      </c>
    </row>
    <row r="87" spans="2:17" x14ac:dyDescent="0.25">
      <c r="B87" s="74" t="s">
        <v>179</v>
      </c>
      <c r="C87" s="74"/>
      <c r="D87" s="74"/>
      <c r="E87" s="74"/>
      <c r="F87" s="74"/>
      <c r="G87" s="74"/>
      <c r="H87" s="74"/>
      <c r="I87" s="74"/>
      <c r="J87" s="74"/>
      <c r="K87" s="74"/>
      <c r="L87" s="74"/>
      <c r="M87" s="74"/>
      <c r="N87" s="74"/>
      <c r="O87" s="74"/>
    </row>
    <row r="88" spans="2:17" x14ac:dyDescent="0.25">
      <c r="B88" s="74" t="s">
        <v>180</v>
      </c>
      <c r="C88" s="74"/>
      <c r="D88" s="74"/>
      <c r="E88" s="74"/>
      <c r="F88" s="74"/>
      <c r="G88" s="74"/>
      <c r="H88" s="74"/>
      <c r="I88" s="74"/>
      <c r="J88" s="74"/>
      <c r="K88" s="74"/>
      <c r="L88" s="74"/>
      <c r="M88" s="74"/>
      <c r="N88" s="74"/>
      <c r="O88" s="74"/>
    </row>
    <row r="89" spans="2:17" x14ac:dyDescent="0.25">
      <c r="B89" s="74" t="s">
        <v>181</v>
      </c>
      <c r="C89" s="74"/>
      <c r="D89" s="74"/>
      <c r="E89" s="74"/>
      <c r="F89" s="74"/>
      <c r="G89" s="74"/>
      <c r="H89" s="74"/>
      <c r="I89" s="74"/>
      <c r="J89" s="74"/>
      <c r="K89" s="74"/>
      <c r="L89" s="74"/>
      <c r="M89" s="74"/>
      <c r="N89" s="74"/>
      <c r="O89" s="74"/>
    </row>
    <row r="90" spans="2:17" x14ac:dyDescent="0.25">
      <c r="B90" s="74" t="s">
        <v>182</v>
      </c>
      <c r="C90" s="74"/>
      <c r="D90" s="74"/>
      <c r="E90" s="74"/>
      <c r="F90" s="74"/>
      <c r="G90" s="74"/>
      <c r="H90" s="74"/>
      <c r="I90" s="74"/>
      <c r="J90" s="74"/>
      <c r="K90" s="74"/>
      <c r="L90" s="74"/>
      <c r="M90" s="74"/>
      <c r="N90" s="74"/>
      <c r="O90" s="74"/>
      <c r="P90" s="74"/>
      <c r="Q90" s="74"/>
    </row>
    <row r="91" spans="2:17" x14ac:dyDescent="0.25">
      <c r="B91" s="74" t="s">
        <v>183</v>
      </c>
      <c r="C91" s="74"/>
      <c r="D91" s="74"/>
      <c r="E91" s="74"/>
      <c r="F91" s="74"/>
      <c r="G91" s="74"/>
      <c r="H91" s="74"/>
      <c r="I91" s="74"/>
      <c r="J91" s="74"/>
      <c r="K91" s="74"/>
      <c r="L91" s="74"/>
      <c r="M91" s="74"/>
      <c r="N91" s="74"/>
      <c r="O91" s="74"/>
      <c r="P91" s="74"/>
    </row>
  </sheetData>
  <mergeCells count="5">
    <mergeCell ref="B87:O87"/>
    <mergeCell ref="B88:O88"/>
    <mergeCell ref="B89:O89"/>
    <mergeCell ref="B90:Q90"/>
    <mergeCell ref="B91:P91"/>
  </mergeCells>
  <pageMargins left="0.7" right="0.7" top="0.75" bottom="0.75" header="0.3" footer="0.3"/>
  <pageSetup orientation="portrait" r:id="rId1"/>
  <ignoredErrors>
    <ignoredError sqref="C28:K28 C31:K31 C34:K34 C29:F29 H29:K29 C32:D32 F32 H32 J32:K32 C35:D35 F35:K3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8962-C0CD-474A-8E3F-6E4897F7EC4F}">
  <dimension ref="A1:AW31"/>
  <sheetViews>
    <sheetView zoomScaleNormal="100" workbookViewId="0"/>
  </sheetViews>
  <sheetFormatPr defaultRowHeight="15" x14ac:dyDescent="0.25"/>
  <cols>
    <col min="1" max="1" width="18.140625" customWidth="1"/>
    <col min="8" max="8" width="9.7109375" customWidth="1"/>
  </cols>
  <sheetData>
    <row r="1" spans="1:49" x14ac:dyDescent="0.25">
      <c r="A1" s="10" t="s">
        <v>87</v>
      </c>
      <c r="B1" s="81" t="s">
        <v>56</v>
      </c>
      <c r="C1" s="82"/>
      <c r="D1" s="81" t="s">
        <v>61</v>
      </c>
      <c r="E1" s="82"/>
      <c r="F1" s="81" t="s">
        <v>62</v>
      </c>
      <c r="G1" s="82"/>
      <c r="H1" s="81" t="s">
        <v>63</v>
      </c>
      <c r="I1" s="82"/>
      <c r="J1" s="81" t="s">
        <v>64</v>
      </c>
      <c r="K1" s="82"/>
      <c r="L1" s="81" t="s">
        <v>65</v>
      </c>
      <c r="M1" s="82"/>
      <c r="N1" s="81" t="s">
        <v>66</v>
      </c>
      <c r="O1" s="82"/>
      <c r="P1" s="81" t="s">
        <v>67</v>
      </c>
      <c r="Q1" s="82"/>
      <c r="R1" s="79" t="s">
        <v>68</v>
      </c>
      <c r="S1" s="80"/>
      <c r="T1" s="79" t="s">
        <v>70</v>
      </c>
      <c r="U1" s="80"/>
      <c r="V1" s="79" t="s">
        <v>71</v>
      </c>
      <c r="W1" s="80"/>
      <c r="X1" s="79" t="s">
        <v>72</v>
      </c>
      <c r="Y1" s="80"/>
      <c r="Z1" s="77" t="s">
        <v>73</v>
      </c>
      <c r="AA1" s="78"/>
      <c r="AB1" s="77" t="s">
        <v>75</v>
      </c>
      <c r="AC1" s="78"/>
      <c r="AD1" s="77" t="s">
        <v>76</v>
      </c>
      <c r="AE1" s="78"/>
      <c r="AF1" s="77" t="s">
        <v>77</v>
      </c>
      <c r="AG1" s="78"/>
      <c r="AH1" s="77" t="s">
        <v>78</v>
      </c>
      <c r="AI1" s="78"/>
      <c r="AJ1" s="77" t="s">
        <v>79</v>
      </c>
      <c r="AK1" s="78"/>
      <c r="AL1" s="77" t="s">
        <v>80</v>
      </c>
      <c r="AM1" s="78"/>
      <c r="AN1" s="77" t="s">
        <v>81</v>
      </c>
      <c r="AO1" s="78"/>
      <c r="AP1" s="75" t="s">
        <v>82</v>
      </c>
      <c r="AQ1" s="76"/>
      <c r="AR1" s="75" t="s">
        <v>83</v>
      </c>
      <c r="AS1" s="76"/>
      <c r="AT1" s="75" t="s">
        <v>85</v>
      </c>
      <c r="AU1" s="76"/>
      <c r="AV1" s="75" t="s">
        <v>86</v>
      </c>
      <c r="AW1" s="76"/>
    </row>
    <row r="2" spans="1:49" x14ac:dyDescent="0.25">
      <c r="A2" s="11" t="s">
        <v>89</v>
      </c>
      <c r="B2" s="12">
        <v>10725</v>
      </c>
      <c r="C2" s="12">
        <v>12491</v>
      </c>
      <c r="D2" s="12">
        <v>11378</v>
      </c>
      <c r="E2" s="12">
        <v>11027</v>
      </c>
      <c r="F2" s="12">
        <v>5207</v>
      </c>
      <c r="G2" s="12">
        <v>5318</v>
      </c>
      <c r="H2" s="12">
        <v>5571</v>
      </c>
      <c r="I2" s="12">
        <v>5095</v>
      </c>
      <c r="J2" s="12">
        <v>3940</v>
      </c>
      <c r="K2" s="12">
        <v>5805</v>
      </c>
      <c r="L2" s="12">
        <v>4571</v>
      </c>
      <c r="M2" s="12">
        <v>4215</v>
      </c>
      <c r="N2" s="12">
        <v>17026</v>
      </c>
      <c r="O2" s="12">
        <v>19897</v>
      </c>
      <c r="P2" s="13">
        <v>28514</v>
      </c>
      <c r="Q2" s="12">
        <v>25510</v>
      </c>
      <c r="R2" s="14">
        <v>4016</v>
      </c>
      <c r="S2" s="14">
        <v>3471</v>
      </c>
      <c r="T2" s="14">
        <v>2977</v>
      </c>
      <c r="U2" s="14">
        <v>3144</v>
      </c>
      <c r="V2" s="14">
        <v>7634</v>
      </c>
      <c r="W2" s="14">
        <v>7079</v>
      </c>
      <c r="X2" s="14">
        <v>5156</v>
      </c>
      <c r="Y2" s="14">
        <v>7409</v>
      </c>
      <c r="Z2" s="15">
        <v>10516</v>
      </c>
      <c r="AA2" s="15">
        <v>9508</v>
      </c>
      <c r="AB2" s="15">
        <v>20651</v>
      </c>
      <c r="AC2" s="15">
        <v>21747</v>
      </c>
      <c r="AD2" s="15">
        <v>15641</v>
      </c>
      <c r="AE2" s="15">
        <v>14641</v>
      </c>
      <c r="AF2" s="15">
        <v>11865</v>
      </c>
      <c r="AG2" s="15">
        <v>15388</v>
      </c>
      <c r="AH2" s="15">
        <v>6954</v>
      </c>
      <c r="AI2" s="15">
        <v>7000</v>
      </c>
      <c r="AJ2" s="15">
        <v>8724</v>
      </c>
      <c r="AK2" s="15">
        <v>8427</v>
      </c>
      <c r="AL2" s="15">
        <v>933</v>
      </c>
      <c r="AM2" s="15">
        <v>1020</v>
      </c>
      <c r="AN2" s="15">
        <v>16839</v>
      </c>
      <c r="AO2" s="15">
        <v>15976</v>
      </c>
      <c r="AP2" s="16">
        <v>7653</v>
      </c>
      <c r="AQ2" s="16">
        <v>6155</v>
      </c>
      <c r="AR2" s="16">
        <v>5722</v>
      </c>
      <c r="AS2" s="16">
        <v>5628</v>
      </c>
      <c r="AT2" s="16">
        <v>8680</v>
      </c>
      <c r="AU2" s="16">
        <v>7230</v>
      </c>
      <c r="AV2" s="16">
        <v>17513</v>
      </c>
      <c r="AW2" s="16">
        <v>14556</v>
      </c>
    </row>
    <row r="3" spans="1:49" x14ac:dyDescent="0.25">
      <c r="A3" s="11" t="s">
        <v>90</v>
      </c>
      <c r="B3" s="12">
        <v>17</v>
      </c>
      <c r="C3" s="12">
        <v>18</v>
      </c>
      <c r="D3" s="12" t="s">
        <v>91</v>
      </c>
      <c r="E3" s="12" t="s">
        <v>91</v>
      </c>
      <c r="F3" s="12" t="s">
        <v>91</v>
      </c>
      <c r="G3" s="12" t="s">
        <v>91</v>
      </c>
      <c r="H3" s="12" t="s">
        <v>91</v>
      </c>
      <c r="I3" s="12" t="s">
        <v>91</v>
      </c>
      <c r="J3" s="12" t="s">
        <v>91</v>
      </c>
      <c r="K3" s="12" t="s">
        <v>91</v>
      </c>
      <c r="L3" s="12" t="s">
        <v>91</v>
      </c>
      <c r="M3" s="12" t="s">
        <v>91</v>
      </c>
      <c r="N3" s="12" t="s">
        <v>91</v>
      </c>
      <c r="O3" s="12" t="s">
        <v>91</v>
      </c>
      <c r="P3" s="13" t="s">
        <v>91</v>
      </c>
      <c r="Q3" s="12" t="s">
        <v>91</v>
      </c>
      <c r="R3" s="14" t="s">
        <v>91</v>
      </c>
      <c r="S3" s="14" t="s">
        <v>91</v>
      </c>
      <c r="T3" s="14" t="s">
        <v>91</v>
      </c>
      <c r="U3" s="14" t="s">
        <v>91</v>
      </c>
      <c r="V3" s="14" t="s">
        <v>91</v>
      </c>
      <c r="W3" s="14" t="s">
        <v>91</v>
      </c>
      <c r="X3" s="14" t="s">
        <v>91</v>
      </c>
      <c r="Y3" s="14" t="s">
        <v>91</v>
      </c>
      <c r="Z3" s="15" t="s">
        <v>91</v>
      </c>
      <c r="AA3" s="15" t="s">
        <v>91</v>
      </c>
      <c r="AB3" s="15" t="s">
        <v>91</v>
      </c>
      <c r="AC3" s="15" t="s">
        <v>91</v>
      </c>
      <c r="AD3" s="15" t="s">
        <v>91</v>
      </c>
      <c r="AE3" s="15" t="s">
        <v>91</v>
      </c>
      <c r="AF3" s="15" t="s">
        <v>91</v>
      </c>
      <c r="AG3" s="15" t="s">
        <v>91</v>
      </c>
      <c r="AH3" s="15" t="s">
        <v>91</v>
      </c>
      <c r="AI3" s="15" t="s">
        <v>91</v>
      </c>
      <c r="AJ3" s="15" t="s">
        <v>91</v>
      </c>
      <c r="AK3" s="15" t="s">
        <v>91</v>
      </c>
      <c r="AL3" s="15" t="s">
        <v>91</v>
      </c>
      <c r="AM3" s="15" t="s">
        <v>91</v>
      </c>
      <c r="AN3" s="15" t="s">
        <v>91</v>
      </c>
      <c r="AO3" s="15" t="s">
        <v>91</v>
      </c>
      <c r="AP3" s="16" t="s">
        <v>91</v>
      </c>
      <c r="AQ3" s="16" t="s">
        <v>91</v>
      </c>
      <c r="AR3" s="16" t="s">
        <v>91</v>
      </c>
      <c r="AS3" s="16" t="s">
        <v>91</v>
      </c>
      <c r="AT3" s="16">
        <v>17</v>
      </c>
      <c r="AU3" s="16" t="s">
        <v>91</v>
      </c>
      <c r="AV3" s="16" t="s">
        <v>91</v>
      </c>
      <c r="AW3" s="16" t="s">
        <v>91</v>
      </c>
    </row>
    <row r="4" spans="1:49" x14ac:dyDescent="0.25">
      <c r="A4" s="11" t="s">
        <v>92</v>
      </c>
      <c r="B4" s="12">
        <v>72</v>
      </c>
      <c r="C4" s="12">
        <v>78</v>
      </c>
      <c r="D4" s="12">
        <v>99</v>
      </c>
      <c r="E4" s="12">
        <v>81</v>
      </c>
      <c r="F4" s="12">
        <v>43</v>
      </c>
      <c r="G4" s="12">
        <v>38</v>
      </c>
      <c r="H4" s="12">
        <v>42</v>
      </c>
      <c r="I4" s="12">
        <v>35</v>
      </c>
      <c r="J4" s="12">
        <v>26</v>
      </c>
      <c r="K4" s="12">
        <v>40</v>
      </c>
      <c r="L4" s="12">
        <v>38</v>
      </c>
      <c r="M4" s="12">
        <v>50</v>
      </c>
      <c r="N4" s="12">
        <v>119</v>
      </c>
      <c r="O4" s="12">
        <v>138</v>
      </c>
      <c r="P4" s="13">
        <v>259</v>
      </c>
      <c r="Q4" s="12">
        <v>251</v>
      </c>
      <c r="R4" s="14">
        <v>62</v>
      </c>
      <c r="S4" s="14">
        <v>47</v>
      </c>
      <c r="T4" s="14">
        <v>30</v>
      </c>
      <c r="U4" s="14">
        <v>28</v>
      </c>
      <c r="V4" s="14">
        <v>58</v>
      </c>
      <c r="W4" s="14">
        <v>58</v>
      </c>
      <c r="X4" s="14">
        <v>44</v>
      </c>
      <c r="Y4" s="14">
        <v>64</v>
      </c>
      <c r="Z4" s="15">
        <v>57</v>
      </c>
      <c r="AA4" s="15">
        <v>52</v>
      </c>
      <c r="AB4" s="15">
        <v>139</v>
      </c>
      <c r="AC4" s="15">
        <v>132</v>
      </c>
      <c r="AD4" s="15">
        <v>233</v>
      </c>
      <c r="AE4" s="15">
        <v>273</v>
      </c>
      <c r="AF4" s="15">
        <v>28</v>
      </c>
      <c r="AG4" s="15">
        <v>24</v>
      </c>
      <c r="AH4" s="15">
        <v>14</v>
      </c>
      <c r="AI4" s="15">
        <v>15</v>
      </c>
      <c r="AJ4" s="15">
        <v>15</v>
      </c>
      <c r="AK4" s="15">
        <v>15</v>
      </c>
      <c r="AL4" s="15" t="s">
        <v>93</v>
      </c>
      <c r="AM4" s="15" t="s">
        <v>94</v>
      </c>
      <c r="AN4" s="15">
        <v>113</v>
      </c>
      <c r="AO4" s="15">
        <v>113</v>
      </c>
      <c r="AP4" s="16">
        <v>57</v>
      </c>
      <c r="AQ4" s="16">
        <v>56</v>
      </c>
      <c r="AR4" s="16">
        <v>55</v>
      </c>
      <c r="AS4" s="16">
        <v>47</v>
      </c>
      <c r="AT4" s="16">
        <v>54</v>
      </c>
      <c r="AU4" s="16">
        <v>50</v>
      </c>
      <c r="AV4" s="16">
        <v>92</v>
      </c>
      <c r="AW4" s="16">
        <v>89</v>
      </c>
    </row>
    <row r="5" spans="1:49" x14ac:dyDescent="0.25">
      <c r="A5" s="11" t="s">
        <v>95</v>
      </c>
      <c r="B5" s="12" t="s">
        <v>88</v>
      </c>
      <c r="C5" s="12" t="s">
        <v>88</v>
      </c>
      <c r="D5" s="12" t="s">
        <v>88</v>
      </c>
      <c r="E5" s="12" t="s">
        <v>88</v>
      </c>
      <c r="F5" s="12" t="s">
        <v>88</v>
      </c>
      <c r="G5" s="12" t="s">
        <v>88</v>
      </c>
      <c r="H5" s="12" t="s">
        <v>88</v>
      </c>
      <c r="I5" s="12" t="s">
        <v>88</v>
      </c>
      <c r="J5" s="12" t="s">
        <v>88</v>
      </c>
      <c r="K5" s="12" t="s">
        <v>88</v>
      </c>
      <c r="L5" s="12" t="s">
        <v>88</v>
      </c>
      <c r="M5" s="12" t="s">
        <v>88</v>
      </c>
      <c r="N5" s="12" t="s">
        <v>88</v>
      </c>
      <c r="O5" s="12" t="s">
        <v>88</v>
      </c>
      <c r="P5" s="13" t="s">
        <v>88</v>
      </c>
      <c r="Q5" s="12" t="s">
        <v>88</v>
      </c>
      <c r="R5" s="14" t="s">
        <v>88</v>
      </c>
      <c r="S5" s="14" t="s">
        <v>88</v>
      </c>
      <c r="T5" s="14" t="s">
        <v>88</v>
      </c>
      <c r="U5" s="14" t="s">
        <v>88</v>
      </c>
      <c r="V5" s="14" t="s">
        <v>88</v>
      </c>
      <c r="W5" s="14" t="s">
        <v>88</v>
      </c>
      <c r="X5" s="14" t="s">
        <v>88</v>
      </c>
      <c r="Y5" s="14" t="s">
        <v>88</v>
      </c>
      <c r="Z5" s="15" t="s">
        <v>88</v>
      </c>
      <c r="AA5" s="15" t="s">
        <v>88</v>
      </c>
      <c r="AB5" s="15" t="s">
        <v>88</v>
      </c>
      <c r="AC5" s="15" t="s">
        <v>88</v>
      </c>
      <c r="AD5" s="15" t="s">
        <v>88</v>
      </c>
      <c r="AE5" s="15" t="s">
        <v>88</v>
      </c>
      <c r="AF5" s="15" t="s">
        <v>88</v>
      </c>
      <c r="AG5" s="15" t="s">
        <v>88</v>
      </c>
      <c r="AH5" s="15" t="s">
        <v>88</v>
      </c>
      <c r="AI5" s="15" t="s">
        <v>88</v>
      </c>
      <c r="AJ5" s="15" t="s">
        <v>88</v>
      </c>
      <c r="AK5" s="15" t="s">
        <v>88</v>
      </c>
      <c r="AL5" s="15" t="s">
        <v>88</v>
      </c>
      <c r="AM5" s="15" t="s">
        <v>88</v>
      </c>
      <c r="AN5" s="15" t="s">
        <v>88</v>
      </c>
      <c r="AO5" s="15" t="s">
        <v>88</v>
      </c>
      <c r="AP5" s="16" t="s">
        <v>88</v>
      </c>
      <c r="AQ5" s="16" t="s">
        <v>88</v>
      </c>
      <c r="AR5" s="16" t="s">
        <v>88</v>
      </c>
      <c r="AS5" s="16" t="s">
        <v>88</v>
      </c>
      <c r="AT5" s="16" t="s">
        <v>88</v>
      </c>
      <c r="AU5" s="16" t="s">
        <v>88</v>
      </c>
      <c r="AV5" s="16" t="s">
        <v>88</v>
      </c>
      <c r="AW5" s="16" t="s">
        <v>88</v>
      </c>
    </row>
    <row r="6" spans="1:49" x14ac:dyDescent="0.25">
      <c r="A6" s="11" t="s">
        <v>96</v>
      </c>
      <c r="B6" s="12">
        <v>1455</v>
      </c>
      <c r="C6" s="12">
        <v>1396</v>
      </c>
      <c r="D6" s="12">
        <v>10386</v>
      </c>
      <c r="E6" s="12">
        <v>10153</v>
      </c>
      <c r="F6" s="12">
        <v>63298</v>
      </c>
      <c r="G6" s="12">
        <v>65468</v>
      </c>
      <c r="H6" s="12">
        <v>74699</v>
      </c>
      <c r="I6" s="12">
        <v>71150</v>
      </c>
      <c r="J6" s="12">
        <v>114719</v>
      </c>
      <c r="K6" s="12">
        <v>70430</v>
      </c>
      <c r="L6" s="12">
        <v>70430</v>
      </c>
      <c r="M6" s="12">
        <v>73746</v>
      </c>
      <c r="N6" s="12">
        <v>1007</v>
      </c>
      <c r="O6" s="12">
        <v>1013</v>
      </c>
      <c r="P6" s="13">
        <v>3165</v>
      </c>
      <c r="Q6" s="12">
        <v>3036</v>
      </c>
      <c r="R6" s="14">
        <v>47308</v>
      </c>
      <c r="S6" s="14">
        <v>40326</v>
      </c>
      <c r="T6" s="14">
        <v>41322</v>
      </c>
      <c r="U6" s="14">
        <v>39446</v>
      </c>
      <c r="V6" s="14">
        <v>77000</v>
      </c>
      <c r="W6" s="14">
        <v>71689</v>
      </c>
      <c r="X6" s="14">
        <v>68838</v>
      </c>
      <c r="Y6" s="14">
        <v>82507</v>
      </c>
      <c r="Z6" s="15">
        <v>1064</v>
      </c>
      <c r="AA6" s="15">
        <v>925</v>
      </c>
      <c r="AB6" s="15">
        <v>413</v>
      </c>
      <c r="AC6" s="15">
        <v>383</v>
      </c>
      <c r="AD6" s="15">
        <v>118</v>
      </c>
      <c r="AE6" s="15">
        <v>114</v>
      </c>
      <c r="AF6" s="15" t="s">
        <v>97</v>
      </c>
      <c r="AG6" s="15" t="s">
        <v>98</v>
      </c>
      <c r="AH6" s="15">
        <v>313</v>
      </c>
      <c r="AI6" s="15">
        <v>368</v>
      </c>
      <c r="AJ6" s="15">
        <v>477</v>
      </c>
      <c r="AK6" s="15">
        <v>463</v>
      </c>
      <c r="AL6" s="15">
        <v>93</v>
      </c>
      <c r="AM6" s="15">
        <v>89</v>
      </c>
      <c r="AN6" s="15">
        <v>1659</v>
      </c>
      <c r="AO6" s="15">
        <v>1710</v>
      </c>
      <c r="AP6" s="16">
        <v>39746</v>
      </c>
      <c r="AQ6" s="16">
        <v>36282</v>
      </c>
      <c r="AR6" s="16">
        <v>42880</v>
      </c>
      <c r="AS6" s="16">
        <v>43504</v>
      </c>
      <c r="AT6" s="16">
        <v>37264</v>
      </c>
      <c r="AU6" s="16">
        <v>35312</v>
      </c>
      <c r="AV6" s="16">
        <v>14012</v>
      </c>
      <c r="AW6" s="16">
        <v>9588</v>
      </c>
    </row>
    <row r="7" spans="1:49" x14ac:dyDescent="0.25">
      <c r="A7" s="11" t="s">
        <v>99</v>
      </c>
      <c r="B7" s="12" t="s">
        <v>93</v>
      </c>
      <c r="C7" s="12" t="s">
        <v>93</v>
      </c>
      <c r="D7" s="12" t="s">
        <v>93</v>
      </c>
      <c r="E7" s="12" t="s">
        <v>93</v>
      </c>
      <c r="F7" s="12" t="s">
        <v>100</v>
      </c>
      <c r="G7" s="12" t="s">
        <v>100</v>
      </c>
      <c r="H7" s="12" t="s">
        <v>101</v>
      </c>
      <c r="I7" s="12" t="s">
        <v>100</v>
      </c>
      <c r="J7" s="12" t="s">
        <v>101</v>
      </c>
      <c r="K7" s="12" t="s">
        <v>93</v>
      </c>
      <c r="L7" s="12" t="s">
        <v>101</v>
      </c>
      <c r="M7" s="12" t="s">
        <v>93</v>
      </c>
      <c r="N7" s="12" t="s">
        <v>101</v>
      </c>
      <c r="O7" s="12" t="s">
        <v>101</v>
      </c>
      <c r="P7" s="13">
        <v>4</v>
      </c>
      <c r="Q7" s="12" t="s">
        <v>94</v>
      </c>
      <c r="R7" s="14" t="s">
        <v>101</v>
      </c>
      <c r="S7" s="14" t="s">
        <v>101</v>
      </c>
      <c r="T7" s="14" t="s">
        <v>100</v>
      </c>
      <c r="U7" s="14" t="s">
        <v>100</v>
      </c>
      <c r="V7" s="14" t="s">
        <v>101</v>
      </c>
      <c r="W7" s="14" t="s">
        <v>101</v>
      </c>
      <c r="X7" s="14" t="s">
        <v>100</v>
      </c>
      <c r="Y7" s="14" t="s">
        <v>101</v>
      </c>
      <c r="Z7" s="15" t="s">
        <v>93</v>
      </c>
      <c r="AA7" s="15" t="s">
        <v>93</v>
      </c>
      <c r="AB7" s="15">
        <v>4</v>
      </c>
      <c r="AC7" s="15">
        <v>5</v>
      </c>
      <c r="AD7" s="15" t="s">
        <v>94</v>
      </c>
      <c r="AE7" s="15" t="s">
        <v>94</v>
      </c>
      <c r="AF7" s="15" t="s">
        <v>94</v>
      </c>
      <c r="AG7" s="15">
        <v>4</v>
      </c>
      <c r="AH7" s="15" t="s">
        <v>100</v>
      </c>
      <c r="AI7" s="15" t="s">
        <v>100</v>
      </c>
      <c r="AJ7" s="15" t="s">
        <v>100</v>
      </c>
      <c r="AK7" s="15" t="s">
        <v>100</v>
      </c>
      <c r="AL7" s="15" t="s">
        <v>102</v>
      </c>
      <c r="AM7" s="15" t="s">
        <v>102</v>
      </c>
      <c r="AN7" s="15">
        <v>5</v>
      </c>
      <c r="AO7" s="15">
        <v>5</v>
      </c>
      <c r="AP7" s="16" t="s">
        <v>101</v>
      </c>
      <c r="AQ7" s="16" t="s">
        <v>101</v>
      </c>
      <c r="AR7" s="16" t="s">
        <v>101</v>
      </c>
      <c r="AS7" s="16" t="s">
        <v>101</v>
      </c>
      <c r="AT7" s="16">
        <v>6</v>
      </c>
      <c r="AU7" s="16">
        <v>5</v>
      </c>
      <c r="AV7" s="16">
        <v>10</v>
      </c>
      <c r="AW7" s="16">
        <v>10</v>
      </c>
    </row>
    <row r="8" spans="1:49" x14ac:dyDescent="0.25">
      <c r="A8" s="11" t="s">
        <v>103</v>
      </c>
      <c r="B8" s="12" t="s">
        <v>93</v>
      </c>
      <c r="C8" s="12" t="s">
        <v>93</v>
      </c>
      <c r="D8" s="12" t="s">
        <v>93</v>
      </c>
      <c r="E8" s="12" t="s">
        <v>93</v>
      </c>
      <c r="F8" s="12" t="s">
        <v>100</v>
      </c>
      <c r="G8" s="12" t="s">
        <v>102</v>
      </c>
      <c r="H8" s="12" t="s">
        <v>100</v>
      </c>
      <c r="I8" s="12" t="s">
        <v>102</v>
      </c>
      <c r="J8" s="12" t="s">
        <v>102</v>
      </c>
      <c r="K8" s="12" t="s">
        <v>102</v>
      </c>
      <c r="L8" s="12" t="s">
        <v>102</v>
      </c>
      <c r="M8" s="12" t="s">
        <v>102</v>
      </c>
      <c r="N8" s="12" t="s">
        <v>93</v>
      </c>
      <c r="O8" s="12" t="s">
        <v>94</v>
      </c>
      <c r="P8" s="13" t="s">
        <v>94</v>
      </c>
      <c r="Q8" s="12" t="s">
        <v>94</v>
      </c>
      <c r="R8" s="14" t="s">
        <v>100</v>
      </c>
      <c r="S8" s="14" t="s">
        <v>100</v>
      </c>
      <c r="T8" s="14" t="s">
        <v>100</v>
      </c>
      <c r="U8" s="14" t="s">
        <v>100</v>
      </c>
      <c r="V8" s="14" t="s">
        <v>101</v>
      </c>
      <c r="W8" s="14" t="s">
        <v>101</v>
      </c>
      <c r="X8" s="14" t="s">
        <v>101</v>
      </c>
      <c r="Y8" s="14" t="s">
        <v>101</v>
      </c>
      <c r="Z8" s="15" t="s">
        <v>93</v>
      </c>
      <c r="AA8" s="15" t="s">
        <v>93</v>
      </c>
      <c r="AB8" s="15" t="s">
        <v>93</v>
      </c>
      <c r="AC8" s="15" t="s">
        <v>93</v>
      </c>
      <c r="AD8" s="15">
        <v>5</v>
      </c>
      <c r="AE8" s="15">
        <v>5</v>
      </c>
      <c r="AF8" s="15" t="s">
        <v>93</v>
      </c>
      <c r="AG8" s="15" t="s">
        <v>101</v>
      </c>
      <c r="AH8" s="15" t="s">
        <v>102</v>
      </c>
      <c r="AI8" s="15" t="s">
        <v>102</v>
      </c>
      <c r="AJ8" s="15" t="s">
        <v>102</v>
      </c>
      <c r="AK8" s="15" t="s">
        <v>102</v>
      </c>
      <c r="AL8" s="15" t="s">
        <v>102</v>
      </c>
      <c r="AM8" s="15" t="s">
        <v>102</v>
      </c>
      <c r="AN8" s="15" t="s">
        <v>101</v>
      </c>
      <c r="AO8" s="15" t="s">
        <v>101</v>
      </c>
      <c r="AP8" s="16" t="s">
        <v>100</v>
      </c>
      <c r="AQ8" s="16" t="s">
        <v>100</v>
      </c>
      <c r="AR8" s="16" t="s">
        <v>100</v>
      </c>
      <c r="AS8" s="16" t="s">
        <v>100</v>
      </c>
      <c r="AT8" s="16" t="s">
        <v>101</v>
      </c>
      <c r="AU8" s="16" t="s">
        <v>101</v>
      </c>
      <c r="AV8" s="16">
        <v>5</v>
      </c>
      <c r="AW8" s="16">
        <v>5</v>
      </c>
    </row>
    <row r="9" spans="1:49" x14ac:dyDescent="0.25">
      <c r="A9" s="11" t="s">
        <v>104</v>
      </c>
      <c r="B9" s="12">
        <v>14</v>
      </c>
      <c r="C9" s="12">
        <v>16</v>
      </c>
      <c r="D9" s="12">
        <v>11</v>
      </c>
      <c r="E9" s="12">
        <v>11</v>
      </c>
      <c r="F9" s="12">
        <v>6</v>
      </c>
      <c r="G9" s="12">
        <v>6</v>
      </c>
      <c r="H9" s="12">
        <v>7</v>
      </c>
      <c r="I9" s="12">
        <v>6</v>
      </c>
      <c r="J9" s="12">
        <v>5</v>
      </c>
      <c r="K9" s="12">
        <v>7</v>
      </c>
      <c r="L9" s="12">
        <v>6</v>
      </c>
      <c r="M9" s="12">
        <v>5</v>
      </c>
      <c r="N9" s="12">
        <v>17</v>
      </c>
      <c r="O9" s="12">
        <v>20</v>
      </c>
      <c r="P9" s="13">
        <v>28</v>
      </c>
      <c r="Q9" s="12">
        <v>26</v>
      </c>
      <c r="R9" s="14">
        <v>7</v>
      </c>
      <c r="S9" s="14">
        <v>7</v>
      </c>
      <c r="T9" s="14">
        <v>6</v>
      </c>
      <c r="U9" s="14">
        <v>5</v>
      </c>
      <c r="V9" s="14">
        <v>15</v>
      </c>
      <c r="W9" s="14">
        <v>17</v>
      </c>
      <c r="X9" s="14">
        <v>9</v>
      </c>
      <c r="Y9" s="14">
        <v>13</v>
      </c>
      <c r="Z9" s="15">
        <v>10</v>
      </c>
      <c r="AA9" s="15">
        <v>10</v>
      </c>
      <c r="AB9" s="15">
        <v>19</v>
      </c>
      <c r="AC9" s="15">
        <v>20</v>
      </c>
      <c r="AD9" s="15">
        <v>15</v>
      </c>
      <c r="AE9" s="15">
        <v>14</v>
      </c>
      <c r="AF9" s="15">
        <v>13</v>
      </c>
      <c r="AG9" s="15">
        <v>16</v>
      </c>
      <c r="AH9" s="15">
        <v>7</v>
      </c>
      <c r="AI9" s="15">
        <v>6</v>
      </c>
      <c r="AJ9" s="15">
        <v>7</v>
      </c>
      <c r="AK9" s="15">
        <v>7</v>
      </c>
      <c r="AL9" s="15">
        <v>1</v>
      </c>
      <c r="AM9" s="15">
        <v>1</v>
      </c>
      <c r="AN9" s="15">
        <v>24</v>
      </c>
      <c r="AO9" s="15">
        <v>23</v>
      </c>
      <c r="AP9" s="16">
        <v>9</v>
      </c>
      <c r="AQ9" s="16">
        <v>8</v>
      </c>
      <c r="AR9" s="16">
        <v>7</v>
      </c>
      <c r="AS9" s="16">
        <v>6</v>
      </c>
      <c r="AT9" s="16">
        <v>14</v>
      </c>
      <c r="AU9" s="16">
        <v>12</v>
      </c>
      <c r="AV9" s="16">
        <v>18</v>
      </c>
      <c r="AW9" s="16">
        <v>16</v>
      </c>
    </row>
    <row r="10" spans="1:49" x14ac:dyDescent="0.25">
      <c r="A10" s="11" t="s">
        <v>105</v>
      </c>
      <c r="B10" s="12">
        <v>60</v>
      </c>
      <c r="C10" s="12">
        <v>60</v>
      </c>
      <c r="D10" s="12">
        <v>25</v>
      </c>
      <c r="E10" s="12">
        <v>25</v>
      </c>
      <c r="F10" s="12">
        <v>45</v>
      </c>
      <c r="G10" s="12">
        <v>43</v>
      </c>
      <c r="H10" s="12">
        <v>47</v>
      </c>
      <c r="I10" s="12">
        <v>40</v>
      </c>
      <c r="J10" s="12">
        <v>46</v>
      </c>
      <c r="K10" s="12">
        <v>58</v>
      </c>
      <c r="L10" s="12">
        <v>44</v>
      </c>
      <c r="M10" s="12">
        <v>46</v>
      </c>
      <c r="N10" s="12">
        <v>12</v>
      </c>
      <c r="O10" s="12">
        <v>12</v>
      </c>
      <c r="P10" s="13">
        <v>16</v>
      </c>
      <c r="Q10" s="12">
        <v>16</v>
      </c>
      <c r="R10" s="14">
        <v>99</v>
      </c>
      <c r="S10" s="14">
        <v>87</v>
      </c>
      <c r="T10" s="14">
        <v>73</v>
      </c>
      <c r="U10" s="14">
        <v>66</v>
      </c>
      <c r="V10" s="14">
        <v>137</v>
      </c>
      <c r="W10" s="14">
        <v>125</v>
      </c>
      <c r="X10" s="14">
        <v>86</v>
      </c>
      <c r="Y10" s="14">
        <v>121</v>
      </c>
      <c r="Z10" s="15">
        <v>27</v>
      </c>
      <c r="AA10" s="15">
        <v>25</v>
      </c>
      <c r="AB10" s="15">
        <v>61</v>
      </c>
      <c r="AC10" s="15">
        <v>62</v>
      </c>
      <c r="AD10" s="15">
        <v>19</v>
      </c>
      <c r="AE10" s="15">
        <v>18</v>
      </c>
      <c r="AF10" s="15">
        <v>9</v>
      </c>
      <c r="AG10" s="15">
        <v>15</v>
      </c>
      <c r="AH10" s="15">
        <v>11</v>
      </c>
      <c r="AI10" s="15" t="s">
        <v>106</v>
      </c>
      <c r="AJ10" s="15" t="s">
        <v>107</v>
      </c>
      <c r="AK10" s="15" t="s">
        <v>107</v>
      </c>
      <c r="AL10" s="15" t="s">
        <v>94</v>
      </c>
      <c r="AM10" s="15" t="s">
        <v>94</v>
      </c>
      <c r="AN10" s="15">
        <v>23</v>
      </c>
      <c r="AO10" s="15">
        <v>27</v>
      </c>
      <c r="AP10" s="16">
        <v>37</v>
      </c>
      <c r="AQ10" s="16">
        <v>33</v>
      </c>
      <c r="AR10" s="16">
        <v>29</v>
      </c>
      <c r="AS10" s="16">
        <v>27</v>
      </c>
      <c r="AT10" s="16">
        <v>56</v>
      </c>
      <c r="AU10" s="16">
        <v>53</v>
      </c>
      <c r="AV10" s="16">
        <v>24</v>
      </c>
      <c r="AW10" s="16">
        <v>24</v>
      </c>
    </row>
    <row r="11" spans="1:49" x14ac:dyDescent="0.25">
      <c r="A11" s="11" t="s">
        <v>108</v>
      </c>
      <c r="B11" s="12">
        <v>9502</v>
      </c>
      <c r="C11" s="12">
        <v>9700</v>
      </c>
      <c r="D11" s="12">
        <v>9247</v>
      </c>
      <c r="E11" s="12">
        <v>9345</v>
      </c>
      <c r="F11" s="12">
        <v>3876</v>
      </c>
      <c r="G11" s="12">
        <v>3816</v>
      </c>
      <c r="H11" s="12">
        <v>3881</v>
      </c>
      <c r="I11" s="12">
        <v>3550</v>
      </c>
      <c r="J11" s="12">
        <v>8390</v>
      </c>
      <c r="K11" s="12">
        <v>11367</v>
      </c>
      <c r="L11" s="12">
        <v>9229</v>
      </c>
      <c r="M11" s="12">
        <v>8577</v>
      </c>
      <c r="N11" s="12">
        <v>7841</v>
      </c>
      <c r="O11" s="12">
        <v>8882</v>
      </c>
      <c r="P11" s="13">
        <v>16646</v>
      </c>
      <c r="Q11" s="12">
        <v>15659</v>
      </c>
      <c r="R11" s="14">
        <v>3371</v>
      </c>
      <c r="S11" s="14">
        <v>2952</v>
      </c>
      <c r="T11" s="14">
        <v>3091</v>
      </c>
      <c r="U11" s="14">
        <v>3080</v>
      </c>
      <c r="V11" s="14">
        <v>6978</v>
      </c>
      <c r="W11" s="14">
        <v>6357</v>
      </c>
      <c r="X11" s="14">
        <v>4658</v>
      </c>
      <c r="Y11" s="14">
        <v>5937</v>
      </c>
      <c r="Z11" s="15">
        <v>7820</v>
      </c>
      <c r="AA11" s="15">
        <v>7056</v>
      </c>
      <c r="AB11" s="15">
        <v>16649</v>
      </c>
      <c r="AC11" s="15">
        <v>16860</v>
      </c>
      <c r="AD11" s="15">
        <v>14574</v>
      </c>
      <c r="AE11" s="15">
        <v>14254</v>
      </c>
      <c r="AF11" s="15">
        <v>15670</v>
      </c>
      <c r="AG11" s="15">
        <v>18837</v>
      </c>
      <c r="AH11" s="15">
        <v>3040</v>
      </c>
      <c r="AI11" s="15">
        <v>2890</v>
      </c>
      <c r="AJ11" s="15">
        <v>3752</v>
      </c>
      <c r="AK11" s="15">
        <v>4681</v>
      </c>
      <c r="AL11" s="15">
        <v>646</v>
      </c>
      <c r="AM11" s="15">
        <v>675</v>
      </c>
      <c r="AN11" s="15">
        <v>19321</v>
      </c>
      <c r="AO11" s="15">
        <v>18872</v>
      </c>
      <c r="AP11" s="16">
        <v>7796</v>
      </c>
      <c r="AQ11" s="16">
        <v>6380</v>
      </c>
      <c r="AR11" s="16">
        <v>4717</v>
      </c>
      <c r="AS11" s="16">
        <v>4665</v>
      </c>
      <c r="AT11" s="16">
        <v>17670</v>
      </c>
      <c r="AU11" s="16">
        <v>15594</v>
      </c>
      <c r="AV11" s="16">
        <v>40684</v>
      </c>
      <c r="AW11" s="16">
        <v>36663</v>
      </c>
    </row>
    <row r="12" spans="1:49" x14ac:dyDescent="0.25">
      <c r="A12" s="11" t="s">
        <v>109</v>
      </c>
      <c r="B12" s="12">
        <v>469</v>
      </c>
      <c r="C12" s="12">
        <v>619</v>
      </c>
      <c r="D12" s="12">
        <v>689</v>
      </c>
      <c r="E12" s="12">
        <v>646</v>
      </c>
      <c r="F12" s="12">
        <v>555</v>
      </c>
      <c r="G12" s="12">
        <v>572</v>
      </c>
      <c r="H12" s="12">
        <v>582</v>
      </c>
      <c r="I12" s="12">
        <v>498</v>
      </c>
      <c r="J12" s="12">
        <v>334</v>
      </c>
      <c r="K12" s="12">
        <v>449</v>
      </c>
      <c r="L12" s="12">
        <v>415</v>
      </c>
      <c r="M12" s="12">
        <v>406</v>
      </c>
      <c r="N12" s="12">
        <v>1784</v>
      </c>
      <c r="O12" s="12">
        <v>2129</v>
      </c>
      <c r="P12" s="13">
        <v>3041</v>
      </c>
      <c r="Q12" s="12">
        <v>2788</v>
      </c>
      <c r="R12" s="14">
        <v>832</v>
      </c>
      <c r="S12" s="14">
        <v>734</v>
      </c>
      <c r="T12" s="14">
        <v>542</v>
      </c>
      <c r="U12" s="14">
        <v>544</v>
      </c>
      <c r="V12" s="14">
        <v>821</v>
      </c>
      <c r="W12" s="14">
        <v>834</v>
      </c>
      <c r="X12" s="14">
        <v>628</v>
      </c>
      <c r="Y12" s="14">
        <v>865</v>
      </c>
      <c r="Z12" s="15">
        <v>574</v>
      </c>
      <c r="AA12" s="15">
        <v>567</v>
      </c>
      <c r="AB12" s="15">
        <v>866</v>
      </c>
      <c r="AC12" s="15">
        <v>995</v>
      </c>
      <c r="AD12" s="15">
        <v>696</v>
      </c>
      <c r="AE12" s="15">
        <v>656</v>
      </c>
      <c r="AF12" s="15">
        <v>564</v>
      </c>
      <c r="AG12" s="15">
        <v>629</v>
      </c>
      <c r="AH12" s="15">
        <v>567</v>
      </c>
      <c r="AI12" s="15">
        <v>568</v>
      </c>
      <c r="AJ12" s="15">
        <v>639</v>
      </c>
      <c r="AK12" s="15">
        <v>597</v>
      </c>
      <c r="AL12" s="15">
        <v>90</v>
      </c>
      <c r="AM12" s="15">
        <v>102</v>
      </c>
      <c r="AN12" s="15">
        <v>2445</v>
      </c>
      <c r="AO12" s="15">
        <v>2378</v>
      </c>
      <c r="AP12" s="16">
        <v>400</v>
      </c>
      <c r="AQ12" s="16">
        <v>380</v>
      </c>
      <c r="AR12" s="16">
        <v>381</v>
      </c>
      <c r="AS12" s="16">
        <v>390</v>
      </c>
      <c r="AT12" s="16">
        <v>576</v>
      </c>
      <c r="AU12" s="16">
        <v>489</v>
      </c>
      <c r="AV12" s="16">
        <v>1567</v>
      </c>
      <c r="AW12" s="16">
        <v>1374</v>
      </c>
    </row>
    <row r="13" spans="1:49" x14ac:dyDescent="0.25">
      <c r="A13" s="11" t="s">
        <v>110</v>
      </c>
      <c r="B13" s="12">
        <v>584</v>
      </c>
      <c r="C13" s="12">
        <v>648</v>
      </c>
      <c r="D13" s="12">
        <v>1277</v>
      </c>
      <c r="E13" s="12">
        <v>1233</v>
      </c>
      <c r="F13" s="12">
        <v>2276</v>
      </c>
      <c r="G13" s="12">
        <v>2431</v>
      </c>
      <c r="H13" s="12">
        <v>2827</v>
      </c>
      <c r="I13" s="12">
        <v>2525</v>
      </c>
      <c r="J13" s="12">
        <v>2758</v>
      </c>
      <c r="K13" s="12">
        <v>3209</v>
      </c>
      <c r="L13" s="12">
        <v>2465</v>
      </c>
      <c r="M13" s="12">
        <v>2618</v>
      </c>
      <c r="N13" s="12">
        <v>1819</v>
      </c>
      <c r="O13" s="12">
        <v>2060</v>
      </c>
      <c r="P13" s="13">
        <v>3893</v>
      </c>
      <c r="Q13" s="12">
        <v>3616</v>
      </c>
      <c r="R13" s="14">
        <v>2484</v>
      </c>
      <c r="S13" s="14">
        <v>2305</v>
      </c>
      <c r="T13" s="14">
        <v>2313</v>
      </c>
      <c r="U13" s="14">
        <v>2408</v>
      </c>
      <c r="V13" s="14">
        <v>4212</v>
      </c>
      <c r="W13" s="14">
        <v>3956</v>
      </c>
      <c r="X13" s="14">
        <v>3732</v>
      </c>
      <c r="Y13" s="14">
        <v>4725</v>
      </c>
      <c r="Z13" s="15">
        <v>609</v>
      </c>
      <c r="AA13" s="15">
        <v>566</v>
      </c>
      <c r="AB13" s="15">
        <v>1314</v>
      </c>
      <c r="AC13" s="15">
        <v>1365</v>
      </c>
      <c r="AD13" s="15">
        <v>1188</v>
      </c>
      <c r="AE13" s="15">
        <v>1155</v>
      </c>
      <c r="AF13" s="15">
        <v>776</v>
      </c>
      <c r="AG13" s="15">
        <v>775</v>
      </c>
      <c r="AH13" s="15">
        <v>380</v>
      </c>
      <c r="AI13" s="15">
        <v>380</v>
      </c>
      <c r="AJ13" s="15">
        <v>421</v>
      </c>
      <c r="AK13" s="15">
        <v>414</v>
      </c>
      <c r="AL13" s="15">
        <v>59</v>
      </c>
      <c r="AM13" s="15">
        <v>62</v>
      </c>
      <c r="AN13" s="15">
        <v>1696</v>
      </c>
      <c r="AO13" s="15">
        <v>1680</v>
      </c>
      <c r="AP13" s="16">
        <v>1537</v>
      </c>
      <c r="AQ13" s="16">
        <v>1464</v>
      </c>
      <c r="AR13" s="16">
        <v>2088</v>
      </c>
      <c r="AS13" s="16">
        <v>2027</v>
      </c>
      <c r="AT13" s="16">
        <v>1765</v>
      </c>
      <c r="AU13" s="16">
        <v>1644</v>
      </c>
      <c r="AV13" s="16">
        <v>2118</v>
      </c>
      <c r="AW13" s="16">
        <v>2020</v>
      </c>
    </row>
    <row r="14" spans="1:49" x14ac:dyDescent="0.25">
      <c r="A14" s="11" t="s">
        <v>111</v>
      </c>
      <c r="B14" s="12">
        <v>91</v>
      </c>
      <c r="C14" s="12">
        <v>93</v>
      </c>
      <c r="D14" s="12">
        <v>108</v>
      </c>
      <c r="E14" s="12">
        <v>106</v>
      </c>
      <c r="F14" s="12">
        <v>84</v>
      </c>
      <c r="G14" s="12">
        <v>85</v>
      </c>
      <c r="H14" s="12">
        <v>102</v>
      </c>
      <c r="I14" s="12">
        <v>91</v>
      </c>
      <c r="J14" s="12">
        <v>170</v>
      </c>
      <c r="K14" s="12">
        <v>231</v>
      </c>
      <c r="L14" s="12">
        <v>183</v>
      </c>
      <c r="M14" s="12">
        <v>170</v>
      </c>
      <c r="N14" s="12">
        <v>35</v>
      </c>
      <c r="O14" s="12">
        <v>39</v>
      </c>
      <c r="P14" s="13">
        <v>56</v>
      </c>
      <c r="Q14" s="12">
        <v>54</v>
      </c>
      <c r="R14" s="14">
        <v>123</v>
      </c>
      <c r="S14" s="14">
        <v>118</v>
      </c>
      <c r="T14" s="14">
        <v>114</v>
      </c>
      <c r="U14" s="14">
        <v>112</v>
      </c>
      <c r="V14" s="14">
        <v>299</v>
      </c>
      <c r="W14" s="14">
        <v>274</v>
      </c>
      <c r="X14" s="14">
        <v>234</v>
      </c>
      <c r="Y14" s="14">
        <v>286</v>
      </c>
      <c r="Z14" s="15">
        <v>70</v>
      </c>
      <c r="AA14" s="15">
        <v>65</v>
      </c>
      <c r="AB14" s="15">
        <v>73</v>
      </c>
      <c r="AC14" s="15">
        <v>75</v>
      </c>
      <c r="AD14" s="15">
        <v>24</v>
      </c>
      <c r="AE14" s="15">
        <v>24</v>
      </c>
      <c r="AF14" s="15" t="s">
        <v>112</v>
      </c>
      <c r="AG14" s="15" t="s">
        <v>107</v>
      </c>
      <c r="AH14" s="15">
        <v>8</v>
      </c>
      <c r="AI14" s="15" t="s">
        <v>112</v>
      </c>
      <c r="AJ14" s="15">
        <v>12</v>
      </c>
      <c r="AK14" s="15">
        <v>12</v>
      </c>
      <c r="AL14" s="15" t="s">
        <v>88</v>
      </c>
      <c r="AM14" s="15" t="s">
        <v>94</v>
      </c>
      <c r="AN14" s="15">
        <v>50</v>
      </c>
      <c r="AO14" s="15">
        <v>50</v>
      </c>
      <c r="AP14" s="16">
        <v>158</v>
      </c>
      <c r="AQ14" s="16">
        <v>147</v>
      </c>
      <c r="AR14" s="16">
        <v>119</v>
      </c>
      <c r="AS14" s="16">
        <v>103</v>
      </c>
      <c r="AT14" s="16">
        <v>235</v>
      </c>
      <c r="AU14" s="16">
        <v>217</v>
      </c>
      <c r="AV14" s="16">
        <v>141</v>
      </c>
      <c r="AW14" s="16">
        <v>136</v>
      </c>
    </row>
    <row r="15" spans="1:49" x14ac:dyDescent="0.25">
      <c r="A15" s="11" t="s">
        <v>113</v>
      </c>
      <c r="B15" s="12" t="s">
        <v>100</v>
      </c>
      <c r="C15" s="12" t="s">
        <v>100</v>
      </c>
      <c r="D15" s="12" t="s">
        <v>100</v>
      </c>
      <c r="E15" s="12" t="s">
        <v>100</v>
      </c>
      <c r="F15" s="12" t="s">
        <v>101</v>
      </c>
      <c r="G15" s="12" t="s">
        <v>101</v>
      </c>
      <c r="H15" s="12" t="s">
        <v>101</v>
      </c>
      <c r="I15" s="12" t="s">
        <v>101</v>
      </c>
      <c r="J15" s="12" t="s">
        <v>101</v>
      </c>
      <c r="K15" s="12" t="s">
        <v>101</v>
      </c>
      <c r="L15" s="12" t="s">
        <v>100</v>
      </c>
      <c r="M15" s="12" t="s">
        <v>100</v>
      </c>
      <c r="N15" s="12" t="s">
        <v>100</v>
      </c>
      <c r="O15" s="12" t="s">
        <v>102</v>
      </c>
      <c r="P15" s="13" t="s">
        <v>102</v>
      </c>
      <c r="Q15" s="12" t="s">
        <v>102</v>
      </c>
      <c r="R15" s="14" t="s">
        <v>100</v>
      </c>
      <c r="S15" s="14" t="s">
        <v>100</v>
      </c>
      <c r="T15" s="14" t="s">
        <v>100</v>
      </c>
      <c r="U15" s="14" t="s">
        <v>100</v>
      </c>
      <c r="V15" s="14" t="s">
        <v>101</v>
      </c>
      <c r="W15" s="14" t="s">
        <v>101</v>
      </c>
      <c r="X15" s="14" t="s">
        <v>101</v>
      </c>
      <c r="Y15" s="14" t="s">
        <v>101</v>
      </c>
      <c r="Z15" s="15" t="s">
        <v>102</v>
      </c>
      <c r="AA15" s="15" t="s">
        <v>102</v>
      </c>
      <c r="AB15" s="15" t="s">
        <v>102</v>
      </c>
      <c r="AC15" s="15" t="s">
        <v>102</v>
      </c>
      <c r="AD15" s="15" t="s">
        <v>102</v>
      </c>
      <c r="AE15" s="15" t="s">
        <v>102</v>
      </c>
      <c r="AF15" s="15" t="s">
        <v>102</v>
      </c>
      <c r="AG15" s="15" t="s">
        <v>102</v>
      </c>
      <c r="AH15" s="15" t="s">
        <v>102</v>
      </c>
      <c r="AI15" s="15" t="s">
        <v>102</v>
      </c>
      <c r="AJ15" s="15" t="s">
        <v>102</v>
      </c>
      <c r="AK15" s="15" t="s">
        <v>102</v>
      </c>
      <c r="AL15" s="15" t="s">
        <v>102</v>
      </c>
      <c r="AM15" s="15" t="s">
        <v>102</v>
      </c>
      <c r="AN15" s="15" t="s">
        <v>100</v>
      </c>
      <c r="AO15" s="15" t="s">
        <v>102</v>
      </c>
      <c r="AP15" s="16" t="s">
        <v>102</v>
      </c>
      <c r="AQ15" s="16" t="s">
        <v>102</v>
      </c>
      <c r="AR15" s="16" t="s">
        <v>100</v>
      </c>
      <c r="AS15" s="16" t="s">
        <v>100</v>
      </c>
      <c r="AT15" s="16" t="s">
        <v>101</v>
      </c>
      <c r="AU15" s="16" t="s">
        <v>101</v>
      </c>
      <c r="AV15" s="16" t="s">
        <v>102</v>
      </c>
      <c r="AW15" s="16" t="s">
        <v>102</v>
      </c>
    </row>
    <row r="16" spans="1:49" x14ac:dyDescent="0.25">
      <c r="A16" s="11" t="s">
        <v>114</v>
      </c>
      <c r="B16" s="12" t="s">
        <v>115</v>
      </c>
      <c r="C16" s="12" t="s">
        <v>116</v>
      </c>
      <c r="D16" s="12" t="s">
        <v>117</v>
      </c>
      <c r="E16" s="12" t="s">
        <v>117</v>
      </c>
      <c r="F16" s="12">
        <v>214</v>
      </c>
      <c r="G16" s="12">
        <v>202</v>
      </c>
      <c r="H16" s="12">
        <v>238</v>
      </c>
      <c r="I16" s="12">
        <v>199</v>
      </c>
      <c r="J16" s="12">
        <v>418</v>
      </c>
      <c r="K16" s="12">
        <v>587</v>
      </c>
      <c r="L16" s="12">
        <v>505</v>
      </c>
      <c r="M16" s="12">
        <v>492</v>
      </c>
      <c r="N16" s="12">
        <v>193</v>
      </c>
      <c r="O16" s="12">
        <v>214</v>
      </c>
      <c r="P16" s="13">
        <v>302</v>
      </c>
      <c r="Q16" s="12">
        <v>294</v>
      </c>
      <c r="R16" s="14">
        <v>373</v>
      </c>
      <c r="S16" s="14">
        <v>350</v>
      </c>
      <c r="T16" s="14">
        <v>327</v>
      </c>
      <c r="U16" s="14">
        <v>325</v>
      </c>
      <c r="V16" s="14">
        <v>950</v>
      </c>
      <c r="W16" s="14">
        <v>821</v>
      </c>
      <c r="X16" s="14">
        <v>836</v>
      </c>
      <c r="Y16" s="14">
        <v>1032</v>
      </c>
      <c r="Z16" s="15" t="s">
        <v>118</v>
      </c>
      <c r="AA16" s="15" t="s">
        <v>119</v>
      </c>
      <c r="AB16" s="15" t="s">
        <v>120</v>
      </c>
      <c r="AC16" s="15" t="s">
        <v>121</v>
      </c>
      <c r="AD16" s="15" t="s">
        <v>122</v>
      </c>
      <c r="AE16" s="15" t="s">
        <v>122</v>
      </c>
      <c r="AF16" s="15" t="s">
        <v>123</v>
      </c>
      <c r="AG16" s="15" t="s">
        <v>124</v>
      </c>
      <c r="AH16" s="15" t="s">
        <v>125</v>
      </c>
      <c r="AI16" s="15" t="s">
        <v>126</v>
      </c>
      <c r="AJ16" s="15" t="s">
        <v>127</v>
      </c>
      <c r="AK16" s="15" t="s">
        <v>128</v>
      </c>
      <c r="AL16" s="15" t="s">
        <v>129</v>
      </c>
      <c r="AM16" s="15" t="s">
        <v>130</v>
      </c>
      <c r="AN16" s="15">
        <v>197</v>
      </c>
      <c r="AO16" s="15">
        <v>196</v>
      </c>
      <c r="AP16" s="16">
        <v>179</v>
      </c>
      <c r="AQ16" s="16">
        <v>167</v>
      </c>
      <c r="AR16" s="16">
        <v>215</v>
      </c>
      <c r="AS16" s="16">
        <v>195</v>
      </c>
      <c r="AT16" s="16">
        <v>290</v>
      </c>
      <c r="AU16" s="16">
        <v>262</v>
      </c>
      <c r="AV16" s="16">
        <v>249</v>
      </c>
      <c r="AW16" s="16">
        <v>236</v>
      </c>
    </row>
    <row r="17" spans="1:49" x14ac:dyDescent="0.25">
      <c r="A17" s="11" t="s">
        <v>131</v>
      </c>
      <c r="B17" s="12">
        <v>11</v>
      </c>
      <c r="C17" s="12">
        <v>11</v>
      </c>
      <c r="D17" s="12">
        <v>7</v>
      </c>
      <c r="E17" s="12">
        <v>6</v>
      </c>
      <c r="F17" s="12">
        <v>4</v>
      </c>
      <c r="G17" s="12">
        <v>5</v>
      </c>
      <c r="H17" s="12">
        <v>5</v>
      </c>
      <c r="I17" s="12">
        <v>4</v>
      </c>
      <c r="J17" s="12">
        <v>6</v>
      </c>
      <c r="K17" s="12">
        <v>7</v>
      </c>
      <c r="L17" s="12">
        <v>5</v>
      </c>
      <c r="M17" s="12">
        <v>5</v>
      </c>
      <c r="N17" s="12">
        <v>6</v>
      </c>
      <c r="O17" s="12">
        <v>7</v>
      </c>
      <c r="P17" s="13">
        <v>11</v>
      </c>
      <c r="Q17" s="12">
        <v>11</v>
      </c>
      <c r="R17" s="14">
        <v>8</v>
      </c>
      <c r="S17" s="14">
        <v>7</v>
      </c>
      <c r="T17" s="14">
        <v>6</v>
      </c>
      <c r="U17" s="14">
        <v>5</v>
      </c>
      <c r="V17" s="14">
        <v>11</v>
      </c>
      <c r="W17" s="14">
        <v>12</v>
      </c>
      <c r="X17" s="14">
        <v>8</v>
      </c>
      <c r="Y17" s="14">
        <v>11</v>
      </c>
      <c r="Z17" s="15">
        <v>4</v>
      </c>
      <c r="AA17" s="15" t="s">
        <v>94</v>
      </c>
      <c r="AB17" s="15">
        <v>9</v>
      </c>
      <c r="AC17" s="15">
        <v>9</v>
      </c>
      <c r="AD17" s="15">
        <v>7</v>
      </c>
      <c r="AE17" s="15">
        <v>7</v>
      </c>
      <c r="AF17" s="15" t="s">
        <v>94</v>
      </c>
      <c r="AG17" s="15" t="s">
        <v>94</v>
      </c>
      <c r="AH17" s="15" t="s">
        <v>101</v>
      </c>
      <c r="AI17" s="15" t="s">
        <v>101</v>
      </c>
      <c r="AJ17" s="15" t="s">
        <v>101</v>
      </c>
      <c r="AK17" s="15" t="s">
        <v>101</v>
      </c>
      <c r="AL17" s="15" t="s">
        <v>102</v>
      </c>
      <c r="AM17" s="15" t="s">
        <v>102</v>
      </c>
      <c r="AN17" s="15">
        <v>7</v>
      </c>
      <c r="AO17" s="15">
        <v>6</v>
      </c>
      <c r="AP17" s="16">
        <v>5</v>
      </c>
      <c r="AQ17" s="16">
        <v>4</v>
      </c>
      <c r="AR17" s="16">
        <v>4</v>
      </c>
      <c r="AS17" s="16" t="s">
        <v>94</v>
      </c>
      <c r="AT17" s="16">
        <v>24</v>
      </c>
      <c r="AU17" s="16">
        <v>22</v>
      </c>
      <c r="AV17" s="16">
        <v>15</v>
      </c>
      <c r="AW17" s="16">
        <v>12</v>
      </c>
    </row>
    <row r="18" spans="1:49" x14ac:dyDescent="0.25">
      <c r="A18" s="11" t="s">
        <v>132</v>
      </c>
      <c r="B18" s="12">
        <v>6150</v>
      </c>
      <c r="C18" s="12">
        <v>5926</v>
      </c>
      <c r="D18" s="12">
        <v>1630</v>
      </c>
      <c r="E18" s="12">
        <v>1662</v>
      </c>
      <c r="F18" s="12">
        <v>316</v>
      </c>
      <c r="G18" s="12">
        <v>371</v>
      </c>
      <c r="H18" s="12">
        <v>340</v>
      </c>
      <c r="I18" s="12">
        <v>307</v>
      </c>
      <c r="J18" s="12">
        <v>203</v>
      </c>
      <c r="K18" s="12">
        <v>262</v>
      </c>
      <c r="L18" s="12">
        <v>195</v>
      </c>
      <c r="M18" s="12">
        <v>251</v>
      </c>
      <c r="N18" s="12">
        <v>23</v>
      </c>
      <c r="O18" s="12">
        <v>27</v>
      </c>
      <c r="P18" s="13">
        <v>16</v>
      </c>
      <c r="Q18" s="12">
        <v>20</v>
      </c>
      <c r="R18" s="14">
        <v>715</v>
      </c>
      <c r="S18" s="14">
        <v>596</v>
      </c>
      <c r="T18" s="14">
        <v>225</v>
      </c>
      <c r="U18" s="14">
        <v>163</v>
      </c>
      <c r="V18" s="14">
        <v>268</v>
      </c>
      <c r="W18" s="14">
        <v>323</v>
      </c>
      <c r="X18" s="14">
        <v>174</v>
      </c>
      <c r="Y18" s="14">
        <v>205</v>
      </c>
      <c r="Z18" s="15">
        <v>518</v>
      </c>
      <c r="AA18" s="15">
        <v>466</v>
      </c>
      <c r="AB18" s="15">
        <v>22</v>
      </c>
      <c r="AC18" s="15">
        <v>21</v>
      </c>
      <c r="AD18" s="15" t="s">
        <v>88</v>
      </c>
      <c r="AE18" s="15" t="s">
        <v>88</v>
      </c>
      <c r="AF18" s="15" t="s">
        <v>88</v>
      </c>
      <c r="AG18" s="15" t="s">
        <v>88</v>
      </c>
      <c r="AH18" s="15" t="s">
        <v>88</v>
      </c>
      <c r="AI18" s="15" t="s">
        <v>88</v>
      </c>
      <c r="AJ18" s="15" t="s">
        <v>88</v>
      </c>
      <c r="AK18" s="15" t="s">
        <v>88</v>
      </c>
      <c r="AL18" s="15" t="s">
        <v>88</v>
      </c>
      <c r="AM18" s="15" t="s">
        <v>88</v>
      </c>
      <c r="AN18" s="15">
        <v>13</v>
      </c>
      <c r="AO18" s="15">
        <v>12</v>
      </c>
      <c r="AP18" s="16">
        <v>647</v>
      </c>
      <c r="AQ18" s="16">
        <v>590</v>
      </c>
      <c r="AR18" s="16">
        <v>565</v>
      </c>
      <c r="AS18" s="16">
        <v>576</v>
      </c>
      <c r="AT18" s="16">
        <v>1126</v>
      </c>
      <c r="AU18" s="16">
        <v>1038</v>
      </c>
      <c r="AV18" s="16">
        <v>231</v>
      </c>
      <c r="AW18" s="16">
        <v>261</v>
      </c>
    </row>
    <row r="19" spans="1:49" x14ac:dyDescent="0.25">
      <c r="A19" s="11" t="s">
        <v>133</v>
      </c>
      <c r="B19" s="12">
        <v>31</v>
      </c>
      <c r="C19" s="12">
        <v>40</v>
      </c>
      <c r="D19" s="12">
        <v>10</v>
      </c>
      <c r="E19" s="12">
        <v>9</v>
      </c>
      <c r="F19" s="12">
        <v>7</v>
      </c>
      <c r="G19" s="12">
        <v>7</v>
      </c>
      <c r="H19" s="12">
        <v>9</v>
      </c>
      <c r="I19" s="12">
        <v>8</v>
      </c>
      <c r="J19" s="12">
        <v>7</v>
      </c>
      <c r="K19" s="12">
        <v>8</v>
      </c>
      <c r="L19" s="12">
        <v>9</v>
      </c>
      <c r="M19" s="12">
        <v>7</v>
      </c>
      <c r="N19" s="12" t="s">
        <v>102</v>
      </c>
      <c r="O19" s="12" t="s">
        <v>102</v>
      </c>
      <c r="P19" s="13" t="s">
        <v>102</v>
      </c>
      <c r="Q19" s="12" t="s">
        <v>102</v>
      </c>
      <c r="R19" s="14">
        <v>7</v>
      </c>
      <c r="S19" s="14">
        <v>4</v>
      </c>
      <c r="T19" s="14" t="s">
        <v>102</v>
      </c>
      <c r="U19" s="14" t="s">
        <v>102</v>
      </c>
      <c r="V19" s="14" t="s">
        <v>102</v>
      </c>
      <c r="W19" s="14">
        <v>4</v>
      </c>
      <c r="X19" s="14" t="s">
        <v>102</v>
      </c>
      <c r="Y19" s="14" t="s">
        <v>102</v>
      </c>
      <c r="Z19" s="15">
        <v>4</v>
      </c>
      <c r="AA19" s="15">
        <v>5</v>
      </c>
      <c r="AB19" s="15" t="s">
        <v>102</v>
      </c>
      <c r="AC19" s="15" t="s">
        <v>102</v>
      </c>
      <c r="AD19" s="15" t="s">
        <v>102</v>
      </c>
      <c r="AE19" s="15" t="s">
        <v>102</v>
      </c>
      <c r="AF19" s="15" t="s">
        <v>102</v>
      </c>
      <c r="AG19" s="15" t="s">
        <v>102</v>
      </c>
      <c r="AH19" s="15" t="s">
        <v>102</v>
      </c>
      <c r="AI19" s="15" t="s">
        <v>102</v>
      </c>
      <c r="AJ19" s="15" t="s">
        <v>102</v>
      </c>
      <c r="AK19" s="15" t="s">
        <v>102</v>
      </c>
      <c r="AL19" s="15" t="s">
        <v>102</v>
      </c>
      <c r="AM19" s="15" t="s">
        <v>102</v>
      </c>
      <c r="AN19" s="15" t="s">
        <v>102</v>
      </c>
      <c r="AO19" s="15" t="s">
        <v>102</v>
      </c>
      <c r="AP19" s="16">
        <v>10</v>
      </c>
      <c r="AQ19" s="16">
        <v>9</v>
      </c>
      <c r="AR19" s="16">
        <v>9</v>
      </c>
      <c r="AS19" s="16">
        <v>9</v>
      </c>
      <c r="AT19" s="16">
        <v>12</v>
      </c>
      <c r="AU19" s="16">
        <v>10</v>
      </c>
      <c r="AV19" s="16" t="s">
        <v>102</v>
      </c>
      <c r="AW19" s="16" t="s">
        <v>102</v>
      </c>
    </row>
    <row r="20" spans="1:49" x14ac:dyDescent="0.25">
      <c r="A20" s="11" t="s">
        <v>134</v>
      </c>
      <c r="B20" s="12" t="s">
        <v>88</v>
      </c>
      <c r="C20" s="12" t="s">
        <v>88</v>
      </c>
      <c r="D20" s="12" t="s">
        <v>88</v>
      </c>
      <c r="E20" s="12" t="s">
        <v>88</v>
      </c>
      <c r="F20" s="12">
        <v>9</v>
      </c>
      <c r="G20" s="12">
        <v>11</v>
      </c>
      <c r="H20" s="12">
        <v>9</v>
      </c>
      <c r="I20" s="12">
        <v>9</v>
      </c>
      <c r="J20" s="12" t="s">
        <v>88</v>
      </c>
      <c r="K20" s="12">
        <v>9</v>
      </c>
      <c r="L20" s="12" t="s">
        <v>88</v>
      </c>
      <c r="M20" s="12" t="s">
        <v>88</v>
      </c>
      <c r="N20" s="12" t="s">
        <v>88</v>
      </c>
      <c r="O20" s="12" t="s">
        <v>88</v>
      </c>
      <c r="P20" s="13" t="s">
        <v>88</v>
      </c>
      <c r="Q20" s="12" t="s">
        <v>88</v>
      </c>
      <c r="R20" s="14" t="s">
        <v>88</v>
      </c>
      <c r="S20" s="14" t="s">
        <v>88</v>
      </c>
      <c r="T20" s="14" t="s">
        <v>88</v>
      </c>
      <c r="U20" s="14" t="s">
        <v>88</v>
      </c>
      <c r="V20" s="14" t="s">
        <v>88</v>
      </c>
      <c r="W20" s="14" t="s">
        <v>88</v>
      </c>
      <c r="X20" s="14" t="s">
        <v>88</v>
      </c>
      <c r="Y20" s="14" t="s">
        <v>88</v>
      </c>
      <c r="Z20" s="15" t="s">
        <v>88</v>
      </c>
      <c r="AA20" s="15" t="s">
        <v>88</v>
      </c>
      <c r="AB20" s="15" t="s">
        <v>88</v>
      </c>
      <c r="AC20" s="15" t="s">
        <v>88</v>
      </c>
      <c r="AD20" s="15" t="s">
        <v>88</v>
      </c>
      <c r="AE20" s="15" t="s">
        <v>88</v>
      </c>
      <c r="AF20" s="15" t="s">
        <v>88</v>
      </c>
      <c r="AG20" s="15" t="s">
        <v>88</v>
      </c>
      <c r="AH20" s="15" t="s">
        <v>88</v>
      </c>
      <c r="AI20" s="15" t="s">
        <v>88</v>
      </c>
      <c r="AJ20" s="15" t="s">
        <v>88</v>
      </c>
      <c r="AK20" s="15" t="s">
        <v>88</v>
      </c>
      <c r="AL20" s="15" t="s">
        <v>88</v>
      </c>
      <c r="AM20" s="15" t="s">
        <v>88</v>
      </c>
      <c r="AN20" s="15" t="s">
        <v>88</v>
      </c>
      <c r="AO20" s="15" t="s">
        <v>88</v>
      </c>
      <c r="AP20" s="16" t="s">
        <v>88</v>
      </c>
      <c r="AQ20" s="16" t="s">
        <v>88</v>
      </c>
      <c r="AR20" s="16" t="s">
        <v>88</v>
      </c>
      <c r="AS20" s="16" t="s">
        <v>88</v>
      </c>
      <c r="AT20" s="16" t="s">
        <v>88</v>
      </c>
      <c r="AU20" s="16" t="s">
        <v>88</v>
      </c>
      <c r="AV20" s="16" t="s">
        <v>88</v>
      </c>
      <c r="AW20" s="16" t="s">
        <v>88</v>
      </c>
    </row>
    <row r="21" spans="1:49" x14ac:dyDescent="0.25">
      <c r="A21" s="11" t="s">
        <v>135</v>
      </c>
      <c r="B21" s="12">
        <v>12497</v>
      </c>
      <c r="C21" s="12">
        <v>15095</v>
      </c>
      <c r="D21" s="12">
        <v>12189</v>
      </c>
      <c r="E21" s="12">
        <v>11652</v>
      </c>
      <c r="F21" s="12">
        <v>5996</v>
      </c>
      <c r="G21" s="12">
        <v>6407</v>
      </c>
      <c r="H21" s="12">
        <v>6176</v>
      </c>
      <c r="I21" s="12">
        <v>5841</v>
      </c>
      <c r="J21" s="12">
        <v>4649</v>
      </c>
      <c r="K21" s="12">
        <v>6528</v>
      </c>
      <c r="L21" s="12">
        <v>5249</v>
      </c>
      <c r="M21" s="12">
        <v>4858</v>
      </c>
      <c r="N21" s="12">
        <v>14829</v>
      </c>
      <c r="O21" s="12">
        <v>16923</v>
      </c>
      <c r="P21" s="13">
        <v>17678</v>
      </c>
      <c r="Q21" s="12">
        <v>16938</v>
      </c>
      <c r="R21" s="14">
        <v>4970</v>
      </c>
      <c r="S21" s="14">
        <v>4168</v>
      </c>
      <c r="T21" s="14">
        <v>3728</v>
      </c>
      <c r="U21" s="14">
        <v>3614</v>
      </c>
      <c r="V21" s="14">
        <v>7001</v>
      </c>
      <c r="W21" s="14">
        <v>7344</v>
      </c>
      <c r="X21" s="14">
        <v>5619</v>
      </c>
      <c r="Y21" s="14">
        <v>7787</v>
      </c>
      <c r="Z21" s="15">
        <v>13630</v>
      </c>
      <c r="AA21" s="15">
        <v>13433</v>
      </c>
      <c r="AB21" s="15">
        <v>17935</v>
      </c>
      <c r="AC21" s="15">
        <v>20133</v>
      </c>
      <c r="AD21" s="15">
        <v>18297</v>
      </c>
      <c r="AE21" s="15">
        <v>16673</v>
      </c>
      <c r="AF21" s="15">
        <v>16922</v>
      </c>
      <c r="AG21" s="15">
        <v>19530</v>
      </c>
      <c r="AH21" s="15">
        <v>10070</v>
      </c>
      <c r="AI21" s="15">
        <v>8736</v>
      </c>
      <c r="AJ21" s="15">
        <v>12141</v>
      </c>
      <c r="AK21" s="15">
        <v>11753</v>
      </c>
      <c r="AL21" s="15">
        <v>1737</v>
      </c>
      <c r="AM21" s="15">
        <v>1725</v>
      </c>
      <c r="AN21" s="15">
        <v>19864</v>
      </c>
      <c r="AO21" s="15">
        <v>19683</v>
      </c>
      <c r="AP21" s="16">
        <v>8677</v>
      </c>
      <c r="AQ21" s="16">
        <v>8385</v>
      </c>
      <c r="AR21" s="16">
        <v>7611</v>
      </c>
      <c r="AS21" s="16">
        <v>7881</v>
      </c>
      <c r="AT21" s="16">
        <v>12355</v>
      </c>
      <c r="AU21" s="16">
        <v>8892</v>
      </c>
      <c r="AV21" s="16">
        <v>21070</v>
      </c>
      <c r="AW21" s="16">
        <v>20277</v>
      </c>
    </row>
    <row r="22" spans="1:49" x14ac:dyDescent="0.25">
      <c r="A22" s="11" t="s">
        <v>136</v>
      </c>
      <c r="B22" s="12">
        <v>13</v>
      </c>
      <c r="C22" s="12">
        <v>13</v>
      </c>
      <c r="D22" s="12">
        <v>23</v>
      </c>
      <c r="E22" s="12">
        <v>23</v>
      </c>
      <c r="F22" s="12">
        <v>203</v>
      </c>
      <c r="G22" s="12">
        <v>193</v>
      </c>
      <c r="H22" s="12">
        <v>227</v>
      </c>
      <c r="I22" s="12">
        <v>192</v>
      </c>
      <c r="J22" s="12">
        <v>144</v>
      </c>
      <c r="K22" s="12">
        <v>175</v>
      </c>
      <c r="L22" s="12">
        <v>131</v>
      </c>
      <c r="M22" s="12">
        <v>160</v>
      </c>
      <c r="N22" s="12">
        <v>18</v>
      </c>
      <c r="O22" s="12">
        <v>20</v>
      </c>
      <c r="P22" s="13">
        <v>58</v>
      </c>
      <c r="Q22" s="12">
        <v>60</v>
      </c>
      <c r="R22" s="14">
        <v>174</v>
      </c>
      <c r="S22" s="14">
        <v>143</v>
      </c>
      <c r="T22" s="14">
        <v>149</v>
      </c>
      <c r="U22" s="14">
        <v>140</v>
      </c>
      <c r="V22" s="14">
        <v>219</v>
      </c>
      <c r="W22" s="14">
        <v>177</v>
      </c>
      <c r="X22" s="14">
        <v>174</v>
      </c>
      <c r="Y22" s="14">
        <v>226</v>
      </c>
      <c r="Z22" s="15">
        <v>7</v>
      </c>
      <c r="AA22" s="15">
        <v>6</v>
      </c>
      <c r="AB22" s="15">
        <v>6</v>
      </c>
      <c r="AC22" s="15">
        <v>7</v>
      </c>
      <c r="AD22" s="15">
        <v>6</v>
      </c>
      <c r="AE22" s="15">
        <v>6</v>
      </c>
      <c r="AF22" s="15">
        <v>4</v>
      </c>
      <c r="AG22" s="15">
        <v>4</v>
      </c>
      <c r="AH22" s="15">
        <v>8</v>
      </c>
      <c r="AI22" s="15">
        <v>7</v>
      </c>
      <c r="AJ22" s="15">
        <v>7</v>
      </c>
      <c r="AK22" s="15">
        <v>7</v>
      </c>
      <c r="AL22" s="15">
        <v>1</v>
      </c>
      <c r="AM22" s="15">
        <v>2</v>
      </c>
      <c r="AN22" s="15">
        <v>33</v>
      </c>
      <c r="AO22" s="15">
        <v>34</v>
      </c>
      <c r="AP22" s="16">
        <v>128</v>
      </c>
      <c r="AQ22" s="16">
        <v>125</v>
      </c>
      <c r="AR22" s="16">
        <v>157</v>
      </c>
      <c r="AS22" s="16">
        <v>144</v>
      </c>
      <c r="AT22" s="16">
        <v>68</v>
      </c>
      <c r="AU22" s="16">
        <v>65</v>
      </c>
      <c r="AV22" s="16">
        <v>37</v>
      </c>
      <c r="AW22" s="16">
        <v>33</v>
      </c>
    </row>
    <row r="23" spans="1:49" x14ac:dyDescent="0.25">
      <c r="A23" s="11" t="s">
        <v>137</v>
      </c>
      <c r="B23" s="12">
        <v>66</v>
      </c>
      <c r="C23" s="12">
        <v>92</v>
      </c>
      <c r="D23" s="12">
        <v>67</v>
      </c>
      <c r="E23" s="12">
        <v>61</v>
      </c>
      <c r="F23" s="12">
        <v>32</v>
      </c>
      <c r="G23" s="12">
        <v>36</v>
      </c>
      <c r="H23" s="12">
        <v>36</v>
      </c>
      <c r="I23" s="12">
        <v>31</v>
      </c>
      <c r="J23" s="12">
        <v>22</v>
      </c>
      <c r="K23" s="12">
        <v>39</v>
      </c>
      <c r="L23" s="12">
        <v>34</v>
      </c>
      <c r="M23" s="12">
        <v>30</v>
      </c>
      <c r="N23" s="12">
        <v>72</v>
      </c>
      <c r="O23" s="12">
        <v>100</v>
      </c>
      <c r="P23" s="13">
        <v>100</v>
      </c>
      <c r="Q23" s="12">
        <v>83</v>
      </c>
      <c r="R23" s="14">
        <v>36</v>
      </c>
      <c r="S23" s="14">
        <v>31</v>
      </c>
      <c r="T23" s="14">
        <v>29</v>
      </c>
      <c r="U23" s="14">
        <v>29</v>
      </c>
      <c r="V23" s="14">
        <v>75</v>
      </c>
      <c r="W23" s="14">
        <v>69</v>
      </c>
      <c r="X23" s="14">
        <v>49</v>
      </c>
      <c r="Y23" s="14">
        <v>68</v>
      </c>
      <c r="Z23" s="15">
        <v>71</v>
      </c>
      <c r="AA23" s="15">
        <v>77</v>
      </c>
      <c r="AB23" s="15">
        <v>121</v>
      </c>
      <c r="AC23" s="15">
        <v>168</v>
      </c>
      <c r="AD23" s="15">
        <v>68</v>
      </c>
      <c r="AE23" s="15">
        <v>56</v>
      </c>
      <c r="AF23" s="15">
        <v>46</v>
      </c>
      <c r="AG23" s="15">
        <v>54</v>
      </c>
      <c r="AH23" s="15">
        <v>71</v>
      </c>
      <c r="AI23" s="15">
        <v>71</v>
      </c>
      <c r="AJ23" s="15">
        <v>84</v>
      </c>
      <c r="AK23" s="15">
        <v>81</v>
      </c>
      <c r="AL23" s="15">
        <v>13</v>
      </c>
      <c r="AM23" s="15">
        <v>15</v>
      </c>
      <c r="AN23" s="15">
        <v>115</v>
      </c>
      <c r="AO23" s="15">
        <v>115</v>
      </c>
      <c r="AP23" s="16">
        <v>38</v>
      </c>
      <c r="AQ23" s="16">
        <v>36</v>
      </c>
      <c r="AR23" s="16">
        <v>30</v>
      </c>
      <c r="AS23" s="16">
        <v>32</v>
      </c>
      <c r="AT23" s="16">
        <v>47</v>
      </c>
      <c r="AU23" s="16">
        <v>36</v>
      </c>
      <c r="AV23" s="16">
        <v>91</v>
      </c>
      <c r="AW23" s="16">
        <v>80</v>
      </c>
    </row>
    <row r="24" spans="1:49" x14ac:dyDescent="0.25">
      <c r="A24" s="11" t="s">
        <v>138</v>
      </c>
      <c r="B24" s="12">
        <v>20</v>
      </c>
      <c r="C24" s="12">
        <v>23</v>
      </c>
      <c r="D24" s="12">
        <v>21</v>
      </c>
      <c r="E24" s="12">
        <v>21</v>
      </c>
      <c r="F24" s="12">
        <v>7</v>
      </c>
      <c r="G24" s="12">
        <v>8</v>
      </c>
      <c r="H24" s="12">
        <v>9</v>
      </c>
      <c r="I24" s="12">
        <v>7</v>
      </c>
      <c r="J24" s="12">
        <v>6</v>
      </c>
      <c r="K24" s="12">
        <v>8</v>
      </c>
      <c r="L24" s="12">
        <v>8</v>
      </c>
      <c r="M24" s="12">
        <v>7</v>
      </c>
      <c r="N24" s="12">
        <v>28</v>
      </c>
      <c r="O24" s="12">
        <v>32</v>
      </c>
      <c r="P24" s="13">
        <v>52</v>
      </c>
      <c r="Q24" s="12">
        <v>47</v>
      </c>
      <c r="R24" s="14">
        <v>8</v>
      </c>
      <c r="S24" s="14">
        <v>7</v>
      </c>
      <c r="T24" s="14">
        <v>7</v>
      </c>
      <c r="U24" s="14">
        <v>6</v>
      </c>
      <c r="V24" s="14">
        <v>15</v>
      </c>
      <c r="W24" s="14">
        <v>14</v>
      </c>
      <c r="X24" s="14">
        <v>10</v>
      </c>
      <c r="Y24" s="14">
        <v>13</v>
      </c>
      <c r="Z24" s="15">
        <v>20</v>
      </c>
      <c r="AA24" s="15">
        <v>18</v>
      </c>
      <c r="AB24" s="15">
        <v>31</v>
      </c>
      <c r="AC24" s="15">
        <v>34</v>
      </c>
      <c r="AD24" s="15">
        <v>30</v>
      </c>
      <c r="AE24" s="15">
        <v>28</v>
      </c>
      <c r="AF24" s="15">
        <v>23</v>
      </c>
      <c r="AG24" s="15">
        <v>37</v>
      </c>
      <c r="AH24" s="15">
        <v>11</v>
      </c>
      <c r="AI24" s="15">
        <v>10</v>
      </c>
      <c r="AJ24" s="15">
        <v>13</v>
      </c>
      <c r="AK24" s="15">
        <v>12</v>
      </c>
      <c r="AL24" s="15">
        <v>2</v>
      </c>
      <c r="AM24" s="15">
        <v>2</v>
      </c>
      <c r="AN24" s="15">
        <v>38</v>
      </c>
      <c r="AO24" s="15">
        <v>38</v>
      </c>
      <c r="AP24" s="16">
        <v>8</v>
      </c>
      <c r="AQ24" s="16">
        <v>7</v>
      </c>
      <c r="AR24" s="16">
        <v>7</v>
      </c>
      <c r="AS24" s="16">
        <v>6</v>
      </c>
      <c r="AT24" s="16">
        <v>9</v>
      </c>
      <c r="AU24" s="16">
        <v>8</v>
      </c>
      <c r="AV24" s="16">
        <v>28</v>
      </c>
      <c r="AW24" s="16">
        <v>28</v>
      </c>
    </row>
    <row r="25" spans="1:49" x14ac:dyDescent="0.25">
      <c r="A25" s="11" t="s">
        <v>139</v>
      </c>
      <c r="B25" s="12">
        <v>39</v>
      </c>
      <c r="C25" s="12">
        <v>42</v>
      </c>
      <c r="D25" s="12">
        <v>31</v>
      </c>
      <c r="E25" s="12">
        <v>30</v>
      </c>
      <c r="F25" s="12">
        <v>84</v>
      </c>
      <c r="G25" s="12">
        <v>77</v>
      </c>
      <c r="H25" s="12">
        <v>88</v>
      </c>
      <c r="I25" s="12">
        <v>79</v>
      </c>
      <c r="J25" s="12">
        <v>69</v>
      </c>
      <c r="K25" s="12">
        <v>96</v>
      </c>
      <c r="L25" s="12">
        <v>75</v>
      </c>
      <c r="M25" s="12">
        <v>75</v>
      </c>
      <c r="N25" s="12">
        <v>30</v>
      </c>
      <c r="O25" s="12">
        <v>33</v>
      </c>
      <c r="P25" s="13">
        <v>53</v>
      </c>
      <c r="Q25" s="12">
        <v>50</v>
      </c>
      <c r="R25" s="14">
        <v>155</v>
      </c>
      <c r="S25" s="14">
        <v>102</v>
      </c>
      <c r="T25" s="14">
        <v>100</v>
      </c>
      <c r="U25" s="14">
        <v>85</v>
      </c>
      <c r="V25" s="14">
        <v>149</v>
      </c>
      <c r="W25" s="14">
        <v>189</v>
      </c>
      <c r="X25" s="14">
        <v>124</v>
      </c>
      <c r="Y25" s="14">
        <v>221</v>
      </c>
      <c r="Z25" s="15">
        <v>74</v>
      </c>
      <c r="AA25" s="15">
        <v>67</v>
      </c>
      <c r="AB25" s="15">
        <v>77</v>
      </c>
      <c r="AC25" s="15">
        <v>84</v>
      </c>
      <c r="AD25" s="15">
        <v>64</v>
      </c>
      <c r="AE25" s="15">
        <v>63</v>
      </c>
      <c r="AF25" s="15">
        <v>60</v>
      </c>
      <c r="AG25" s="15">
        <v>66</v>
      </c>
      <c r="AH25" s="15">
        <v>51</v>
      </c>
      <c r="AI25" s="15">
        <v>45</v>
      </c>
      <c r="AJ25" s="15">
        <v>34</v>
      </c>
      <c r="AK25" s="15">
        <v>15</v>
      </c>
      <c r="AL25" s="15">
        <v>22</v>
      </c>
      <c r="AM25" s="15">
        <v>20</v>
      </c>
      <c r="AN25" s="15">
        <v>42</v>
      </c>
      <c r="AO25" s="15">
        <v>75</v>
      </c>
      <c r="AP25" s="16">
        <v>81</v>
      </c>
      <c r="AQ25" s="16">
        <v>80</v>
      </c>
      <c r="AR25" s="16">
        <v>73</v>
      </c>
      <c r="AS25" s="16">
        <v>69</v>
      </c>
      <c r="AT25" s="16">
        <v>79</v>
      </c>
      <c r="AU25" s="16">
        <v>74</v>
      </c>
      <c r="AV25" s="16">
        <v>253</v>
      </c>
      <c r="AW25" s="16">
        <v>157</v>
      </c>
    </row>
    <row r="28" spans="1:49" x14ac:dyDescent="0.25">
      <c r="A28" t="s">
        <v>189</v>
      </c>
    </row>
    <row r="29" spans="1:49" x14ac:dyDescent="0.25">
      <c r="A29" t="s">
        <v>187</v>
      </c>
    </row>
    <row r="30" spans="1:49" x14ac:dyDescent="0.25">
      <c r="A30" t="s">
        <v>188</v>
      </c>
    </row>
    <row r="31" spans="1:49" x14ac:dyDescent="0.25">
      <c r="A31" t="s">
        <v>190</v>
      </c>
    </row>
  </sheetData>
  <mergeCells count="24">
    <mergeCell ref="X1:Y1"/>
    <mergeCell ref="B1:C1"/>
    <mergeCell ref="D1:E1"/>
    <mergeCell ref="F1:G1"/>
    <mergeCell ref="H1:I1"/>
    <mergeCell ref="J1:K1"/>
    <mergeCell ref="L1:M1"/>
    <mergeCell ref="N1:O1"/>
    <mergeCell ref="P1:Q1"/>
    <mergeCell ref="R1:S1"/>
    <mergeCell ref="T1:U1"/>
    <mergeCell ref="V1:W1"/>
    <mergeCell ref="AV1:AW1"/>
    <mergeCell ref="Z1:AA1"/>
    <mergeCell ref="AB1:AC1"/>
    <mergeCell ref="AD1:AE1"/>
    <mergeCell ref="AF1:AG1"/>
    <mergeCell ref="AH1:AI1"/>
    <mergeCell ref="AJ1:AK1"/>
    <mergeCell ref="AL1:AM1"/>
    <mergeCell ref="AN1:AO1"/>
    <mergeCell ref="AP1:AQ1"/>
    <mergeCell ref="AR1:AS1"/>
    <mergeCell ref="AT1:AU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5A0E-8EE8-4B3D-AE4A-4FFE0313F5B5}">
  <dimension ref="A1:S144"/>
  <sheetViews>
    <sheetView workbookViewId="0"/>
  </sheetViews>
  <sheetFormatPr defaultRowHeight="15" x14ac:dyDescent="0.25"/>
  <cols>
    <col min="1" max="1" width="18.140625" customWidth="1"/>
    <col min="2" max="2" width="11.42578125" customWidth="1"/>
    <col min="3" max="5" width="11.85546875" bestFit="1" customWidth="1"/>
    <col min="6" max="6" width="11.85546875" customWidth="1"/>
    <col min="7" max="7" width="12.85546875" customWidth="1"/>
    <col min="8" max="8" width="14" customWidth="1"/>
    <col min="9" max="9" width="13.85546875" customWidth="1"/>
    <col min="10" max="10" width="11.28515625" customWidth="1"/>
    <col min="11" max="11" width="11.140625" customWidth="1"/>
    <col min="12" max="12" width="11.85546875" customWidth="1"/>
    <col min="13" max="13" width="13.28515625" customWidth="1"/>
    <col min="14" max="14" width="11.5703125" bestFit="1" customWidth="1"/>
    <col min="15" max="15" width="11" customWidth="1"/>
    <col min="16" max="16" width="12.42578125" customWidth="1"/>
    <col min="17" max="17" width="13.7109375" bestFit="1" customWidth="1"/>
    <col min="18" max="18" width="11.5703125" bestFit="1" customWidth="1"/>
    <col min="19" max="19" width="26.7109375" customWidth="1"/>
  </cols>
  <sheetData>
    <row r="1" spans="1:19" x14ac:dyDescent="0.25">
      <c r="A1" s="72" t="s">
        <v>39</v>
      </c>
      <c r="B1" s="72" t="s">
        <v>40</v>
      </c>
      <c r="C1" s="72" t="s">
        <v>41</v>
      </c>
      <c r="D1" s="72" t="s">
        <v>42</v>
      </c>
      <c r="E1" s="72" t="s">
        <v>43</v>
      </c>
      <c r="F1" s="72" t="s">
        <v>191</v>
      </c>
      <c r="G1" s="72" t="s">
        <v>44</v>
      </c>
      <c r="H1" s="72" t="s">
        <v>45</v>
      </c>
      <c r="I1" s="72" t="s">
        <v>46</v>
      </c>
      <c r="J1" s="72" t="s">
        <v>47</v>
      </c>
      <c r="K1" s="72" t="s">
        <v>48</v>
      </c>
      <c r="L1" s="72" t="s">
        <v>49</v>
      </c>
      <c r="M1" s="72" t="s">
        <v>50</v>
      </c>
      <c r="N1" s="72" t="s">
        <v>51</v>
      </c>
      <c r="O1" s="72" t="s">
        <v>52</v>
      </c>
      <c r="P1" s="72" t="s">
        <v>53</v>
      </c>
      <c r="Q1" s="72" t="s">
        <v>54</v>
      </c>
      <c r="R1" s="72" t="s">
        <v>55</v>
      </c>
      <c r="S1" s="72" t="s">
        <v>196</v>
      </c>
    </row>
    <row r="2" spans="1:19" x14ac:dyDescent="0.25">
      <c r="A2" t="s">
        <v>56</v>
      </c>
      <c r="B2" t="s">
        <v>57</v>
      </c>
      <c r="C2">
        <v>3.6</v>
      </c>
      <c r="D2" t="s">
        <v>58</v>
      </c>
      <c r="E2">
        <v>1</v>
      </c>
      <c r="G2" s="3">
        <v>16.073770582038588</v>
      </c>
      <c r="H2" s="3">
        <v>20.312127999193038</v>
      </c>
      <c r="I2" s="3">
        <v>0.19992251967709684</v>
      </c>
      <c r="J2" s="3">
        <v>0.63975206296670983</v>
      </c>
      <c r="K2" s="3">
        <v>9.9961259838548422E-2</v>
      </c>
      <c r="L2" s="3">
        <v>6.8373501729567119</v>
      </c>
      <c r="M2" s="3">
        <v>11.035723086175746</v>
      </c>
      <c r="N2" s="3">
        <v>40.544286990515239</v>
      </c>
      <c r="O2" s="3">
        <v>0.19992251967709684</v>
      </c>
      <c r="P2" s="3">
        <v>212.67757643249558</v>
      </c>
      <c r="Q2" s="3">
        <v>92.564126610495819</v>
      </c>
      <c r="R2" s="3">
        <v>2.7589307715439366</v>
      </c>
      <c r="S2" s="3">
        <v>7.2623531752690568E-2</v>
      </c>
    </row>
    <row r="3" spans="1:19" x14ac:dyDescent="0.25">
      <c r="A3" t="s">
        <v>56</v>
      </c>
      <c r="B3" t="s">
        <v>57</v>
      </c>
      <c r="C3">
        <v>3.6</v>
      </c>
      <c r="D3" t="s">
        <v>59</v>
      </c>
      <c r="E3">
        <v>2</v>
      </c>
      <c r="G3" s="3">
        <v>181.64545004523652</v>
      </c>
      <c r="H3" s="3">
        <v>12.194265400648902</v>
      </c>
      <c r="I3" s="3">
        <v>0.20460176846726347</v>
      </c>
      <c r="J3" s="3">
        <v>0.53196459801488505</v>
      </c>
      <c r="K3" s="3">
        <v>0.32736282954762158</v>
      </c>
      <c r="L3" s="3">
        <v>5.6879291633899252</v>
      </c>
      <c r="M3" s="3">
        <v>419.02442182095558</v>
      </c>
      <c r="N3" s="3">
        <v>24.388530801297804</v>
      </c>
      <c r="O3" s="3">
        <v>0.40920353693452693</v>
      </c>
      <c r="P3" s="3">
        <v>274.0026883313592</v>
      </c>
      <c r="Q3" s="3">
        <v>45.789875782973567</v>
      </c>
      <c r="R3" s="3">
        <v>2.8644247585416887</v>
      </c>
      <c r="S3" s="3">
        <v>7.2623531752690568E-2</v>
      </c>
    </row>
    <row r="4" spans="1:19" x14ac:dyDescent="0.25">
      <c r="A4" t="s">
        <v>56</v>
      </c>
      <c r="B4" t="s">
        <v>57</v>
      </c>
      <c r="C4">
        <v>3.6</v>
      </c>
      <c r="D4" t="s">
        <v>60</v>
      </c>
      <c r="E4">
        <v>3</v>
      </c>
      <c r="G4" s="3">
        <v>572.83195833091213</v>
      </c>
      <c r="H4" s="3">
        <v>3.8871742395311775</v>
      </c>
      <c r="I4" s="3">
        <v>0.22452991997291999</v>
      </c>
      <c r="J4" s="3">
        <v>0.61745727992553001</v>
      </c>
      <c r="K4" s="3">
        <v>1.8523718397765903</v>
      </c>
      <c r="L4" s="3">
        <v>7.4515867191012823</v>
      </c>
      <c r="M4" s="3">
        <v>747.40397110985737</v>
      </c>
      <c r="N4" s="3">
        <v>6.0903740792654544</v>
      </c>
      <c r="O4" s="3">
        <v>0.96828527988321755</v>
      </c>
      <c r="P4" s="3">
        <v>54.252041913456793</v>
      </c>
      <c r="Q4" s="3">
        <v>661.38094552023233</v>
      </c>
      <c r="R4" s="3">
        <v>4.1257372795024043</v>
      </c>
      <c r="S4" s="3">
        <v>7.2623531752690568E-2</v>
      </c>
    </row>
    <row r="5" spans="1:19" x14ac:dyDescent="0.25">
      <c r="A5" t="s">
        <v>56</v>
      </c>
      <c r="B5" t="s">
        <v>57</v>
      </c>
      <c r="C5">
        <v>3.6</v>
      </c>
      <c r="D5" t="s">
        <v>60</v>
      </c>
      <c r="E5">
        <v>3</v>
      </c>
      <c r="G5" s="3">
        <v>189.82610556008379</v>
      </c>
      <c r="H5" s="3">
        <v>0.89655953678012945</v>
      </c>
      <c r="I5" s="3">
        <v>0.20376353108639306</v>
      </c>
      <c r="J5" s="3">
        <v>0.20376353108639306</v>
      </c>
      <c r="K5" s="3">
        <v>0.10188176554319653</v>
      </c>
      <c r="L5" s="3">
        <v>1.3855920113874729</v>
      </c>
      <c r="M5" s="3">
        <v>212.89213727906346</v>
      </c>
      <c r="N5" s="3">
        <v>1.0188176554319652</v>
      </c>
      <c r="O5" s="3">
        <v>0.20376353108639306</v>
      </c>
      <c r="P5" s="3">
        <v>7.0909708818064781</v>
      </c>
      <c r="Q5" s="3">
        <v>53.141528907331313</v>
      </c>
      <c r="R5" s="3">
        <v>1.0188176554319652</v>
      </c>
      <c r="S5" s="3">
        <v>7.2623531752690568E-2</v>
      </c>
    </row>
    <row r="6" spans="1:19" x14ac:dyDescent="0.25">
      <c r="A6" t="s">
        <v>61</v>
      </c>
      <c r="B6" t="s">
        <v>57</v>
      </c>
      <c r="C6">
        <v>5.5</v>
      </c>
      <c r="D6" t="s">
        <v>58</v>
      </c>
      <c r="E6">
        <v>1</v>
      </c>
      <c r="G6" s="3">
        <v>33.883169424389301</v>
      </c>
      <c r="H6" s="3">
        <v>18.223217598223563</v>
      </c>
      <c r="I6" s="3">
        <v>0.20025513844201717</v>
      </c>
      <c r="J6" s="3">
        <v>0.84107158145647221</v>
      </c>
      <c r="K6" s="3">
        <v>0.10012756922100859</v>
      </c>
      <c r="L6" s="3">
        <v>19.304595345810455</v>
      </c>
      <c r="M6" s="3">
        <v>8.2905627314995094</v>
      </c>
      <c r="N6" s="3">
        <v>20.385973093397347</v>
      </c>
      <c r="O6" s="3">
        <v>1.2816328860289099</v>
      </c>
      <c r="P6" s="3">
        <v>2.0025513844201717</v>
      </c>
      <c r="Q6" s="3">
        <v>72.011747783749371</v>
      </c>
      <c r="R6" s="3">
        <v>6.4081644301445495</v>
      </c>
      <c r="S6" s="3">
        <v>7.5479105107125383E-2</v>
      </c>
    </row>
    <row r="7" spans="1:19" x14ac:dyDescent="0.25">
      <c r="A7" t="s">
        <v>61</v>
      </c>
      <c r="B7" t="s">
        <v>57</v>
      </c>
      <c r="C7">
        <v>5.5</v>
      </c>
      <c r="D7" t="s">
        <v>59</v>
      </c>
      <c r="E7">
        <v>2</v>
      </c>
      <c r="G7" s="3">
        <v>646.36271192293736</v>
      </c>
      <c r="H7" s="3">
        <v>88.334865849684675</v>
      </c>
      <c r="I7" s="3">
        <v>0.20571696751207424</v>
      </c>
      <c r="J7" s="3">
        <v>0.45257732852656329</v>
      </c>
      <c r="K7" s="3">
        <v>0.41143393502414849</v>
      </c>
      <c r="L7" s="3">
        <v>21.723711769275042</v>
      </c>
      <c r="M7" s="3">
        <v>249.57582498564847</v>
      </c>
      <c r="N7" s="3">
        <v>11.643580361183401</v>
      </c>
      <c r="O7" s="3">
        <v>0.86401126355071189</v>
      </c>
      <c r="P7" s="3">
        <v>15.881349891932132</v>
      </c>
      <c r="Q7" s="3">
        <v>55.543581228260052</v>
      </c>
      <c r="R7" s="3">
        <v>5.8012184838404934</v>
      </c>
      <c r="S7" s="3">
        <v>7.5479105107125383E-2</v>
      </c>
    </row>
    <row r="8" spans="1:19" x14ac:dyDescent="0.25">
      <c r="A8" t="s">
        <v>61</v>
      </c>
      <c r="B8" t="s">
        <v>57</v>
      </c>
      <c r="C8">
        <v>5.5</v>
      </c>
      <c r="D8" t="s">
        <v>60</v>
      </c>
      <c r="E8">
        <v>3</v>
      </c>
      <c r="G8" s="3">
        <v>800.95916023328311</v>
      </c>
      <c r="H8" s="3">
        <v>30.175670687858567</v>
      </c>
      <c r="I8" s="3">
        <v>0.13304969439091083</v>
      </c>
      <c r="J8" s="3">
        <v>0.4124540526118235</v>
      </c>
      <c r="K8" s="3">
        <v>1.9292205686682067</v>
      </c>
      <c r="L8" s="3">
        <v>9.6993227210973991</v>
      </c>
      <c r="M8" s="3">
        <v>665.78067073211776</v>
      </c>
      <c r="N8" s="3">
        <v>7.9696766940155568</v>
      </c>
      <c r="O8" s="3">
        <v>1.7030360882036586</v>
      </c>
      <c r="P8" s="3">
        <v>3.4592920541636811</v>
      </c>
      <c r="Q8" s="3">
        <v>1210.7522189572883</v>
      </c>
      <c r="R8" s="3">
        <v>5.282072867319159</v>
      </c>
      <c r="S8" s="3">
        <v>7.5479105107125383E-2</v>
      </c>
    </row>
    <row r="9" spans="1:19" x14ac:dyDescent="0.25">
      <c r="A9" t="s">
        <v>61</v>
      </c>
      <c r="B9" t="s">
        <v>57</v>
      </c>
      <c r="C9">
        <v>5.5</v>
      </c>
      <c r="D9" t="s">
        <v>60</v>
      </c>
      <c r="E9">
        <v>3</v>
      </c>
      <c r="G9" s="3">
        <v>512.39460099721873</v>
      </c>
      <c r="H9" s="3">
        <v>6.6481577977487234</v>
      </c>
      <c r="I9" s="3">
        <v>0.20268773773624157</v>
      </c>
      <c r="J9" s="3">
        <v>0.20268773773624157</v>
      </c>
      <c r="K9" s="3">
        <v>0.93236359358671128</v>
      </c>
      <c r="L9" s="3">
        <v>2.9187034234018787</v>
      </c>
      <c r="M9" s="3">
        <v>385.26885188904799</v>
      </c>
      <c r="N9" s="3">
        <v>1.0134386886812079</v>
      </c>
      <c r="O9" s="3">
        <v>0.20268773773624157</v>
      </c>
      <c r="P9" s="3">
        <v>2.0268773773624158</v>
      </c>
      <c r="Q9" s="3">
        <v>134.17928238139191</v>
      </c>
      <c r="R9" s="3">
        <v>1.0134386886812079</v>
      </c>
      <c r="S9" s="3">
        <v>7.5479105107125383E-2</v>
      </c>
    </row>
    <row r="10" spans="1:19" x14ac:dyDescent="0.25">
      <c r="A10" t="s">
        <v>62</v>
      </c>
      <c r="B10" t="s">
        <v>57</v>
      </c>
      <c r="C10">
        <v>7.5</v>
      </c>
      <c r="D10" t="s">
        <v>58</v>
      </c>
      <c r="E10">
        <v>1</v>
      </c>
      <c r="G10" s="3">
        <v>9.5646805780103392</v>
      </c>
      <c r="H10" s="3">
        <v>15.26190335708606</v>
      </c>
      <c r="I10" s="3">
        <v>0.20792783865239867</v>
      </c>
      <c r="J10" s="3">
        <v>1.1643958964534327</v>
      </c>
      <c r="K10" s="3">
        <v>0.10396391932619933</v>
      </c>
      <c r="L10" s="3">
        <v>3.4516021216298181</v>
      </c>
      <c r="M10" s="3">
        <v>7.3606454882949119</v>
      </c>
      <c r="N10" s="3">
        <v>7.8596723010606695</v>
      </c>
      <c r="O10" s="3">
        <v>1.7465938446801488</v>
      </c>
      <c r="P10" s="3">
        <v>2.0792783865239866</v>
      </c>
      <c r="Q10" s="3">
        <v>82.547351945002276</v>
      </c>
      <c r="R10" s="3">
        <v>1.0396391932619933</v>
      </c>
      <c r="S10" s="3">
        <v>0.39827131942082966</v>
      </c>
    </row>
    <row r="11" spans="1:19" x14ac:dyDescent="0.25">
      <c r="A11" t="s">
        <v>62</v>
      </c>
      <c r="B11" t="s">
        <v>57</v>
      </c>
      <c r="C11">
        <v>7.5</v>
      </c>
      <c r="D11" t="s">
        <v>59</v>
      </c>
      <c r="E11">
        <v>2</v>
      </c>
      <c r="G11" s="3">
        <v>387.16593484688565</v>
      </c>
      <c r="H11" s="3">
        <v>102.09981806831293</v>
      </c>
      <c r="I11" s="3">
        <v>0.21404574018514244</v>
      </c>
      <c r="J11" s="3">
        <v>1.3698927371849117</v>
      </c>
      <c r="K11" s="3">
        <v>0.21404574018514244</v>
      </c>
      <c r="L11" s="3">
        <v>5.4795709487396467</v>
      </c>
      <c r="M11" s="3">
        <v>176.03121672826114</v>
      </c>
      <c r="N11" s="3">
        <v>8.6474479034797547</v>
      </c>
      <c r="O11" s="3">
        <v>2.6541671782957663</v>
      </c>
      <c r="P11" s="3">
        <v>2.1404574018514246</v>
      </c>
      <c r="Q11" s="3">
        <v>60.960226804728563</v>
      </c>
      <c r="R11" s="3">
        <v>3.6387775831474216</v>
      </c>
      <c r="S11" s="3">
        <v>0.39827131942082966</v>
      </c>
    </row>
    <row r="12" spans="1:19" x14ac:dyDescent="0.25">
      <c r="A12" t="s">
        <v>62</v>
      </c>
      <c r="B12" t="s">
        <v>57</v>
      </c>
      <c r="C12">
        <v>7.5</v>
      </c>
      <c r="D12" t="s">
        <v>60</v>
      </c>
      <c r="E12">
        <v>3</v>
      </c>
      <c r="G12" s="3">
        <v>687.45883149568817</v>
      </c>
      <c r="H12" s="3">
        <v>46.345352625711719</v>
      </c>
      <c r="I12" s="3">
        <v>8.3026428924600021E-2</v>
      </c>
      <c r="J12" s="3">
        <v>0.99631714709520014</v>
      </c>
      <c r="K12" s="3">
        <v>1.5442915779975601</v>
      </c>
      <c r="L12" s="3">
        <v>4.4668218761434808</v>
      </c>
      <c r="M12" s="3">
        <v>742.75443315947166</v>
      </c>
      <c r="N12" s="3">
        <v>5.1808491648950401</v>
      </c>
      <c r="O12" s="3">
        <v>1.3450281485785203</v>
      </c>
      <c r="P12" s="3">
        <v>2.3081347241038803</v>
      </c>
      <c r="Q12" s="3">
        <v>1725.2891930531882</v>
      </c>
      <c r="R12" s="3">
        <v>5.3967178800990014</v>
      </c>
      <c r="S12" s="3">
        <v>0.39827131942082966</v>
      </c>
    </row>
    <row r="13" spans="1:19" x14ac:dyDescent="0.25">
      <c r="A13" t="s">
        <v>62</v>
      </c>
      <c r="B13" t="s">
        <v>57</v>
      </c>
      <c r="C13">
        <v>7.5</v>
      </c>
      <c r="D13" t="s">
        <v>60</v>
      </c>
      <c r="E13">
        <v>3</v>
      </c>
      <c r="G13" s="3">
        <v>399.24446626488538</v>
      </c>
      <c r="H13" s="3">
        <v>17.507423481421974</v>
      </c>
      <c r="I13" s="3">
        <v>0.20891913462317394</v>
      </c>
      <c r="J13" s="3">
        <v>0.20891913462317394</v>
      </c>
      <c r="K13" s="3">
        <v>0.75210888464342607</v>
      </c>
      <c r="L13" s="3">
        <v>1.7131369039100262</v>
      </c>
      <c r="M13" s="3">
        <v>296.66517116490695</v>
      </c>
      <c r="N13" s="3">
        <v>1.0445956731158696</v>
      </c>
      <c r="O13" s="3">
        <v>0.20891913462317394</v>
      </c>
      <c r="P13" s="3">
        <v>2.0891913462317393</v>
      </c>
      <c r="Q13" s="3">
        <v>124.01439831231603</v>
      </c>
      <c r="R13" s="3">
        <v>1.0445956731158696</v>
      </c>
      <c r="S13" s="3">
        <v>0.39827131942082966</v>
      </c>
    </row>
    <row r="14" spans="1:19" x14ac:dyDescent="0.25">
      <c r="A14" t="s">
        <v>63</v>
      </c>
      <c r="B14" t="s">
        <v>57</v>
      </c>
      <c r="C14">
        <v>8.5</v>
      </c>
      <c r="D14" t="s">
        <v>58</v>
      </c>
      <c r="E14">
        <v>1</v>
      </c>
      <c r="G14" s="3">
        <v>8.1894805905977925</v>
      </c>
      <c r="H14" s="3">
        <v>7.5471683874136515</v>
      </c>
      <c r="I14" s="3">
        <v>0.20072256349504394</v>
      </c>
      <c r="J14" s="3">
        <v>0.88317927937819318</v>
      </c>
      <c r="K14" s="3">
        <v>0.10036128174752197</v>
      </c>
      <c r="L14" s="3">
        <v>3.0509829651246676</v>
      </c>
      <c r="M14" s="3">
        <v>47.932548162616492</v>
      </c>
      <c r="N14" s="3">
        <v>5.1786421381721333</v>
      </c>
      <c r="O14" s="3">
        <v>0.88317927937819318</v>
      </c>
      <c r="P14" s="3">
        <v>2.0072256349504394</v>
      </c>
      <c r="Q14" s="3">
        <v>81.975094931375935</v>
      </c>
      <c r="R14" s="3">
        <v>1.0036128174752197</v>
      </c>
      <c r="S14" s="3">
        <v>0.41449473998852232</v>
      </c>
    </row>
    <row r="15" spans="1:19" x14ac:dyDescent="0.25">
      <c r="A15" t="s">
        <v>63</v>
      </c>
      <c r="B15" t="s">
        <v>57</v>
      </c>
      <c r="C15">
        <v>8.5</v>
      </c>
      <c r="D15" t="s">
        <v>59</v>
      </c>
      <c r="E15">
        <v>2</v>
      </c>
      <c r="G15" s="3">
        <v>256.99181505207122</v>
      </c>
      <c r="H15" s="3">
        <v>11.431946807358878</v>
      </c>
      <c r="I15" s="3">
        <v>0.2063528304577415</v>
      </c>
      <c r="J15" s="3">
        <v>0.82541132183096599</v>
      </c>
      <c r="K15" s="3">
        <v>0.33016452873238639</v>
      </c>
      <c r="L15" s="3">
        <v>3.0127513246830251</v>
      </c>
      <c r="M15" s="3">
        <v>619.05849137322446</v>
      </c>
      <c r="N15" s="3">
        <v>4.4159505717956682</v>
      </c>
      <c r="O15" s="3">
        <v>0.9904935861971591</v>
      </c>
      <c r="P15" s="3">
        <v>2.0635283045774147</v>
      </c>
      <c r="Q15" s="3">
        <v>79.44583972623046</v>
      </c>
      <c r="R15" s="3">
        <v>2.4762339654928978</v>
      </c>
      <c r="S15" s="3">
        <v>0.41449473998852232</v>
      </c>
    </row>
    <row r="16" spans="1:19" x14ac:dyDescent="0.25">
      <c r="A16" t="s">
        <v>63</v>
      </c>
      <c r="B16" t="s">
        <v>57</v>
      </c>
      <c r="C16">
        <v>8.5</v>
      </c>
      <c r="D16" t="s">
        <v>60</v>
      </c>
      <c r="E16">
        <v>3</v>
      </c>
      <c r="G16" s="3">
        <v>637.53694287444955</v>
      </c>
      <c r="H16" s="3">
        <v>1.7736479523561766</v>
      </c>
      <c r="I16" s="3">
        <v>0.27662399256931197</v>
      </c>
      <c r="J16" s="3">
        <v>0.32543999125801409</v>
      </c>
      <c r="K16" s="3">
        <v>2.1316319427399919</v>
      </c>
      <c r="L16" s="3">
        <v>2.815055924381821</v>
      </c>
      <c r="M16" s="3">
        <v>1473.5922804162876</v>
      </c>
      <c r="N16" s="3">
        <v>0.40679998907251752</v>
      </c>
      <c r="O16" s="3">
        <v>0.81359997814503504</v>
      </c>
      <c r="P16" s="3">
        <v>1.7085599541045735</v>
      </c>
      <c r="Q16" s="3">
        <v>1501.5801196644768</v>
      </c>
      <c r="R16" s="3">
        <v>1.9038239488593822</v>
      </c>
      <c r="S16" s="3">
        <v>0.41449473998852232</v>
      </c>
    </row>
    <row r="17" spans="1:19" x14ac:dyDescent="0.25">
      <c r="A17" t="s">
        <v>63</v>
      </c>
      <c r="B17" t="s">
        <v>57</v>
      </c>
      <c r="C17">
        <v>8.5</v>
      </c>
      <c r="D17" t="s">
        <v>60</v>
      </c>
      <c r="E17">
        <v>3</v>
      </c>
      <c r="G17" s="3">
        <v>213.13558303187131</v>
      </c>
      <c r="H17" s="3">
        <v>0.20202424931930929</v>
      </c>
      <c r="I17" s="3">
        <v>0.20202424931930929</v>
      </c>
      <c r="J17" s="3">
        <v>0.20202424931930929</v>
      </c>
      <c r="K17" s="3">
        <v>0.56566789809406604</v>
      </c>
      <c r="L17" s="3">
        <v>1.1717406460519939</v>
      </c>
      <c r="M17" s="3">
        <v>385.502672551106</v>
      </c>
      <c r="N17" s="3">
        <v>1.0101212465965466</v>
      </c>
      <c r="O17" s="3">
        <v>0.20202424931930929</v>
      </c>
      <c r="P17" s="3">
        <v>2.0202424931930931</v>
      </c>
      <c r="Q17" s="3">
        <v>119.63876044689495</v>
      </c>
      <c r="R17" s="3">
        <v>1.0101212465965466</v>
      </c>
      <c r="S17" s="3">
        <v>0.41449473998852232</v>
      </c>
    </row>
    <row r="18" spans="1:19" x14ac:dyDescent="0.25">
      <c r="A18" t="s">
        <v>64</v>
      </c>
      <c r="B18" t="s">
        <v>57</v>
      </c>
      <c r="C18">
        <v>10.5</v>
      </c>
      <c r="D18" t="s">
        <v>58</v>
      </c>
      <c r="E18">
        <v>1</v>
      </c>
      <c r="G18" s="3">
        <v>6.4154624172800361</v>
      </c>
      <c r="H18" s="3">
        <v>2.442014726577562</v>
      </c>
      <c r="I18" s="3">
        <v>0.20695040055742053</v>
      </c>
      <c r="J18" s="3">
        <v>0.20695040055742053</v>
      </c>
      <c r="K18" s="3">
        <v>0.10347520027871027</v>
      </c>
      <c r="L18" s="3">
        <v>5.2979302542699651</v>
      </c>
      <c r="M18" s="3">
        <v>32.11870216651166</v>
      </c>
      <c r="N18" s="3">
        <v>8.9816473841920494</v>
      </c>
      <c r="O18" s="3">
        <v>0.20695040055742053</v>
      </c>
      <c r="P18" s="3">
        <v>2.0695040055742049</v>
      </c>
      <c r="Q18" s="3">
        <v>47.515811967983744</v>
      </c>
      <c r="R18" s="3">
        <v>2.1108940856856893</v>
      </c>
      <c r="S18" s="3">
        <v>0.4890489424162589</v>
      </c>
    </row>
    <row r="19" spans="1:19" x14ac:dyDescent="0.25">
      <c r="A19" t="s">
        <v>64</v>
      </c>
      <c r="B19" t="s">
        <v>57</v>
      </c>
      <c r="C19">
        <v>10.5</v>
      </c>
      <c r="D19" t="s">
        <v>59</v>
      </c>
      <c r="E19">
        <v>2</v>
      </c>
      <c r="G19" s="3">
        <v>116.74650515662047</v>
      </c>
      <c r="H19" s="3">
        <v>1.862268597257144</v>
      </c>
      <c r="I19" s="3">
        <v>0.22169864253061236</v>
      </c>
      <c r="J19" s="3">
        <v>0.22169864253061236</v>
      </c>
      <c r="K19" s="3">
        <v>0.35471782804897978</v>
      </c>
      <c r="L19" s="3">
        <v>2.8820823528979611</v>
      </c>
      <c r="M19" s="3">
        <v>314.6790532079512</v>
      </c>
      <c r="N19" s="3">
        <v>3.2368001809469402</v>
      </c>
      <c r="O19" s="3">
        <v>0.70943565609795955</v>
      </c>
      <c r="P19" s="3">
        <v>2.2169864253061236</v>
      </c>
      <c r="Q19" s="3">
        <v>32.456681266481652</v>
      </c>
      <c r="R19" s="3">
        <v>1.1084932126530618</v>
      </c>
      <c r="S19" s="3">
        <v>0.4890489424162589</v>
      </c>
    </row>
    <row r="20" spans="1:19" x14ac:dyDescent="0.25">
      <c r="A20" t="s">
        <v>64</v>
      </c>
      <c r="B20" t="s">
        <v>57</v>
      </c>
      <c r="C20">
        <v>10.5</v>
      </c>
      <c r="D20" t="s">
        <v>60</v>
      </c>
      <c r="E20">
        <v>3</v>
      </c>
      <c r="G20" s="3">
        <v>400.40005613923353</v>
      </c>
      <c r="H20" s="3">
        <v>0.87851489110717906</v>
      </c>
      <c r="I20" s="3">
        <v>8.4472585683382603E-2</v>
      </c>
      <c r="J20" s="3">
        <v>0.18583968850344171</v>
      </c>
      <c r="K20" s="3">
        <v>1.3684558880707982</v>
      </c>
      <c r="L20" s="3">
        <v>4.7980428668161323</v>
      </c>
      <c r="M20" s="3">
        <v>271.49489038639166</v>
      </c>
      <c r="N20" s="3">
        <v>1.1488271652940034</v>
      </c>
      <c r="O20" s="3">
        <v>1.4191394394808279</v>
      </c>
      <c r="P20" s="3">
        <v>0.84472585683382606</v>
      </c>
      <c r="Q20" s="3">
        <v>573.39991161880107</v>
      </c>
      <c r="R20" s="3">
        <v>2.601755639048184</v>
      </c>
      <c r="S20" s="3">
        <v>0.4890489424162589</v>
      </c>
    </row>
    <row r="21" spans="1:19" x14ac:dyDescent="0.25">
      <c r="A21" t="s">
        <v>64</v>
      </c>
      <c r="B21" t="s">
        <v>57</v>
      </c>
      <c r="C21">
        <v>10.5</v>
      </c>
      <c r="D21" t="s">
        <v>60</v>
      </c>
      <c r="E21">
        <v>3</v>
      </c>
      <c r="G21" s="3">
        <v>105.46097101399172</v>
      </c>
      <c r="H21" s="3">
        <v>0.20654322564432381</v>
      </c>
      <c r="I21" s="3">
        <v>0.20654322564432381</v>
      </c>
      <c r="J21" s="3">
        <v>0.20654322564432381</v>
      </c>
      <c r="K21" s="3">
        <v>0.10327161282216191</v>
      </c>
      <c r="L21" s="3">
        <v>1.2805679989948076</v>
      </c>
      <c r="M21" s="3">
        <v>69.233289235977338</v>
      </c>
      <c r="N21" s="3">
        <v>1.0327161282216191</v>
      </c>
      <c r="O21" s="3">
        <v>0.20654322564432381</v>
      </c>
      <c r="P21" s="3">
        <v>2.0654322564432381</v>
      </c>
      <c r="Q21" s="3">
        <v>40.895558677576112</v>
      </c>
      <c r="R21" s="3">
        <v>1.0327161282216191</v>
      </c>
      <c r="S21" s="3">
        <v>0.4890489424162589</v>
      </c>
    </row>
    <row r="22" spans="1:19" x14ac:dyDescent="0.25">
      <c r="A22" t="s">
        <v>65</v>
      </c>
      <c r="B22" t="s">
        <v>57</v>
      </c>
      <c r="C22">
        <v>11.5</v>
      </c>
      <c r="D22" t="s">
        <v>58</v>
      </c>
      <c r="E22">
        <v>1</v>
      </c>
      <c r="G22" s="3">
        <v>5.6260212483382297</v>
      </c>
      <c r="H22" s="3">
        <v>2.517939579675851</v>
      </c>
      <c r="I22" s="3">
        <v>0.19671402966217588</v>
      </c>
      <c r="J22" s="3">
        <v>0.19671402966217588</v>
      </c>
      <c r="K22" s="3">
        <v>9.8357014831087941E-2</v>
      </c>
      <c r="L22" s="3">
        <v>4.4063942644327403</v>
      </c>
      <c r="M22" s="3">
        <v>37.651065277340464</v>
      </c>
      <c r="N22" s="3">
        <v>10.189786736500709</v>
      </c>
      <c r="O22" s="3">
        <v>0.19671402966217588</v>
      </c>
      <c r="P22" s="3">
        <v>1.9671402966217588</v>
      </c>
      <c r="Q22" s="3">
        <v>61.689519702058355</v>
      </c>
      <c r="R22" s="3">
        <v>2.3999111618785456</v>
      </c>
      <c r="S22" s="3">
        <v>0.49993995687506854</v>
      </c>
    </row>
    <row r="23" spans="1:19" x14ac:dyDescent="0.25">
      <c r="A23" t="s">
        <v>65</v>
      </c>
      <c r="B23" t="s">
        <v>57</v>
      </c>
      <c r="C23">
        <v>11.5</v>
      </c>
      <c r="D23" t="s">
        <v>59</v>
      </c>
      <c r="E23">
        <v>2</v>
      </c>
      <c r="G23" s="3">
        <v>122.30850799105437</v>
      </c>
      <c r="H23" s="3">
        <v>2.1966624613777981</v>
      </c>
      <c r="I23" s="3">
        <v>0.20723230767715073</v>
      </c>
      <c r="J23" s="3">
        <v>0.20723230767715073</v>
      </c>
      <c r="K23" s="3">
        <v>0.29012523074801105</v>
      </c>
      <c r="L23" s="3">
        <v>3.1913775382281213</v>
      </c>
      <c r="M23" s="3">
        <v>358.67767812761252</v>
      </c>
      <c r="N23" s="3">
        <v>4.4762178458264561</v>
      </c>
      <c r="O23" s="3">
        <v>0.20723230767715073</v>
      </c>
      <c r="P23" s="3">
        <v>2.0723230767715073</v>
      </c>
      <c r="Q23" s="3">
        <v>42.482623073815901</v>
      </c>
      <c r="R23" s="3">
        <v>2.1137695383069377</v>
      </c>
      <c r="S23" s="3">
        <v>0.49993995687506854</v>
      </c>
    </row>
    <row r="24" spans="1:19" x14ac:dyDescent="0.25">
      <c r="A24" t="s">
        <v>65</v>
      </c>
      <c r="B24" t="s">
        <v>57</v>
      </c>
      <c r="C24">
        <v>11.5</v>
      </c>
      <c r="D24" t="s">
        <v>60</v>
      </c>
      <c r="E24">
        <v>3</v>
      </c>
      <c r="G24" s="3">
        <v>332.33164659931253</v>
      </c>
      <c r="H24" s="3">
        <v>0.76381514613025003</v>
      </c>
      <c r="I24" s="3">
        <v>7.2058032653797177E-2</v>
      </c>
      <c r="J24" s="3">
        <v>7.2058032653797177E-2</v>
      </c>
      <c r="K24" s="3">
        <v>0.96557763756088189</v>
      </c>
      <c r="L24" s="3">
        <v>4.5540676637199811</v>
      </c>
      <c r="M24" s="3">
        <v>264.45297983943561</v>
      </c>
      <c r="N24" s="3">
        <v>1.3835142269529055</v>
      </c>
      <c r="O24" s="3">
        <v>0.53322944163809893</v>
      </c>
      <c r="P24" s="3">
        <v>0.72058032653797166</v>
      </c>
      <c r="Q24" s="3">
        <v>549.94690521377993</v>
      </c>
      <c r="R24" s="3">
        <v>1.9888017012448023</v>
      </c>
      <c r="S24" s="3">
        <v>0.49993995687506854</v>
      </c>
    </row>
    <row r="25" spans="1:19" x14ac:dyDescent="0.25">
      <c r="A25" t="s">
        <v>65</v>
      </c>
      <c r="B25" t="s">
        <v>57</v>
      </c>
      <c r="C25">
        <v>11.5</v>
      </c>
      <c r="D25" t="s">
        <v>60</v>
      </c>
      <c r="E25">
        <v>3</v>
      </c>
      <c r="G25" s="3">
        <v>121.55760833669021</v>
      </c>
      <c r="H25" s="3">
        <v>0.19759039066432088</v>
      </c>
      <c r="I25" s="3">
        <v>0.19759039066432088</v>
      </c>
      <c r="J25" s="3">
        <v>0.19759039066432088</v>
      </c>
      <c r="K25" s="3">
        <v>9.879519533216044E-2</v>
      </c>
      <c r="L25" s="3">
        <v>1.2250604221187895</v>
      </c>
      <c r="M25" s="3">
        <v>96.81929142551725</v>
      </c>
      <c r="N25" s="3">
        <v>0.98795195332160446</v>
      </c>
      <c r="O25" s="3">
        <v>0.19759039066432088</v>
      </c>
      <c r="P25" s="3">
        <v>1.9759039066432089</v>
      </c>
      <c r="Q25" s="3">
        <v>37.423619991822378</v>
      </c>
      <c r="R25" s="3">
        <v>0.98795195332160446</v>
      </c>
      <c r="S25" s="3">
        <v>0.49993995687506854</v>
      </c>
    </row>
    <row r="26" spans="1:19" x14ac:dyDescent="0.25">
      <c r="A26" t="s">
        <v>66</v>
      </c>
      <c r="B26" t="s">
        <v>57</v>
      </c>
      <c r="C26">
        <v>14.75</v>
      </c>
      <c r="D26" t="s">
        <v>58</v>
      </c>
      <c r="E26">
        <v>1</v>
      </c>
      <c r="G26" s="3">
        <v>8.0183849349082905</v>
      </c>
      <c r="H26" s="3">
        <v>1.8818658520703129</v>
      </c>
      <c r="I26" s="3">
        <v>0.20455063609459925</v>
      </c>
      <c r="J26" s="3">
        <v>0.20455063609459925</v>
      </c>
      <c r="K26" s="3">
        <v>0.10227531804729963</v>
      </c>
      <c r="L26" s="3">
        <v>2.9046190325433092</v>
      </c>
      <c r="M26" s="3">
        <v>54.778660346133684</v>
      </c>
      <c r="N26" s="3">
        <v>11.08664447632728</v>
      </c>
      <c r="O26" s="3">
        <v>0.20455063609459925</v>
      </c>
      <c r="P26" s="3">
        <v>2.0455063609459923</v>
      </c>
      <c r="Q26" s="3">
        <v>16.56860152366254</v>
      </c>
      <c r="R26" s="3">
        <v>2.5364278875730308</v>
      </c>
      <c r="S26" s="3">
        <v>6.1048993320906644E-2</v>
      </c>
    </row>
    <row r="27" spans="1:19" x14ac:dyDescent="0.25">
      <c r="A27" t="s">
        <v>66</v>
      </c>
      <c r="B27" t="s">
        <v>57</v>
      </c>
      <c r="C27">
        <v>14.75</v>
      </c>
      <c r="D27" t="s">
        <v>59</v>
      </c>
      <c r="E27">
        <v>2</v>
      </c>
      <c r="G27" s="3">
        <v>21.486254468127406</v>
      </c>
      <c r="H27" s="3">
        <v>0.46342901794000285</v>
      </c>
      <c r="I27" s="3">
        <v>0.21064955360909221</v>
      </c>
      <c r="J27" s="3">
        <v>0.21064955360909221</v>
      </c>
      <c r="K27" s="3">
        <v>0.10532477680454611</v>
      </c>
      <c r="L27" s="3">
        <v>0.88472812515818733</v>
      </c>
      <c r="M27" s="3">
        <v>32.94559018446202</v>
      </c>
      <c r="N27" s="3">
        <v>1.0532477680454611</v>
      </c>
      <c r="O27" s="3">
        <v>0.21064955360909221</v>
      </c>
      <c r="P27" s="3">
        <v>2.1064955360909221</v>
      </c>
      <c r="Q27" s="3">
        <v>14.113520091809178</v>
      </c>
      <c r="R27" s="3">
        <v>1.0532477680454611</v>
      </c>
      <c r="S27" s="3">
        <v>6.1048993320906644E-2</v>
      </c>
    </row>
    <row r="28" spans="1:19" x14ac:dyDescent="0.25">
      <c r="A28" t="s">
        <v>66</v>
      </c>
      <c r="B28" t="s">
        <v>57</v>
      </c>
      <c r="C28">
        <v>14.75</v>
      </c>
      <c r="D28" t="s">
        <v>60</v>
      </c>
      <c r="E28">
        <v>3</v>
      </c>
      <c r="G28" s="3">
        <v>47.890530086357963</v>
      </c>
      <c r="H28" s="3">
        <v>6.8611074622289353E-2</v>
      </c>
      <c r="I28" s="3">
        <v>6.8611074622289353E-2</v>
      </c>
      <c r="J28" s="3">
        <v>6.8611074622289353E-2</v>
      </c>
      <c r="K28" s="3">
        <v>0.42538866265819397</v>
      </c>
      <c r="L28" s="3">
        <v>1.3722214924457872</v>
      </c>
      <c r="M28" s="3">
        <v>213.10599777683069</v>
      </c>
      <c r="N28" s="3">
        <v>0.34305537311144679</v>
      </c>
      <c r="O28" s="3">
        <v>0.16466657909349444</v>
      </c>
      <c r="P28" s="3">
        <v>0.68611074622289359</v>
      </c>
      <c r="Q28" s="3">
        <v>74.744904693522003</v>
      </c>
      <c r="R28" s="3">
        <v>0.34305537311144679</v>
      </c>
      <c r="S28" s="3">
        <v>6.1048993320906644E-2</v>
      </c>
    </row>
    <row r="29" spans="1:19" x14ac:dyDescent="0.25">
      <c r="A29" t="s">
        <v>66</v>
      </c>
      <c r="B29" t="s">
        <v>57</v>
      </c>
      <c r="C29">
        <v>14.75</v>
      </c>
      <c r="D29" t="s">
        <v>60</v>
      </c>
      <c r="E29">
        <v>3</v>
      </c>
      <c r="G29" s="3">
        <v>11.058076116287763</v>
      </c>
      <c r="H29" s="3">
        <v>0.20943325977817734</v>
      </c>
      <c r="I29" s="3">
        <v>0.20943325977817734</v>
      </c>
      <c r="J29" s="3">
        <v>0.20943325977817734</v>
      </c>
      <c r="K29" s="3">
        <v>0.10471662988908867</v>
      </c>
      <c r="L29" s="3">
        <v>0.79584638715707379</v>
      </c>
      <c r="M29" s="3">
        <v>33.844414780153457</v>
      </c>
      <c r="N29" s="3">
        <v>1.0471662988908867</v>
      </c>
      <c r="O29" s="3">
        <v>0.20943325977817734</v>
      </c>
      <c r="P29" s="3">
        <v>2.0943325977817735</v>
      </c>
      <c r="Q29" s="3">
        <v>12.356562326912462</v>
      </c>
      <c r="R29" s="3">
        <v>1.0471662988908867</v>
      </c>
      <c r="S29" s="3">
        <v>6.1048993320906644E-2</v>
      </c>
    </row>
    <row r="30" spans="1:19" x14ac:dyDescent="0.25">
      <c r="A30" t="s">
        <v>67</v>
      </c>
      <c r="B30" t="s">
        <v>57</v>
      </c>
      <c r="C30">
        <v>15.75</v>
      </c>
      <c r="D30" t="s">
        <v>58</v>
      </c>
      <c r="E30">
        <v>1</v>
      </c>
      <c r="G30" s="3">
        <v>21.198044591429476</v>
      </c>
      <c r="H30" s="3">
        <v>3.8467494046223374</v>
      </c>
      <c r="I30" s="3">
        <v>0.20461433003310309</v>
      </c>
      <c r="J30" s="3">
        <v>0.20461433003310309</v>
      </c>
      <c r="K30" s="3">
        <v>0.10230716501655154</v>
      </c>
      <c r="L30" s="3">
        <v>3.2738292805296494</v>
      </c>
      <c r="M30" s="3">
        <v>22.38480770562148</v>
      </c>
      <c r="N30" s="3">
        <v>13.259008586145081</v>
      </c>
      <c r="O30" s="3">
        <v>0.49107439207944736</v>
      </c>
      <c r="P30" s="3">
        <v>2.0461433003310305</v>
      </c>
      <c r="Q30" s="3">
        <v>40.309023016521301</v>
      </c>
      <c r="R30" s="3">
        <v>3.2329064145230286</v>
      </c>
      <c r="S30" s="3">
        <v>5.0000000000000001E-3</v>
      </c>
    </row>
    <row r="31" spans="1:19" x14ac:dyDescent="0.25">
      <c r="A31" t="s">
        <v>67</v>
      </c>
      <c r="B31" t="s">
        <v>57</v>
      </c>
      <c r="C31">
        <v>15.75</v>
      </c>
      <c r="D31" t="s">
        <v>59</v>
      </c>
      <c r="E31">
        <v>2</v>
      </c>
      <c r="G31" s="3">
        <v>272.31959900875404</v>
      </c>
      <c r="H31" s="3">
        <v>27.001358238897243</v>
      </c>
      <c r="I31" s="3">
        <v>0.2096378745255997</v>
      </c>
      <c r="J31" s="3">
        <v>0.2096378745255997</v>
      </c>
      <c r="K31" s="3">
        <v>0.46120332395631924</v>
      </c>
      <c r="L31" s="3">
        <v>2.096378745255997</v>
      </c>
      <c r="M31" s="3">
        <v>163.18212153072679</v>
      </c>
      <c r="N31" s="3">
        <v>4.360467790132474</v>
      </c>
      <c r="O31" s="3">
        <v>0.41927574905119941</v>
      </c>
      <c r="P31" s="3">
        <v>2.096378745255997</v>
      </c>
      <c r="Q31" s="3">
        <v>32.745436000898671</v>
      </c>
      <c r="R31" s="3">
        <v>2.180233895066237</v>
      </c>
      <c r="S31" s="3">
        <v>5.0000000000000001E-3</v>
      </c>
    </row>
    <row r="32" spans="1:19" x14ac:dyDescent="0.25">
      <c r="A32" t="s">
        <v>67</v>
      </c>
      <c r="B32" t="s">
        <v>57</v>
      </c>
      <c r="C32">
        <v>15.75</v>
      </c>
      <c r="D32" t="s">
        <v>60</v>
      </c>
      <c r="E32">
        <v>3</v>
      </c>
      <c r="G32" s="3">
        <v>187.35923952717212</v>
      </c>
      <c r="H32" s="3">
        <v>6.0237449515387933</v>
      </c>
      <c r="I32" s="3">
        <v>6.9238447718836707E-2</v>
      </c>
      <c r="J32" s="3">
        <v>6.9238447718836707E-2</v>
      </c>
      <c r="K32" s="3">
        <v>1.3016828171141299</v>
      </c>
      <c r="L32" s="3">
        <v>5.0405589939313131</v>
      </c>
      <c r="M32" s="3">
        <v>596.55846554549703</v>
      </c>
      <c r="N32" s="3">
        <v>0.84470906216980779</v>
      </c>
      <c r="O32" s="3">
        <v>0.4569737549443223</v>
      </c>
      <c r="P32" s="3">
        <v>1.4678550916393382</v>
      </c>
      <c r="Q32" s="3">
        <v>545.0450604426826</v>
      </c>
      <c r="R32" s="3">
        <v>2.0079149838462649</v>
      </c>
      <c r="S32" s="3">
        <v>5.0000000000000001E-3</v>
      </c>
    </row>
    <row r="33" spans="1:19" x14ac:dyDescent="0.25">
      <c r="A33" t="s">
        <v>67</v>
      </c>
      <c r="B33" t="s">
        <v>57</v>
      </c>
      <c r="C33">
        <v>15.75</v>
      </c>
      <c r="D33" t="s">
        <v>60</v>
      </c>
      <c r="E33">
        <v>3</v>
      </c>
      <c r="G33" s="3">
        <v>140.16551729152243</v>
      </c>
      <c r="H33" s="3">
        <v>1.0548277941866528</v>
      </c>
      <c r="I33" s="3">
        <v>0.21096555883733059</v>
      </c>
      <c r="J33" s="3">
        <v>0.21096555883733059</v>
      </c>
      <c r="K33" s="3">
        <v>0.71728290004692408</v>
      </c>
      <c r="L33" s="3">
        <v>1.3079864647914496</v>
      </c>
      <c r="M33" s="3">
        <v>388.55636626659543</v>
      </c>
      <c r="N33" s="3">
        <v>1.0548277941866528</v>
      </c>
      <c r="O33" s="3">
        <v>0.21096555883733059</v>
      </c>
      <c r="P33" s="3">
        <v>2.1096555883733057</v>
      </c>
      <c r="Q33" s="3">
        <v>43.669870679327431</v>
      </c>
      <c r="R33" s="3">
        <v>1.0548277941866528</v>
      </c>
      <c r="S33" s="3">
        <v>5.0000000000000001E-3</v>
      </c>
    </row>
    <row r="34" spans="1:19" x14ac:dyDescent="0.25">
      <c r="A34" t="s">
        <v>68</v>
      </c>
      <c r="B34" t="s">
        <v>69</v>
      </c>
      <c r="C34">
        <v>9</v>
      </c>
      <c r="D34" t="s">
        <v>58</v>
      </c>
      <c r="E34">
        <v>1</v>
      </c>
      <c r="G34" s="3">
        <v>23.96112130298982</v>
      </c>
      <c r="H34" s="3">
        <v>20.526559227519105</v>
      </c>
      <c r="I34" s="3">
        <v>0.44447273917856323</v>
      </c>
      <c r="J34" s="3">
        <v>0.20203306326298334</v>
      </c>
      <c r="K34" s="3">
        <v>0.20203306326298334</v>
      </c>
      <c r="L34" s="3">
        <v>0.88894547835712645</v>
      </c>
      <c r="M34" s="3">
        <v>8.4853886570453003</v>
      </c>
      <c r="N34" s="3">
        <v>75.802805336271334</v>
      </c>
      <c r="O34" s="3">
        <v>0.60609918978894994</v>
      </c>
      <c r="P34" s="3">
        <v>57.215763516076876</v>
      </c>
      <c r="Q34" s="3">
        <v>60.246259465021623</v>
      </c>
      <c r="R34" s="3">
        <v>27.153243702544959</v>
      </c>
      <c r="S34" s="3">
        <v>0.34910001349196246</v>
      </c>
    </row>
    <row r="35" spans="1:19" x14ac:dyDescent="0.25">
      <c r="A35" t="s">
        <v>68</v>
      </c>
      <c r="B35" t="s">
        <v>69</v>
      </c>
      <c r="C35">
        <v>9</v>
      </c>
      <c r="D35" t="s">
        <v>59</v>
      </c>
      <c r="E35">
        <v>2</v>
      </c>
      <c r="G35" s="3">
        <v>152.25476729006743</v>
      </c>
      <c r="H35" s="3">
        <v>14.57713330024581</v>
      </c>
      <c r="I35" s="3">
        <v>0.72038158751214776</v>
      </c>
      <c r="J35" s="3">
        <v>0.21187693750357284</v>
      </c>
      <c r="K35" s="3">
        <v>0.42375387500714568</v>
      </c>
      <c r="L35" s="3">
        <v>2.1611447625364426</v>
      </c>
      <c r="M35" s="3">
        <v>812.33617838869827</v>
      </c>
      <c r="N35" s="3">
        <v>43.858526063239566</v>
      </c>
      <c r="O35" s="3">
        <v>1.1441354625192932</v>
      </c>
      <c r="P35" s="3">
        <v>220.69101810372149</v>
      </c>
      <c r="Q35" s="3">
        <v>60.257801026016111</v>
      </c>
      <c r="R35" s="3">
        <v>20.509687550345848</v>
      </c>
      <c r="S35" s="3">
        <v>0.34910001349196246</v>
      </c>
    </row>
    <row r="36" spans="1:19" x14ac:dyDescent="0.25">
      <c r="A36" t="s">
        <v>68</v>
      </c>
      <c r="B36" t="s">
        <v>69</v>
      </c>
      <c r="C36">
        <v>9</v>
      </c>
      <c r="D36" t="s">
        <v>60</v>
      </c>
      <c r="E36">
        <v>3</v>
      </c>
      <c r="G36" s="3">
        <v>901.95895943625987</v>
      </c>
      <c r="H36" s="3">
        <v>7.1869239795717919</v>
      </c>
      <c r="I36" s="3">
        <v>0.88203157931108356</v>
      </c>
      <c r="J36" s="3">
        <v>0.84936374304030271</v>
      </c>
      <c r="K36" s="3">
        <v>6.6642385992392965</v>
      </c>
      <c r="L36" s="3">
        <v>38.319371945625967</v>
      </c>
      <c r="M36" s="3">
        <v>2891.1035099641072</v>
      </c>
      <c r="N36" s="3">
        <v>31.491794165032761</v>
      </c>
      <c r="O36" s="3">
        <v>3.103444445724183</v>
      </c>
      <c r="P36" s="3">
        <v>425.66190660827476</v>
      </c>
      <c r="Q36" s="3">
        <v>939.85364951036581</v>
      </c>
      <c r="R36" s="3">
        <v>24.533545039356433</v>
      </c>
      <c r="S36" s="3">
        <v>0.34910001349196246</v>
      </c>
    </row>
    <row r="37" spans="1:19" x14ac:dyDescent="0.25">
      <c r="A37" t="s">
        <v>68</v>
      </c>
      <c r="B37" t="s">
        <v>69</v>
      </c>
      <c r="C37">
        <v>9</v>
      </c>
      <c r="D37" t="s">
        <v>60</v>
      </c>
      <c r="E37">
        <v>3</v>
      </c>
      <c r="G37" s="3">
        <v>49.055265541279681</v>
      </c>
      <c r="H37" s="3">
        <v>1.9573173283303615</v>
      </c>
      <c r="I37" s="3">
        <v>0.20388722170107931</v>
      </c>
      <c r="J37" s="3">
        <v>0.20388722170107931</v>
      </c>
      <c r="K37" s="3">
        <v>0.10194361085053966</v>
      </c>
      <c r="L37" s="3">
        <v>2.1204271056912245</v>
      </c>
      <c r="M37" s="3">
        <v>97.21342730707461</v>
      </c>
      <c r="N37" s="3">
        <v>1.0194361085053967</v>
      </c>
      <c r="O37" s="3">
        <v>0.20388722170107931</v>
      </c>
      <c r="P37" s="3">
        <v>15.373096516261381</v>
      </c>
      <c r="Q37" s="3">
        <v>29.685979479677147</v>
      </c>
      <c r="R37" s="3">
        <v>1.0194361085053967</v>
      </c>
      <c r="S37" s="3">
        <v>0.34910001349196246</v>
      </c>
    </row>
    <row r="38" spans="1:19" x14ac:dyDescent="0.25">
      <c r="A38" t="s">
        <v>70</v>
      </c>
      <c r="B38" t="s">
        <v>69</v>
      </c>
      <c r="C38">
        <v>11</v>
      </c>
      <c r="D38" t="s">
        <v>58</v>
      </c>
      <c r="E38">
        <v>1</v>
      </c>
      <c r="G38" s="3">
        <v>18.317919629502761</v>
      </c>
      <c r="H38" s="3">
        <v>17.110144708876206</v>
      </c>
      <c r="I38" s="3">
        <v>0.20129582010442598</v>
      </c>
      <c r="J38" s="3">
        <v>0.20129582010442598</v>
      </c>
      <c r="K38" s="3">
        <v>0.10064791005221299</v>
      </c>
      <c r="L38" s="3">
        <v>2.2142540211486859</v>
      </c>
      <c r="M38" s="3">
        <v>17.311440528980633</v>
      </c>
      <c r="N38" s="3">
        <v>77.29759492009957</v>
      </c>
      <c r="O38" s="3">
        <v>0.20129582010442598</v>
      </c>
      <c r="P38" s="3">
        <v>62.401704232372047</v>
      </c>
      <c r="Q38" s="3">
        <v>59.382266930805656</v>
      </c>
      <c r="R38" s="3">
        <v>31.804739576499305</v>
      </c>
      <c r="S38" s="3">
        <v>0.32765903998781593</v>
      </c>
    </row>
    <row r="39" spans="1:19" x14ac:dyDescent="0.25">
      <c r="A39" t="s">
        <v>70</v>
      </c>
      <c r="B39" t="s">
        <v>69</v>
      </c>
      <c r="C39">
        <v>11</v>
      </c>
      <c r="D39" t="s">
        <v>59</v>
      </c>
      <c r="E39">
        <v>2</v>
      </c>
      <c r="G39" s="3">
        <v>106.82772655365915</v>
      </c>
      <c r="H39" s="3">
        <v>20.853644971393791</v>
      </c>
      <c r="I39" s="3">
        <v>0.71330375153660863</v>
      </c>
      <c r="J39" s="3">
        <v>0.20979522104017903</v>
      </c>
      <c r="K39" s="3">
        <v>0.20979522104017903</v>
      </c>
      <c r="L39" s="3">
        <v>1.048976105200895</v>
      </c>
      <c r="M39" s="3">
        <v>960.44252192193949</v>
      </c>
      <c r="N39" s="3">
        <v>33.986825808509003</v>
      </c>
      <c r="O39" s="3">
        <v>0.96505801678482339</v>
      </c>
      <c r="P39" s="3">
        <v>189.69683886452987</v>
      </c>
      <c r="Q39" s="3">
        <v>77.246600386993904</v>
      </c>
      <c r="R39" s="3">
        <v>24.965631303781301</v>
      </c>
      <c r="S39" s="3">
        <v>0.32765903998781593</v>
      </c>
    </row>
    <row r="40" spans="1:19" x14ac:dyDescent="0.25">
      <c r="A40" t="s">
        <v>70</v>
      </c>
      <c r="B40" t="s">
        <v>69</v>
      </c>
      <c r="C40">
        <v>11</v>
      </c>
      <c r="D40" t="s">
        <v>60</v>
      </c>
      <c r="E40">
        <v>3</v>
      </c>
      <c r="G40" s="3">
        <v>411.20370376230363</v>
      </c>
      <c r="H40" s="3">
        <v>1.2502300225624359</v>
      </c>
      <c r="I40" s="3">
        <v>0.41166110499007036</v>
      </c>
      <c r="J40" s="3">
        <v>0.57937488850454355</v>
      </c>
      <c r="K40" s="3">
        <v>3.1408217639983147</v>
      </c>
      <c r="L40" s="3">
        <v>18.006361666417522</v>
      </c>
      <c r="M40" s="3">
        <v>857.32236791080209</v>
      </c>
      <c r="N40" s="3">
        <v>16.72563822867064</v>
      </c>
      <c r="O40" s="3">
        <v>2.0125654021736779</v>
      </c>
      <c r="P40" s="3">
        <v>314.69204470352048</v>
      </c>
      <c r="Q40" s="3">
        <v>343.81325620466993</v>
      </c>
      <c r="R40" s="3">
        <v>10.398254577897333</v>
      </c>
      <c r="S40" s="3">
        <v>0.32765903998781593</v>
      </c>
    </row>
    <row r="41" spans="1:19" x14ac:dyDescent="0.25">
      <c r="A41" t="s">
        <v>70</v>
      </c>
      <c r="B41" t="s">
        <v>69</v>
      </c>
      <c r="C41">
        <v>11</v>
      </c>
      <c r="D41" t="s">
        <v>60</v>
      </c>
      <c r="E41">
        <v>3</v>
      </c>
      <c r="G41" s="3">
        <v>47.642845271588982</v>
      </c>
      <c r="H41" s="3">
        <v>1.6232655969876995</v>
      </c>
      <c r="I41" s="3">
        <v>0.20290819962346243</v>
      </c>
      <c r="J41" s="3">
        <v>0.20290819962346243</v>
      </c>
      <c r="K41" s="3">
        <v>0.10145409981173122</v>
      </c>
      <c r="L41" s="3">
        <v>2.1102452760840094</v>
      </c>
      <c r="M41" s="3">
        <v>88.914373075001237</v>
      </c>
      <c r="N41" s="3">
        <v>1.0145409981173124</v>
      </c>
      <c r="O41" s="3">
        <v>0.20290819962346243</v>
      </c>
      <c r="P41" s="3">
        <v>19.398023884003006</v>
      </c>
      <c r="Q41" s="3">
        <v>31.45077094163668</v>
      </c>
      <c r="R41" s="3">
        <v>1.0145409981173124</v>
      </c>
      <c r="S41" s="3">
        <v>0.32765903998781593</v>
      </c>
    </row>
    <row r="42" spans="1:19" x14ac:dyDescent="0.25">
      <c r="A42" t="s">
        <v>71</v>
      </c>
      <c r="B42" t="s">
        <v>69</v>
      </c>
      <c r="C42">
        <v>12.5</v>
      </c>
      <c r="D42" t="s">
        <v>58</v>
      </c>
      <c r="E42">
        <v>1</v>
      </c>
      <c r="G42" s="3">
        <v>19.589229196187656</v>
      </c>
      <c r="H42" s="3">
        <v>18.175573480998857</v>
      </c>
      <c r="I42" s="3">
        <v>0.20195081645554286</v>
      </c>
      <c r="J42" s="3">
        <v>0.20195081645554286</v>
      </c>
      <c r="K42" s="3">
        <v>0.10097540822777143</v>
      </c>
      <c r="L42" s="3">
        <v>0.20195081645554286</v>
      </c>
      <c r="M42" s="3">
        <v>12.7229014366992</v>
      </c>
      <c r="N42" s="3">
        <v>78.154965968295087</v>
      </c>
      <c r="O42" s="3">
        <v>0.20195081645554286</v>
      </c>
      <c r="P42" s="3">
        <v>78.96276923411726</v>
      </c>
      <c r="Q42" s="3">
        <v>61.393048202485026</v>
      </c>
      <c r="R42" s="3">
        <v>31.908228999975773</v>
      </c>
      <c r="S42" s="3">
        <v>0.41376103678387072</v>
      </c>
    </row>
    <row r="43" spans="1:19" x14ac:dyDescent="0.25">
      <c r="A43" t="s">
        <v>71</v>
      </c>
      <c r="B43" t="s">
        <v>69</v>
      </c>
      <c r="C43">
        <v>12.5</v>
      </c>
      <c r="D43" t="s">
        <v>59</v>
      </c>
      <c r="E43">
        <v>2</v>
      </c>
      <c r="G43" s="3">
        <v>113.08498693865936</v>
      </c>
      <c r="H43" s="3">
        <v>19.803684296661128</v>
      </c>
      <c r="I43" s="3">
        <v>0.6799548256364335</v>
      </c>
      <c r="J43" s="3">
        <v>0.21248588301138549</v>
      </c>
      <c r="K43" s="3">
        <v>0.25498305961366258</v>
      </c>
      <c r="L43" s="3">
        <v>1.0199322384546503</v>
      </c>
      <c r="M43" s="3">
        <v>970.63551359600888</v>
      </c>
      <c r="N43" s="3">
        <v>31.617899392094159</v>
      </c>
      <c r="O43" s="3">
        <v>1.0199322384546503</v>
      </c>
      <c r="P43" s="3">
        <v>229.31476494588719</v>
      </c>
      <c r="Q43" s="3">
        <v>70.672804689586812</v>
      </c>
      <c r="R43" s="3">
        <v>23.203458424843294</v>
      </c>
      <c r="S43" s="3">
        <v>0.41376103678387072</v>
      </c>
    </row>
    <row r="44" spans="1:19" x14ac:dyDescent="0.25">
      <c r="A44" t="s">
        <v>71</v>
      </c>
      <c r="B44" t="s">
        <v>69</v>
      </c>
      <c r="C44">
        <v>12.5</v>
      </c>
      <c r="D44" t="s">
        <v>60</v>
      </c>
      <c r="E44">
        <v>3</v>
      </c>
      <c r="G44" s="3">
        <v>171.8665138957675</v>
      </c>
      <c r="H44" s="3">
        <v>0.43705458849735024</v>
      </c>
      <c r="I44" s="3">
        <v>0.22893335587956443</v>
      </c>
      <c r="J44" s="3">
        <v>0.33299397218845733</v>
      </c>
      <c r="K44" s="3">
        <v>1.540097121371615</v>
      </c>
      <c r="L44" s="3">
        <v>9.3654554678003628</v>
      </c>
      <c r="M44" s="3">
        <v>303.44075715673176</v>
      </c>
      <c r="N44" s="3">
        <v>7.4507401277167329</v>
      </c>
      <c r="O44" s="3">
        <v>0.87410917699470048</v>
      </c>
      <c r="P44" s="3">
        <v>89.617002765218572</v>
      </c>
      <c r="Q44" s="3">
        <v>276.3849969164196</v>
      </c>
      <c r="R44" s="3">
        <v>6.0771399924393457</v>
      </c>
      <c r="S44" s="3">
        <v>0.41376103678387072</v>
      </c>
    </row>
    <row r="45" spans="1:19" x14ac:dyDescent="0.25">
      <c r="A45" t="s">
        <v>71</v>
      </c>
      <c r="B45" t="s">
        <v>69</v>
      </c>
      <c r="C45">
        <v>12.5</v>
      </c>
      <c r="D45" t="s">
        <v>60</v>
      </c>
      <c r="E45">
        <v>3</v>
      </c>
      <c r="G45" s="3">
        <v>46.798408437040713</v>
      </c>
      <c r="H45" s="3">
        <v>1.4624502636575223</v>
      </c>
      <c r="I45" s="3">
        <v>0.2031180921746559</v>
      </c>
      <c r="J45" s="3">
        <v>0.2031180921746559</v>
      </c>
      <c r="K45" s="3">
        <v>0.10155904608732795</v>
      </c>
      <c r="L45" s="3">
        <v>1.8280628295719028</v>
      </c>
      <c r="M45" s="3">
        <v>89.209466083108879</v>
      </c>
      <c r="N45" s="3">
        <v>1.0155904608732795</v>
      </c>
      <c r="O45" s="3">
        <v>0.2031180921746559</v>
      </c>
      <c r="P45" s="3">
        <v>20.027443888421072</v>
      </c>
      <c r="Q45" s="3">
        <v>31.483304287071665</v>
      </c>
      <c r="R45" s="3">
        <v>1.0155904608732795</v>
      </c>
      <c r="S45" s="3">
        <v>0.41376103678387072</v>
      </c>
    </row>
    <row r="46" spans="1:19" s="2" customFormat="1" x14ac:dyDescent="0.25">
      <c r="A46" s="5" t="s">
        <v>72</v>
      </c>
      <c r="B46" s="5" t="s">
        <v>69</v>
      </c>
      <c r="C46" s="5">
        <v>13</v>
      </c>
      <c r="D46" s="5" t="s">
        <v>58</v>
      </c>
      <c r="E46" s="5">
        <v>1</v>
      </c>
      <c r="F46" s="5">
        <v>1</v>
      </c>
      <c r="G46" s="73">
        <v>46.5482983673094</v>
      </c>
      <c r="H46" s="73">
        <v>8.6124604908678197</v>
      </c>
      <c r="I46" s="73">
        <v>0.20505858311590047</v>
      </c>
      <c r="J46" s="73">
        <v>0.20505858311590047</v>
      </c>
      <c r="K46" s="73">
        <v>0.10252929155795024</v>
      </c>
      <c r="L46" s="73">
        <v>0.20505858311590047</v>
      </c>
      <c r="M46" s="73">
        <v>19.070448229778744</v>
      </c>
      <c r="N46" s="73">
        <v>134.92854769026249</v>
      </c>
      <c r="O46" s="73">
        <v>2.6657615805067061</v>
      </c>
      <c r="P46" s="73">
        <v>207.51928611329132</v>
      </c>
      <c r="Q46" s="73">
        <v>65.208629430856348</v>
      </c>
      <c r="R46" s="73">
        <v>33.834666214123573</v>
      </c>
      <c r="S46" s="73">
        <v>0.42971359448275942</v>
      </c>
    </row>
    <row r="47" spans="1:19" s="2" customFormat="1" x14ac:dyDescent="0.25">
      <c r="A47" s="5" t="s">
        <v>72</v>
      </c>
      <c r="B47" s="5" t="s">
        <v>69</v>
      </c>
      <c r="C47" s="5">
        <v>13</v>
      </c>
      <c r="D47" s="5" t="s">
        <v>58</v>
      </c>
      <c r="E47" s="5">
        <v>1</v>
      </c>
      <c r="F47" s="5">
        <v>2</v>
      </c>
      <c r="G47" s="73">
        <v>39.649745432548031</v>
      </c>
      <c r="H47" s="73">
        <v>7.4625946726658841</v>
      </c>
      <c r="I47" s="73">
        <v>0.18844936042085567</v>
      </c>
      <c r="J47" s="73">
        <v>0.79148731376759385</v>
      </c>
      <c r="K47" s="73">
        <v>9.4224680210427833E-2</v>
      </c>
      <c r="L47" s="73">
        <v>0.79148731376759385</v>
      </c>
      <c r="M47" s="73">
        <v>51.974333604071987</v>
      </c>
      <c r="N47" s="73">
        <v>60.605314311347186</v>
      </c>
      <c r="O47" s="73">
        <v>1.093006290440963</v>
      </c>
      <c r="P47" s="73">
        <v>42.325726350524185</v>
      </c>
      <c r="Q47" s="73">
        <v>207.67119518378291</v>
      </c>
      <c r="R47" s="73">
        <v>7.1610756959925146</v>
      </c>
      <c r="S47" s="73">
        <v>0.44442811266596943</v>
      </c>
    </row>
    <row r="48" spans="1:19" s="2" customFormat="1" x14ac:dyDescent="0.25">
      <c r="A48" s="5" t="s">
        <v>72</v>
      </c>
      <c r="B48" s="5" t="s">
        <v>69</v>
      </c>
      <c r="C48" s="5">
        <v>13</v>
      </c>
      <c r="D48" s="5" t="s">
        <v>58</v>
      </c>
      <c r="E48" s="5">
        <v>1</v>
      </c>
      <c r="F48" s="5" t="s">
        <v>192</v>
      </c>
      <c r="G48" s="73">
        <f>AVERAGE(G46:G47)</f>
        <v>43.099021899928715</v>
      </c>
      <c r="H48" s="73">
        <f t="shared" ref="H48:S48" si="0">AVERAGE(H46:H47)</f>
        <v>8.0375275817668523</v>
      </c>
      <c r="I48" s="73">
        <f t="shared" si="0"/>
        <v>0.19675397176837806</v>
      </c>
      <c r="J48" s="73">
        <f t="shared" si="0"/>
        <v>0.49827294844174719</v>
      </c>
      <c r="K48" s="73">
        <f t="shared" si="0"/>
        <v>9.8376985884189028E-2</v>
      </c>
      <c r="L48" s="73">
        <f t="shared" si="0"/>
        <v>0.49827294844174719</v>
      </c>
      <c r="M48" s="73">
        <f t="shared" si="0"/>
        <v>35.522390916925367</v>
      </c>
      <c r="N48" s="73">
        <f t="shared" si="0"/>
        <v>97.766931000804846</v>
      </c>
      <c r="O48" s="73">
        <f t="shared" si="0"/>
        <v>1.8793839354738346</v>
      </c>
      <c r="P48" s="73">
        <f t="shared" si="0"/>
        <v>124.92250623190775</v>
      </c>
      <c r="Q48" s="73">
        <f t="shared" si="0"/>
        <v>136.43991230731962</v>
      </c>
      <c r="R48" s="73">
        <f t="shared" si="0"/>
        <v>20.497870955058044</v>
      </c>
      <c r="S48" s="73">
        <f t="shared" si="0"/>
        <v>0.43707085357436443</v>
      </c>
    </row>
    <row r="49" spans="1:19" s="2" customFormat="1" x14ac:dyDescent="0.25">
      <c r="A49" s="5" t="s">
        <v>72</v>
      </c>
      <c r="B49" s="5" t="s">
        <v>69</v>
      </c>
      <c r="C49" s="5">
        <v>13</v>
      </c>
      <c r="D49" s="5" t="s">
        <v>59</v>
      </c>
      <c r="E49" s="5">
        <v>2</v>
      </c>
      <c r="F49" s="5">
        <v>1</v>
      </c>
      <c r="G49" s="73">
        <v>254.07712971369568</v>
      </c>
      <c r="H49" s="73">
        <v>24.548725592725358</v>
      </c>
      <c r="I49" s="73">
        <v>0.95927524518642615</v>
      </c>
      <c r="J49" s="73">
        <v>0.21801710117873324</v>
      </c>
      <c r="K49" s="73">
        <v>0.69765472377194637</v>
      </c>
      <c r="L49" s="73">
        <v>1.1336889261294127</v>
      </c>
      <c r="M49" s="73">
        <v>1567.1069232727343</v>
      </c>
      <c r="N49" s="73">
        <v>43.516213395275152</v>
      </c>
      <c r="O49" s="73">
        <v>9.6799592923357558</v>
      </c>
      <c r="P49" s="73">
        <v>603.90737026509112</v>
      </c>
      <c r="Q49" s="73">
        <v>90.38989014870279</v>
      </c>
      <c r="R49" s="73">
        <v>20.101176728679203</v>
      </c>
      <c r="S49" s="73">
        <v>0.42971359448275942</v>
      </c>
    </row>
    <row r="50" spans="1:19" s="2" customFormat="1" x14ac:dyDescent="0.25">
      <c r="A50" s="5" t="s">
        <v>72</v>
      </c>
      <c r="B50" s="5" t="s">
        <v>69</v>
      </c>
      <c r="C50" s="5">
        <v>13</v>
      </c>
      <c r="D50" s="5" t="s">
        <v>59</v>
      </c>
      <c r="E50" s="5">
        <v>2</v>
      </c>
      <c r="F50" s="5">
        <v>2</v>
      </c>
      <c r="G50" s="73">
        <v>224.77796485465359</v>
      </c>
      <c r="H50" s="73">
        <v>56.464994202211962</v>
      </c>
      <c r="I50" s="73">
        <v>0.20037258411004955</v>
      </c>
      <c r="J50" s="73">
        <v>0.60111775233014864</v>
      </c>
      <c r="K50" s="73">
        <v>0.440819685042109</v>
      </c>
      <c r="L50" s="73">
        <v>1.2423100214823071</v>
      </c>
      <c r="M50" s="73">
        <v>753.00017108556619</v>
      </c>
      <c r="N50" s="73">
        <v>28.092236292228943</v>
      </c>
      <c r="O50" s="73">
        <v>1.2423100214823071</v>
      </c>
      <c r="P50" s="73">
        <v>162.5422402300722</v>
      </c>
      <c r="Q50" s="73">
        <v>123.62988439590058</v>
      </c>
      <c r="R50" s="73">
        <v>8.1351269148680121</v>
      </c>
      <c r="S50" s="73">
        <v>0.44442811266596943</v>
      </c>
    </row>
    <row r="51" spans="1:19" s="2" customFormat="1" x14ac:dyDescent="0.25">
      <c r="A51" s="5" t="s">
        <v>72</v>
      </c>
      <c r="B51" s="5" t="s">
        <v>69</v>
      </c>
      <c r="C51" s="5">
        <v>13</v>
      </c>
      <c r="D51" s="5" t="s">
        <v>59</v>
      </c>
      <c r="E51" s="5">
        <v>2</v>
      </c>
      <c r="F51" s="5" t="s">
        <v>192</v>
      </c>
      <c r="G51" s="73">
        <f>AVERAGE(G49:G50)</f>
        <v>239.42754728417464</v>
      </c>
      <c r="H51" s="73">
        <f t="shared" ref="H51:S51" si="1">AVERAGE(H49:H50)</f>
        <v>40.506859897468658</v>
      </c>
      <c r="I51" s="73">
        <f t="shared" si="1"/>
        <v>0.57982391464823779</v>
      </c>
      <c r="J51" s="73">
        <f t="shared" si="1"/>
        <v>0.40956742675444091</v>
      </c>
      <c r="K51" s="73">
        <f t="shared" si="1"/>
        <v>0.56923720440702774</v>
      </c>
      <c r="L51" s="73">
        <f t="shared" si="1"/>
        <v>1.1879994738058599</v>
      </c>
      <c r="M51" s="73">
        <f t="shared" si="1"/>
        <v>1160.0535471791502</v>
      </c>
      <c r="N51" s="73">
        <f t="shared" si="1"/>
        <v>35.804224843752046</v>
      </c>
      <c r="O51" s="73">
        <f t="shared" si="1"/>
        <v>5.4611346569090315</v>
      </c>
      <c r="P51" s="73">
        <f t="shared" si="1"/>
        <v>383.22480524758168</v>
      </c>
      <c r="Q51" s="73">
        <f t="shared" si="1"/>
        <v>107.00988727230168</v>
      </c>
      <c r="R51" s="73">
        <f t="shared" si="1"/>
        <v>14.118151821773608</v>
      </c>
      <c r="S51" s="73">
        <f t="shared" si="1"/>
        <v>0.43707085357436443</v>
      </c>
    </row>
    <row r="52" spans="1:19" x14ac:dyDescent="0.25">
      <c r="A52" t="s">
        <v>73</v>
      </c>
      <c r="B52" t="s">
        <v>74</v>
      </c>
      <c r="C52">
        <v>0.5</v>
      </c>
      <c r="D52" t="s">
        <v>58</v>
      </c>
      <c r="E52">
        <v>1</v>
      </c>
      <c r="G52" s="3">
        <v>44.084219119559798</v>
      </c>
      <c r="H52" s="3">
        <v>4.9859625771415423</v>
      </c>
      <c r="I52" s="3">
        <v>0.95564282728546224</v>
      </c>
      <c r="J52" s="3">
        <v>0.45704656957130796</v>
      </c>
      <c r="K52" s="3">
        <v>0.24929812885707711</v>
      </c>
      <c r="L52" s="3">
        <v>13.919145527853473</v>
      </c>
      <c r="M52" s="3">
        <v>416.32787519131875</v>
      </c>
      <c r="N52" s="3">
        <v>61.493538451412356</v>
      </c>
      <c r="O52" s="3">
        <v>1.1633912679996934</v>
      </c>
      <c r="P52" s="3">
        <v>2598.5174964536004</v>
      </c>
      <c r="Q52" s="3">
        <v>126.35260164239526</v>
      </c>
      <c r="R52" s="3">
        <v>8.7669841981405447</v>
      </c>
      <c r="S52" s="3">
        <v>1.8056237182836499E-2</v>
      </c>
    </row>
    <row r="53" spans="1:19" x14ac:dyDescent="0.25">
      <c r="A53" t="s">
        <v>73</v>
      </c>
      <c r="B53" t="s">
        <v>74</v>
      </c>
      <c r="C53">
        <v>0.5</v>
      </c>
      <c r="D53" t="s">
        <v>59</v>
      </c>
      <c r="E53">
        <v>2</v>
      </c>
      <c r="G53" s="3">
        <v>230.1491250319749</v>
      </c>
      <c r="H53" s="3">
        <v>36.214641732972517</v>
      </c>
      <c r="I53" s="3">
        <v>0.50768189345288572</v>
      </c>
      <c r="J53" s="3">
        <v>0.21153412227203575</v>
      </c>
      <c r="K53" s="3">
        <v>1.2268979091778074</v>
      </c>
      <c r="L53" s="3">
        <v>21.788014594019682</v>
      </c>
      <c r="M53" s="3">
        <v>1412.2018002881105</v>
      </c>
      <c r="N53" s="3">
        <v>12.01513814505163</v>
      </c>
      <c r="O53" s="3">
        <v>2.2422616960835788</v>
      </c>
      <c r="P53" s="3">
        <v>2012.5356392961478</v>
      </c>
      <c r="Q53" s="3">
        <v>108.09393648101027</v>
      </c>
      <c r="R53" s="3">
        <v>14.384320314498432</v>
      </c>
      <c r="S53" s="3">
        <v>1.8056237182836499E-2</v>
      </c>
    </row>
    <row r="54" spans="1:19" x14ac:dyDescent="0.25">
      <c r="A54" t="s">
        <v>73</v>
      </c>
      <c r="B54" t="s">
        <v>74</v>
      </c>
      <c r="C54">
        <v>0.5</v>
      </c>
      <c r="D54" t="s">
        <v>60</v>
      </c>
      <c r="E54">
        <v>3</v>
      </c>
      <c r="G54" s="3">
        <v>532.00656408343491</v>
      </c>
      <c r="H54" s="3">
        <v>3.6106974710130024</v>
      </c>
      <c r="I54" s="3">
        <v>0.1256888360162754</v>
      </c>
      <c r="J54" s="3">
        <v>0.53703411752408592</v>
      </c>
      <c r="K54" s="3">
        <v>3.279335994242822</v>
      </c>
      <c r="L54" s="3">
        <v>17.973503550327379</v>
      </c>
      <c r="M54" s="3">
        <v>538.40526846244518</v>
      </c>
      <c r="N54" s="3">
        <v>4.581929385684222</v>
      </c>
      <c r="O54" s="3">
        <v>3.2907622520624833</v>
      </c>
      <c r="P54" s="3">
        <v>145.79904977887949</v>
      </c>
      <c r="Q54" s="3">
        <v>683.0616924593586</v>
      </c>
      <c r="R54" s="3">
        <v>5.9759328396829128</v>
      </c>
      <c r="S54" s="3">
        <v>1.8056237182836499E-2</v>
      </c>
    </row>
    <row r="55" spans="1:19" x14ac:dyDescent="0.25">
      <c r="A55" t="s">
        <v>73</v>
      </c>
      <c r="B55" t="s">
        <v>74</v>
      </c>
      <c r="C55">
        <v>0.5</v>
      </c>
      <c r="D55" t="s">
        <v>60</v>
      </c>
      <c r="E55">
        <v>3</v>
      </c>
      <c r="G55" s="3">
        <v>233.89360109097348</v>
      </c>
      <c r="H55" s="3">
        <v>2.0657509829592104</v>
      </c>
      <c r="I55" s="3">
        <v>0.21079091662849087</v>
      </c>
      <c r="J55" s="3">
        <v>0.21079091662849087</v>
      </c>
      <c r="K55" s="3">
        <v>0.29510728327988722</v>
      </c>
      <c r="L55" s="3">
        <v>3.583445582684345</v>
      </c>
      <c r="M55" s="3">
        <v>166.5669823198335</v>
      </c>
      <c r="N55" s="3">
        <v>1.0539545831424544</v>
      </c>
      <c r="O55" s="3">
        <v>0.54805638323407624</v>
      </c>
      <c r="P55" s="3">
        <v>25.210593628767505</v>
      </c>
      <c r="Q55" s="3">
        <v>79.552491935592457</v>
      </c>
      <c r="R55" s="3">
        <v>1.0539545831424544</v>
      </c>
      <c r="S55" s="3">
        <v>1.8056237182836499E-2</v>
      </c>
    </row>
    <row r="56" spans="1:19" x14ac:dyDescent="0.25">
      <c r="A56" t="s">
        <v>75</v>
      </c>
      <c r="B56" t="s">
        <v>74</v>
      </c>
      <c r="C56">
        <v>2</v>
      </c>
      <c r="D56" t="s">
        <v>58</v>
      </c>
      <c r="E56">
        <v>1</v>
      </c>
      <c r="G56" s="3">
        <v>43.844923665809418</v>
      </c>
      <c r="H56" s="3">
        <v>13.437657160539738</v>
      </c>
      <c r="I56" s="3">
        <v>0.69015157622107426</v>
      </c>
      <c r="J56" s="3">
        <v>0.64955442467865809</v>
      </c>
      <c r="K56" s="3">
        <v>0.20298575771208066</v>
      </c>
      <c r="L56" s="3">
        <v>4.4250895181233583</v>
      </c>
      <c r="M56" s="3">
        <v>123.98370081053885</v>
      </c>
      <c r="N56" s="3">
        <v>58.419301069536807</v>
      </c>
      <c r="O56" s="3">
        <v>0.89313733393315475</v>
      </c>
      <c r="P56" s="3">
        <v>701.92475016837477</v>
      </c>
      <c r="Q56" s="3">
        <v>104.00990225167011</v>
      </c>
      <c r="R56" s="3">
        <v>7.0233072168379902</v>
      </c>
      <c r="S56" s="3">
        <v>2.2772009947221457E-2</v>
      </c>
    </row>
    <row r="57" spans="1:19" x14ac:dyDescent="0.25">
      <c r="A57" t="s">
        <v>75</v>
      </c>
      <c r="B57" t="s">
        <v>74</v>
      </c>
      <c r="C57">
        <v>2</v>
      </c>
      <c r="D57" t="s">
        <v>59</v>
      </c>
      <c r="E57">
        <v>2</v>
      </c>
      <c r="G57" s="3">
        <v>240.49601890326326</v>
      </c>
      <c r="H57" s="3">
        <v>32.975911526059726</v>
      </c>
      <c r="I57" s="3">
        <v>0.62218700992565523</v>
      </c>
      <c r="J57" s="3">
        <v>0.41479133995043682</v>
      </c>
      <c r="K57" s="3">
        <v>0.78810354590582998</v>
      </c>
      <c r="L57" s="3">
        <v>9.7890756228303086</v>
      </c>
      <c r="M57" s="3">
        <v>2408.6933110921868</v>
      </c>
      <c r="N57" s="3">
        <v>47.452129290329971</v>
      </c>
      <c r="O57" s="3">
        <v>1.4517696898265291</v>
      </c>
      <c r="P57" s="3">
        <v>705.14527791574267</v>
      </c>
      <c r="Q57" s="3">
        <v>213.28570700251461</v>
      </c>
      <c r="R57" s="3">
        <v>9.9549921588104837</v>
      </c>
      <c r="S57" s="3">
        <v>2.2772009947221457E-2</v>
      </c>
    </row>
    <row r="58" spans="1:19" x14ac:dyDescent="0.25">
      <c r="A58" t="s">
        <v>75</v>
      </c>
      <c r="B58" t="s">
        <v>74</v>
      </c>
      <c r="C58">
        <v>2</v>
      </c>
      <c r="D58" t="s">
        <v>60</v>
      </c>
      <c r="E58">
        <v>3</v>
      </c>
      <c r="G58" s="3">
        <v>484.10580272538238</v>
      </c>
      <c r="H58" s="3">
        <v>5.8241397768156054</v>
      </c>
      <c r="I58" s="3">
        <v>0.11359137862583628</v>
      </c>
      <c r="J58" s="3">
        <v>0.4853449814013005</v>
      </c>
      <c r="K58" s="3">
        <v>1.7348501462854995</v>
      </c>
      <c r="L58" s="3">
        <v>7.8068256582847484</v>
      </c>
      <c r="M58" s="3">
        <v>532.43377108619268</v>
      </c>
      <c r="N58" s="3">
        <v>4.3371253657137485</v>
      </c>
      <c r="O58" s="3">
        <v>1.3837495214420057</v>
      </c>
      <c r="P58" s="3">
        <v>53.284683064483204</v>
      </c>
      <c r="Q58" s="3">
        <v>703.23389858358644</v>
      </c>
      <c r="R58" s="3">
        <v>4.6572465236592882</v>
      </c>
      <c r="S58" s="3">
        <v>2.2772009947221457E-2</v>
      </c>
    </row>
    <row r="59" spans="1:19" x14ac:dyDescent="0.25">
      <c r="A59" t="s">
        <v>75</v>
      </c>
      <c r="B59" t="s">
        <v>74</v>
      </c>
      <c r="C59">
        <v>2</v>
      </c>
      <c r="D59" t="s">
        <v>60</v>
      </c>
      <c r="E59">
        <v>3</v>
      </c>
      <c r="G59" s="3">
        <v>270.8568289408388</v>
      </c>
      <c r="H59" s="3">
        <v>3.5992888525817892</v>
      </c>
      <c r="I59" s="3">
        <v>0.20685568118286146</v>
      </c>
      <c r="J59" s="3">
        <v>0.20685568118286146</v>
      </c>
      <c r="K59" s="3">
        <v>0.10342784059143073</v>
      </c>
      <c r="L59" s="3">
        <v>2.0271856755920425</v>
      </c>
      <c r="M59" s="3">
        <v>186.91479351683358</v>
      </c>
      <c r="N59" s="3">
        <v>1.0342784059143073</v>
      </c>
      <c r="O59" s="3">
        <v>0.20685568118286146</v>
      </c>
      <c r="P59" s="3">
        <v>8.6879386096801809</v>
      </c>
      <c r="Q59" s="3">
        <v>71.572065689270062</v>
      </c>
      <c r="R59" s="3">
        <v>1.0342784059143073</v>
      </c>
      <c r="S59" s="3">
        <v>2.2772009947221457E-2</v>
      </c>
    </row>
    <row r="60" spans="1:19" x14ac:dyDescent="0.25">
      <c r="A60" t="s">
        <v>76</v>
      </c>
      <c r="B60" t="s">
        <v>74</v>
      </c>
      <c r="C60">
        <v>4</v>
      </c>
      <c r="D60" t="s">
        <v>58</v>
      </c>
      <c r="E60">
        <v>1</v>
      </c>
      <c r="G60" s="3">
        <v>8.4808496942388167</v>
      </c>
      <c r="H60" s="3">
        <v>10.742409612702501</v>
      </c>
      <c r="I60" s="3">
        <v>0.1884633265386404</v>
      </c>
      <c r="J60" s="3">
        <v>0.1884633265386404</v>
      </c>
      <c r="K60" s="3">
        <v>9.4231663269320198E-2</v>
      </c>
      <c r="L60" s="3">
        <v>0.1884633265386404</v>
      </c>
      <c r="M60" s="3">
        <v>0.94231663269320187</v>
      </c>
      <c r="N60" s="3">
        <v>47.115831634660097</v>
      </c>
      <c r="O60" s="3">
        <v>0.1884633265386404</v>
      </c>
      <c r="P60" s="3">
        <v>1.8846332653864037</v>
      </c>
      <c r="Q60" s="3">
        <v>27.327182348102856</v>
      </c>
      <c r="R60" s="3">
        <v>21.296355898866363</v>
      </c>
      <c r="S60" s="3">
        <v>1.2238613252372341E-2</v>
      </c>
    </row>
    <row r="61" spans="1:19" x14ac:dyDescent="0.25">
      <c r="A61" t="s">
        <v>76</v>
      </c>
      <c r="B61" t="s">
        <v>74</v>
      </c>
      <c r="C61">
        <v>4</v>
      </c>
      <c r="D61" t="s">
        <v>59</v>
      </c>
      <c r="E61">
        <v>2</v>
      </c>
      <c r="G61" s="3">
        <v>114.7755220148053</v>
      </c>
      <c r="H61" s="3">
        <v>14.801018495511929</v>
      </c>
      <c r="I61" s="3">
        <v>1.1979936641275974</v>
      </c>
      <c r="J61" s="3">
        <v>0.19322478453670927</v>
      </c>
      <c r="K61" s="3">
        <v>0.42509452598076036</v>
      </c>
      <c r="L61" s="3">
        <v>8.8110501748739427</v>
      </c>
      <c r="M61" s="3">
        <v>808.06604893251813</v>
      </c>
      <c r="N61" s="3">
        <v>30.529515956800065</v>
      </c>
      <c r="O61" s="3">
        <v>0.73425418123949515</v>
      </c>
      <c r="P61" s="3">
        <v>102.44778076136325</v>
      </c>
      <c r="Q61" s="3">
        <v>62.141090707005709</v>
      </c>
      <c r="R61" s="3">
        <v>34.162141906090199</v>
      </c>
      <c r="S61" s="3">
        <v>1.2238613252372341E-2</v>
      </c>
    </row>
    <row r="62" spans="1:19" x14ac:dyDescent="0.25">
      <c r="A62" t="s">
        <v>76</v>
      </c>
      <c r="B62" t="s">
        <v>74</v>
      </c>
      <c r="C62">
        <v>4</v>
      </c>
      <c r="D62" t="s">
        <v>60</v>
      </c>
      <c r="E62">
        <v>3</v>
      </c>
      <c r="G62" s="3">
        <v>435.46559329848037</v>
      </c>
      <c r="H62" s="3">
        <v>2.8253056828956411</v>
      </c>
      <c r="I62" s="3">
        <v>0.24567875503440356</v>
      </c>
      <c r="J62" s="3">
        <v>0.2866252142068042</v>
      </c>
      <c r="K62" s="3">
        <v>1.7197512852408252</v>
      </c>
      <c r="L62" s="3">
        <v>16.429766742925739</v>
      </c>
      <c r="M62" s="3">
        <v>729.87063474804052</v>
      </c>
      <c r="N62" s="3">
        <v>4.8214455675501702</v>
      </c>
      <c r="O62" s="3">
        <v>1.8937737367235272</v>
      </c>
      <c r="P62" s="3">
        <v>116.9021409372037</v>
      </c>
      <c r="Q62" s="3">
        <v>463.10445323985078</v>
      </c>
      <c r="R62" s="3">
        <v>9.4176856096521373</v>
      </c>
      <c r="S62" s="3">
        <v>1.2238613252372341E-2</v>
      </c>
    </row>
    <row r="63" spans="1:19" x14ac:dyDescent="0.25">
      <c r="A63" t="s">
        <v>76</v>
      </c>
      <c r="B63" t="s">
        <v>74</v>
      </c>
      <c r="C63">
        <v>4</v>
      </c>
      <c r="D63" t="s">
        <v>60</v>
      </c>
      <c r="E63">
        <v>3</v>
      </c>
      <c r="G63" s="3">
        <v>31.404853281836722</v>
      </c>
      <c r="H63" s="3">
        <v>1.1901594764510248</v>
      </c>
      <c r="I63" s="3">
        <v>0.19196120587919757</v>
      </c>
      <c r="J63" s="3">
        <v>0.19196120587919757</v>
      </c>
      <c r="K63" s="3">
        <v>9.5980602939598786E-2</v>
      </c>
      <c r="L63" s="3">
        <v>2.0731810234953336</v>
      </c>
      <c r="M63" s="3">
        <v>50.025090252118879</v>
      </c>
      <c r="N63" s="3">
        <v>0.9598060293959878</v>
      </c>
      <c r="O63" s="3">
        <v>0.19196120587919757</v>
      </c>
      <c r="P63" s="3">
        <v>8.9837844351464469</v>
      </c>
      <c r="Q63" s="3">
        <v>31.097715352430004</v>
      </c>
      <c r="R63" s="3">
        <v>0.9598060293959878</v>
      </c>
      <c r="S63" s="3">
        <v>1.2238613252372341E-2</v>
      </c>
    </row>
    <row r="64" spans="1:19" x14ac:dyDescent="0.25">
      <c r="A64" t="s">
        <v>77</v>
      </c>
      <c r="B64" t="s">
        <v>74</v>
      </c>
      <c r="C64">
        <v>6</v>
      </c>
      <c r="D64" t="s">
        <v>58</v>
      </c>
      <c r="E64">
        <v>1</v>
      </c>
      <c r="G64" s="3">
        <v>7.5916548225771603</v>
      </c>
      <c r="H64" s="3">
        <v>9.1806058319537769</v>
      </c>
      <c r="I64" s="3">
        <v>0.17655011215295724</v>
      </c>
      <c r="J64" s="3">
        <v>0.17655011215295724</v>
      </c>
      <c r="K64" s="3">
        <v>8.827505607647862E-2</v>
      </c>
      <c r="L64" s="3">
        <v>0.17655011215295724</v>
      </c>
      <c r="M64" s="3">
        <v>11.828857514248135</v>
      </c>
      <c r="N64" s="3">
        <v>56.496035888946309</v>
      </c>
      <c r="O64" s="3">
        <v>0.17655011215295724</v>
      </c>
      <c r="P64" s="3">
        <v>17.831561327448679</v>
      </c>
      <c r="Q64" s="3">
        <v>34.956922206285533</v>
      </c>
      <c r="R64" s="3">
        <v>25.423216150025837</v>
      </c>
      <c r="S64" s="3">
        <v>2.1489539107153871E-2</v>
      </c>
    </row>
    <row r="65" spans="1:19" x14ac:dyDescent="0.25">
      <c r="A65" t="s">
        <v>77</v>
      </c>
      <c r="B65" t="s">
        <v>74</v>
      </c>
      <c r="C65">
        <v>6</v>
      </c>
      <c r="D65" t="s">
        <v>59</v>
      </c>
      <c r="E65">
        <v>2</v>
      </c>
      <c r="G65" s="3">
        <v>69.637515202390233</v>
      </c>
      <c r="H65" s="3">
        <v>13.147331708335086</v>
      </c>
      <c r="I65" s="3">
        <v>1.1196903377977683</v>
      </c>
      <c r="J65" s="3">
        <v>0.18059521577383361</v>
      </c>
      <c r="K65" s="3">
        <v>0.25283330208336707</v>
      </c>
      <c r="L65" s="3">
        <v>2.6728091934527374</v>
      </c>
      <c r="M65" s="3">
        <v>549.37064638400193</v>
      </c>
      <c r="N65" s="3">
        <v>25.644520639884369</v>
      </c>
      <c r="O65" s="3">
        <v>0.57790469047626758</v>
      </c>
      <c r="P65" s="3">
        <v>71.949133964295314</v>
      </c>
      <c r="Q65" s="3">
        <v>45.546113418160836</v>
      </c>
      <c r="R65" s="3">
        <v>31.568043717266111</v>
      </c>
      <c r="S65" s="3">
        <v>2.1489539107153871E-2</v>
      </c>
    </row>
    <row r="66" spans="1:19" x14ac:dyDescent="0.25">
      <c r="A66" t="s">
        <v>77</v>
      </c>
      <c r="B66" t="s">
        <v>74</v>
      </c>
      <c r="C66">
        <v>6</v>
      </c>
      <c r="D66" t="s">
        <v>60</v>
      </c>
      <c r="E66">
        <v>3</v>
      </c>
      <c r="G66" s="3">
        <v>427.18050344493099</v>
      </c>
      <c r="H66" s="3">
        <v>2.979253240399995</v>
      </c>
      <c r="I66" s="3">
        <v>0.36084123098012361</v>
      </c>
      <c r="J66" s="3">
        <v>0.32383187395652124</v>
      </c>
      <c r="K66" s="3">
        <v>1.9429912437391272</v>
      </c>
      <c r="L66" s="3">
        <v>15.645705681727923</v>
      </c>
      <c r="M66" s="3">
        <v>796.07126957768821</v>
      </c>
      <c r="N66" s="3">
        <v>6.4118711043391192</v>
      </c>
      <c r="O66" s="3">
        <v>1.6284117090385066</v>
      </c>
      <c r="P66" s="3">
        <v>147.85238130929167</v>
      </c>
      <c r="Q66" s="3">
        <v>433.00947717614832</v>
      </c>
      <c r="R66" s="3">
        <v>16.746734053180099</v>
      </c>
      <c r="S66" s="3">
        <v>2.1489539107153871E-2</v>
      </c>
    </row>
    <row r="67" spans="1:19" x14ac:dyDescent="0.25">
      <c r="A67" t="s">
        <v>77</v>
      </c>
      <c r="B67" t="s">
        <v>74</v>
      </c>
      <c r="C67">
        <v>6</v>
      </c>
      <c r="D67" t="s">
        <v>60</v>
      </c>
      <c r="E67">
        <v>3</v>
      </c>
      <c r="G67" s="3">
        <v>33.332986732885139</v>
      </c>
      <c r="H67" s="3">
        <v>2.4891516066764874</v>
      </c>
      <c r="I67" s="3">
        <v>0.18037330483162953</v>
      </c>
      <c r="J67" s="3">
        <v>0.18037330483162953</v>
      </c>
      <c r="K67" s="3">
        <v>9.0186652415814764E-2</v>
      </c>
      <c r="L67" s="3">
        <v>2.0562556750805765</v>
      </c>
      <c r="M67" s="3">
        <v>59.920011865067316</v>
      </c>
      <c r="N67" s="3">
        <v>0.90186652415814761</v>
      </c>
      <c r="O67" s="3">
        <v>0.18037330483162953</v>
      </c>
      <c r="P67" s="3">
        <v>11.507816848257963</v>
      </c>
      <c r="Q67" s="3">
        <v>31.096357752972924</v>
      </c>
      <c r="R67" s="3">
        <v>0.90186652415814761</v>
      </c>
      <c r="S67" s="3">
        <v>2.1489539107153871E-2</v>
      </c>
    </row>
    <row r="68" spans="1:19" x14ac:dyDescent="0.25">
      <c r="A68" t="s">
        <v>78</v>
      </c>
      <c r="B68" t="s">
        <v>74</v>
      </c>
      <c r="C68">
        <v>8</v>
      </c>
      <c r="D68" t="s">
        <v>58</v>
      </c>
      <c r="E68">
        <v>1</v>
      </c>
      <c r="G68" s="3">
        <v>8.6476245074989002</v>
      </c>
      <c r="H68" s="3">
        <v>10.45759242767309</v>
      </c>
      <c r="I68" s="3">
        <v>0.20110754668602096</v>
      </c>
      <c r="J68" s="3">
        <v>0.20110754668602096</v>
      </c>
      <c r="K68" s="3">
        <v>0.10055377334301048</v>
      </c>
      <c r="L68" s="3">
        <v>0.20110754668602096</v>
      </c>
      <c r="M68" s="3">
        <v>13.474205627963403</v>
      </c>
      <c r="N68" s="3">
        <v>64.354414939526706</v>
      </c>
      <c r="O68" s="3">
        <v>0.20110754668602096</v>
      </c>
      <c r="P68" s="3">
        <v>20.311862215288116</v>
      </c>
      <c r="Q68" s="3">
        <v>39.819294243832147</v>
      </c>
      <c r="R68" s="3">
        <v>28.959486722787013</v>
      </c>
      <c r="S68" s="3">
        <v>2.8055336173837202E-2</v>
      </c>
    </row>
    <row r="69" spans="1:19" x14ac:dyDescent="0.25">
      <c r="A69" t="s">
        <v>78</v>
      </c>
      <c r="B69" t="s">
        <v>74</v>
      </c>
      <c r="C69">
        <v>8</v>
      </c>
      <c r="D69" t="s">
        <v>59</v>
      </c>
      <c r="E69">
        <v>2</v>
      </c>
      <c r="G69" s="3">
        <v>82.701482770688713</v>
      </c>
      <c r="H69" s="3">
        <v>8.7291456046366189</v>
      </c>
      <c r="I69" s="3">
        <v>0.81963808494240564</v>
      </c>
      <c r="J69" s="3">
        <v>0.20490952123560141</v>
      </c>
      <c r="K69" s="3">
        <v>0.32785523397696226</v>
      </c>
      <c r="L69" s="3">
        <v>3.1146247227811412</v>
      </c>
      <c r="M69" s="3">
        <v>473.34099405423927</v>
      </c>
      <c r="N69" s="3">
        <v>47.825882256389363</v>
      </c>
      <c r="O69" s="3">
        <v>1.024547606178007</v>
      </c>
      <c r="P69" s="3">
        <v>44.342420395384146</v>
      </c>
      <c r="Q69" s="3">
        <v>39.957356640942265</v>
      </c>
      <c r="R69" s="3">
        <v>35.408365269511926</v>
      </c>
      <c r="S69" s="3">
        <v>2.8055336173837202E-2</v>
      </c>
    </row>
    <row r="70" spans="1:19" x14ac:dyDescent="0.25">
      <c r="A70" t="s">
        <v>78</v>
      </c>
      <c r="B70" t="s">
        <v>74</v>
      </c>
      <c r="C70">
        <v>8</v>
      </c>
      <c r="D70" t="s">
        <v>60</v>
      </c>
      <c r="E70">
        <v>3</v>
      </c>
      <c r="G70" s="3">
        <v>372.87837237438464</v>
      </c>
      <c r="H70" s="3">
        <v>2.0093269182718605</v>
      </c>
      <c r="I70" s="3">
        <v>0.64781578239366</v>
      </c>
      <c r="J70" s="3">
        <v>0.29645806990896306</v>
      </c>
      <c r="K70" s="3">
        <v>2.042266703817301</v>
      </c>
      <c r="L70" s="3">
        <v>19.610152328052148</v>
      </c>
      <c r="M70" s="3">
        <v>2904.1910922563229</v>
      </c>
      <c r="N70" s="3">
        <v>16.195394559841503</v>
      </c>
      <c r="O70" s="3">
        <v>2.4924437729383193</v>
      </c>
      <c r="P70" s="3">
        <v>91.133406675718277</v>
      </c>
      <c r="Q70" s="3">
        <v>343.56196323894272</v>
      </c>
      <c r="R70" s="3">
        <v>13.746870500963768</v>
      </c>
      <c r="S70" s="3">
        <v>2.8055336173837202E-2</v>
      </c>
    </row>
    <row r="71" spans="1:19" x14ac:dyDescent="0.25">
      <c r="A71" t="s">
        <v>78</v>
      </c>
      <c r="B71" t="s">
        <v>74</v>
      </c>
      <c r="C71">
        <v>8</v>
      </c>
      <c r="D71" t="s">
        <v>60</v>
      </c>
      <c r="E71">
        <v>3</v>
      </c>
      <c r="G71" s="3">
        <v>21.369747137029083</v>
      </c>
      <c r="H71" s="3">
        <v>1.6816883543535364</v>
      </c>
      <c r="I71" s="3">
        <v>0.20508394565287028</v>
      </c>
      <c r="J71" s="3">
        <v>0.20508394565287028</v>
      </c>
      <c r="K71" s="3">
        <v>0.10254197282643514</v>
      </c>
      <c r="L71" s="3">
        <v>1.6816883543535364</v>
      </c>
      <c r="M71" s="3">
        <v>152.25432125269089</v>
      </c>
      <c r="N71" s="3">
        <v>1.0254197282643516</v>
      </c>
      <c r="O71" s="3">
        <v>0.20508394565287028</v>
      </c>
      <c r="P71" s="3">
        <v>4.5938803826242944</v>
      </c>
      <c r="Q71" s="3">
        <v>18.826706210933491</v>
      </c>
      <c r="R71" s="3">
        <v>1.0254197282643516</v>
      </c>
      <c r="S71" s="3">
        <v>2.8055336173837202E-2</v>
      </c>
    </row>
    <row r="72" spans="1:19" x14ac:dyDescent="0.25">
      <c r="A72" t="s">
        <v>79</v>
      </c>
      <c r="B72" t="s">
        <v>74</v>
      </c>
      <c r="C72">
        <v>9</v>
      </c>
      <c r="D72" t="s">
        <v>58</v>
      </c>
      <c r="E72">
        <v>1</v>
      </c>
      <c r="G72" s="3">
        <v>10.36659694826208</v>
      </c>
      <c r="H72" s="3">
        <v>7.486986684855947</v>
      </c>
      <c r="I72" s="3">
        <v>0.19197401756040888</v>
      </c>
      <c r="J72" s="3">
        <v>0.19197401756040888</v>
      </c>
      <c r="K72" s="3">
        <v>9.5987008780204441E-2</v>
      </c>
      <c r="L72" s="3">
        <v>0.19197401756040888</v>
      </c>
      <c r="M72" s="3">
        <v>0.95987008780204441</v>
      </c>
      <c r="N72" s="3">
        <v>134.57378630984661</v>
      </c>
      <c r="O72" s="3">
        <v>0.19197401756040888</v>
      </c>
      <c r="P72" s="3">
        <v>1.9197401756040888</v>
      </c>
      <c r="Q72" s="3">
        <v>24.188726212611517</v>
      </c>
      <c r="R72" s="3">
        <v>24.380700230171925</v>
      </c>
      <c r="S72" s="3">
        <v>2.6541177926910062E-2</v>
      </c>
    </row>
    <row r="73" spans="1:19" x14ac:dyDescent="0.25">
      <c r="A73" t="s">
        <v>79</v>
      </c>
      <c r="B73" t="s">
        <v>74</v>
      </c>
      <c r="C73">
        <v>9</v>
      </c>
      <c r="D73" t="s">
        <v>59</v>
      </c>
      <c r="E73">
        <v>2</v>
      </c>
      <c r="G73" s="3">
        <v>96.878201142132255</v>
      </c>
      <c r="H73" s="3">
        <v>8.3340294197391653</v>
      </c>
      <c r="I73" s="3">
        <v>0.62603037894754288</v>
      </c>
      <c r="J73" s="3">
        <v>0.19563449342110717</v>
      </c>
      <c r="K73" s="3">
        <v>0.39126898684221434</v>
      </c>
      <c r="L73" s="3">
        <v>1.4085683526319714</v>
      </c>
      <c r="M73" s="3">
        <v>457.00217663170628</v>
      </c>
      <c r="N73" s="3">
        <v>34.509924639483302</v>
      </c>
      <c r="O73" s="3">
        <v>1.2911876565793072</v>
      </c>
      <c r="P73" s="3">
        <v>106.93381410397717</v>
      </c>
      <c r="Q73" s="3">
        <v>38.892137292116104</v>
      </c>
      <c r="R73" s="3">
        <v>29.932077493429396</v>
      </c>
      <c r="S73" s="3">
        <v>2.6541177926910062E-2</v>
      </c>
    </row>
    <row r="74" spans="1:19" x14ac:dyDescent="0.25">
      <c r="A74" t="s">
        <v>79</v>
      </c>
      <c r="B74" t="s">
        <v>74</v>
      </c>
      <c r="C74">
        <v>9</v>
      </c>
      <c r="D74" t="s">
        <v>60</v>
      </c>
      <c r="E74">
        <v>3</v>
      </c>
      <c r="G74" s="3">
        <v>318.22979452379792</v>
      </c>
      <c r="H74" s="3">
        <v>1.3366839533513604</v>
      </c>
      <c r="I74" s="3">
        <v>0.64358857013213633</v>
      </c>
      <c r="J74" s="3">
        <v>0.25743542805285458</v>
      </c>
      <c r="K74" s="3">
        <v>1.6436261944913024</v>
      </c>
      <c r="L74" s="3">
        <v>13.842104939149641</v>
      </c>
      <c r="M74" s="3">
        <v>2778.3223504473463</v>
      </c>
      <c r="N74" s="3">
        <v>10.980611142715988</v>
      </c>
      <c r="O74" s="3">
        <v>1.9208643477789917</v>
      </c>
      <c r="P74" s="3">
        <v>117.23213339022298</v>
      </c>
      <c r="Q74" s="3">
        <v>317.43768551440451</v>
      </c>
      <c r="R74" s="3">
        <v>7.2775015238018508</v>
      </c>
      <c r="S74" s="3">
        <v>2.6541177926910062E-2</v>
      </c>
    </row>
    <row r="75" spans="1:19" x14ac:dyDescent="0.25">
      <c r="A75" t="s">
        <v>79</v>
      </c>
      <c r="B75" t="s">
        <v>74</v>
      </c>
      <c r="C75">
        <v>9</v>
      </c>
      <c r="D75" t="s">
        <v>60</v>
      </c>
      <c r="E75">
        <v>3</v>
      </c>
      <c r="G75" s="3">
        <v>34.318343234571365</v>
      </c>
      <c r="H75" s="3">
        <v>2.2355949307092207</v>
      </c>
      <c r="I75" s="3">
        <v>0.19610481848326494</v>
      </c>
      <c r="J75" s="3">
        <v>0.19610481848326494</v>
      </c>
      <c r="K75" s="3">
        <v>9.8052409241632471E-2</v>
      </c>
      <c r="L75" s="3">
        <v>1.6080595115627727</v>
      </c>
      <c r="M75" s="3">
        <v>230.65848750001624</v>
      </c>
      <c r="N75" s="3">
        <v>0.98052409241632477</v>
      </c>
      <c r="O75" s="3">
        <v>0.19610481848326494</v>
      </c>
      <c r="P75" s="3">
        <v>9.2953683961067579</v>
      </c>
      <c r="Q75" s="3">
        <v>26.552592422634074</v>
      </c>
      <c r="R75" s="3">
        <v>0.98052409241632477</v>
      </c>
      <c r="S75" s="3">
        <v>2.6541177926910062E-2</v>
      </c>
    </row>
    <row r="76" spans="1:19" x14ac:dyDescent="0.25">
      <c r="A76" t="s">
        <v>80</v>
      </c>
      <c r="B76" t="s">
        <v>74</v>
      </c>
      <c r="C76">
        <v>10</v>
      </c>
      <c r="D76" t="s">
        <v>58</v>
      </c>
      <c r="E76">
        <v>1</v>
      </c>
      <c r="G76" s="3">
        <v>93.400175522269677</v>
      </c>
      <c r="H76" s="3">
        <v>2.4906713472605246</v>
      </c>
      <c r="I76" s="3">
        <v>0.18868722327731249</v>
      </c>
      <c r="J76" s="3">
        <v>1.2075982289748</v>
      </c>
      <c r="K76" s="3">
        <v>9.4343611638656247E-2</v>
      </c>
      <c r="L76" s="3">
        <v>2.830308349159687</v>
      </c>
      <c r="M76" s="3">
        <v>131.93010651549687</v>
      </c>
      <c r="N76" s="3">
        <v>20.831069449815299</v>
      </c>
      <c r="O76" s="3">
        <v>1.4717603415630374</v>
      </c>
      <c r="P76" s="3">
        <v>5.1700299177983622</v>
      </c>
      <c r="Q76" s="3">
        <v>58.002452435445853</v>
      </c>
      <c r="R76" s="3">
        <v>3.3208951296806992</v>
      </c>
      <c r="S76" s="3">
        <v>1.661549352313399E-2</v>
      </c>
    </row>
    <row r="77" spans="1:19" x14ac:dyDescent="0.25">
      <c r="A77" t="s">
        <v>80</v>
      </c>
      <c r="B77" t="s">
        <v>74</v>
      </c>
      <c r="C77">
        <v>10</v>
      </c>
      <c r="D77" t="s">
        <v>59</v>
      </c>
      <c r="E77">
        <v>2</v>
      </c>
      <c r="G77" s="3">
        <v>877.28595152706464</v>
      </c>
      <c r="H77" s="3">
        <v>75.760374038738647</v>
      </c>
      <c r="I77" s="3">
        <v>0.19179841528794592</v>
      </c>
      <c r="J77" s="3">
        <v>0.42195651363348102</v>
      </c>
      <c r="K77" s="3">
        <v>0.38359683057589183</v>
      </c>
      <c r="L77" s="3">
        <v>2.1097825681674052</v>
      </c>
      <c r="M77" s="3">
        <v>272.39210939194078</v>
      </c>
      <c r="N77" s="3">
        <v>6.6745848520205175</v>
      </c>
      <c r="O77" s="3">
        <v>0.65211461197901621</v>
      </c>
      <c r="P77" s="3">
        <v>14.346521463538355</v>
      </c>
      <c r="Q77" s="3">
        <v>74.916461011471682</v>
      </c>
      <c r="R77" s="3">
        <v>2.6084584479160648</v>
      </c>
      <c r="S77" s="3">
        <v>1.661549352313399E-2</v>
      </c>
    </row>
    <row r="78" spans="1:19" x14ac:dyDescent="0.25">
      <c r="A78" t="s">
        <v>80</v>
      </c>
      <c r="B78" t="s">
        <v>74</v>
      </c>
      <c r="C78">
        <v>10</v>
      </c>
      <c r="D78" t="s">
        <v>60</v>
      </c>
      <c r="E78">
        <v>3</v>
      </c>
      <c r="G78" s="3">
        <v>533.40677561783821</v>
      </c>
      <c r="H78" s="3">
        <v>6.163670179673109</v>
      </c>
      <c r="I78" s="3">
        <v>5.3043633215775474E-2</v>
      </c>
      <c r="J78" s="3">
        <v>0.14852217300417131</v>
      </c>
      <c r="K78" s="3">
        <v>0.97600285117026864</v>
      </c>
      <c r="L78" s="3">
        <v>9.0916787331839153</v>
      </c>
      <c r="M78" s="3">
        <v>238.69634947098962</v>
      </c>
      <c r="N78" s="3">
        <v>1.6549613563321948</v>
      </c>
      <c r="O78" s="3">
        <v>0.49861015222828942</v>
      </c>
      <c r="P78" s="3">
        <v>7.6807180896442881</v>
      </c>
      <c r="Q78" s="3">
        <v>1057.9022208554261</v>
      </c>
      <c r="R78" s="3">
        <v>3.9570550378968501</v>
      </c>
      <c r="S78" s="3">
        <v>1.661549352313399E-2</v>
      </c>
    </row>
    <row r="79" spans="1:19" x14ac:dyDescent="0.25">
      <c r="A79" t="s">
        <v>80</v>
      </c>
      <c r="B79" t="s">
        <v>74</v>
      </c>
      <c r="C79">
        <v>10</v>
      </c>
      <c r="D79" t="s">
        <v>60</v>
      </c>
      <c r="E79">
        <v>3</v>
      </c>
      <c r="G79" s="3">
        <v>562.49255099941877</v>
      </c>
      <c r="H79" s="3">
        <v>3.7091623009479004</v>
      </c>
      <c r="I79" s="3">
        <v>0.19119393303855159</v>
      </c>
      <c r="J79" s="3">
        <v>0.19119393303855159</v>
      </c>
      <c r="K79" s="3">
        <v>0.72653694554649595</v>
      </c>
      <c r="L79" s="3">
        <v>1.988416903600936</v>
      </c>
      <c r="M79" s="3">
        <v>162.82075337563052</v>
      </c>
      <c r="N79" s="3">
        <v>0.95596966519275783</v>
      </c>
      <c r="O79" s="3">
        <v>0.19119393303855159</v>
      </c>
      <c r="P79" s="3">
        <v>1.9119393303855157</v>
      </c>
      <c r="Q79" s="3">
        <v>108.78934789893586</v>
      </c>
      <c r="R79" s="3">
        <v>0.95596966519275783</v>
      </c>
      <c r="S79" s="3">
        <v>1.661549352313399E-2</v>
      </c>
    </row>
    <row r="80" spans="1:19" x14ac:dyDescent="0.25">
      <c r="A80" t="s">
        <v>81</v>
      </c>
      <c r="B80" t="s">
        <v>74</v>
      </c>
      <c r="C80">
        <v>12</v>
      </c>
      <c r="D80" t="s">
        <v>58</v>
      </c>
      <c r="E80">
        <v>1</v>
      </c>
      <c r="G80" s="3">
        <v>16.901839145726562</v>
      </c>
      <c r="H80" s="3">
        <v>8.3060466658999097</v>
      </c>
      <c r="I80" s="3">
        <v>0.48290968987790184</v>
      </c>
      <c r="J80" s="3">
        <v>0.48290968987790184</v>
      </c>
      <c r="K80" s="3">
        <v>0.24145484493895092</v>
      </c>
      <c r="L80" s="3">
        <v>1.4487290696337054</v>
      </c>
      <c r="M80" s="3">
        <v>24.242066431870668</v>
      </c>
      <c r="N80" s="3">
        <v>21.827517982481165</v>
      </c>
      <c r="O80" s="3">
        <v>2.5111303873650894</v>
      </c>
      <c r="P80" s="3">
        <v>4.8290968987790182</v>
      </c>
      <c r="Q80" s="3">
        <v>582.48566793072507</v>
      </c>
      <c r="R80" s="3">
        <v>2.4145484493895091</v>
      </c>
      <c r="S80" s="3">
        <v>3.8901708813905318E-2</v>
      </c>
    </row>
    <row r="81" spans="1:19" x14ac:dyDescent="0.25">
      <c r="A81" t="s">
        <v>81</v>
      </c>
      <c r="B81" t="s">
        <v>74</v>
      </c>
      <c r="C81">
        <v>12</v>
      </c>
      <c r="D81" t="s">
        <v>59</v>
      </c>
      <c r="E81">
        <v>2</v>
      </c>
      <c r="G81" s="3">
        <v>945.7121845154968</v>
      </c>
      <c r="H81" s="3">
        <v>349.1890537207629</v>
      </c>
      <c r="I81" s="3">
        <v>0.49015869416165475</v>
      </c>
      <c r="J81" s="3">
        <v>1.3724443436526335</v>
      </c>
      <c r="K81" s="3">
        <v>1.0783491271556405</v>
      </c>
      <c r="L81" s="3">
        <v>9.2149834502391101</v>
      </c>
      <c r="M81" s="3">
        <v>432.31996825057951</v>
      </c>
      <c r="N81" s="3">
        <v>54.505646790776019</v>
      </c>
      <c r="O81" s="3">
        <v>3.921269553293238</v>
      </c>
      <c r="P81" s="3">
        <v>12.646094309370694</v>
      </c>
      <c r="Q81" s="3">
        <v>422.02663567318473</v>
      </c>
      <c r="R81" s="3">
        <v>9.1169517114067791</v>
      </c>
      <c r="S81" s="3">
        <v>3.8901708813905318E-2</v>
      </c>
    </row>
    <row r="82" spans="1:19" x14ac:dyDescent="0.25">
      <c r="A82" t="s">
        <v>81</v>
      </c>
      <c r="B82" t="s">
        <v>74</v>
      </c>
      <c r="C82">
        <v>12</v>
      </c>
      <c r="D82" t="s">
        <v>60</v>
      </c>
      <c r="E82">
        <v>3</v>
      </c>
      <c r="G82" s="3">
        <v>1491.4970396532017</v>
      </c>
      <c r="H82" s="3">
        <v>19.644844493912483</v>
      </c>
      <c r="I82" s="3">
        <v>0.12592849034559284</v>
      </c>
      <c r="J82" s="3">
        <v>0.75557094207355691</v>
      </c>
      <c r="K82" s="3">
        <v>2.5185698069118563</v>
      </c>
      <c r="L82" s="3">
        <v>13.852133938015212</v>
      </c>
      <c r="M82" s="3">
        <v>927.08554592425435</v>
      </c>
      <c r="N82" s="3">
        <v>7.3290381381135017</v>
      </c>
      <c r="O82" s="3">
        <v>3.7778547103677851</v>
      </c>
      <c r="P82" s="3">
        <v>11.383935527241592</v>
      </c>
      <c r="Q82" s="3">
        <v>4246.3086944533898</v>
      </c>
      <c r="R82" s="3">
        <v>9.8979793411635981</v>
      </c>
      <c r="S82" s="3">
        <v>3.8901708813905318E-2</v>
      </c>
    </row>
    <row r="83" spans="1:19" x14ac:dyDescent="0.25">
      <c r="A83" t="s">
        <v>81</v>
      </c>
      <c r="B83" t="s">
        <v>74</v>
      </c>
      <c r="C83">
        <v>12</v>
      </c>
      <c r="D83" t="s">
        <v>60</v>
      </c>
      <c r="E83">
        <v>3</v>
      </c>
      <c r="G83" s="3">
        <v>2268.3503030224006</v>
      </c>
      <c r="H83" s="3">
        <v>29.041163049075717</v>
      </c>
      <c r="I83" s="3">
        <v>0.49056018663979256</v>
      </c>
      <c r="J83" s="3">
        <v>0.49056018663979256</v>
      </c>
      <c r="K83" s="3">
        <v>3.5320333438065057</v>
      </c>
      <c r="L83" s="3">
        <v>4.022593530446299</v>
      </c>
      <c r="M83" s="3">
        <v>865.74061738190585</v>
      </c>
      <c r="N83" s="3">
        <v>2.4528009331989629</v>
      </c>
      <c r="O83" s="3">
        <v>1.2754564852634604</v>
      </c>
      <c r="P83" s="3">
        <v>4.9056018663979257</v>
      </c>
      <c r="Q83" s="3">
        <v>679.6220825707685</v>
      </c>
      <c r="R83" s="3">
        <v>2.4528009331989629</v>
      </c>
      <c r="S83" s="3">
        <v>3.8901708813905318E-2</v>
      </c>
    </row>
    <row r="84" spans="1:19" x14ac:dyDescent="0.25">
      <c r="A84" t="s">
        <v>82</v>
      </c>
      <c r="B84" t="s">
        <v>74</v>
      </c>
      <c r="C84">
        <v>8.25</v>
      </c>
      <c r="D84" t="s">
        <v>58</v>
      </c>
      <c r="E84">
        <v>1</v>
      </c>
      <c r="G84" s="3">
        <v>24.057122277232537</v>
      </c>
      <c r="H84" s="3">
        <v>7.5178507116351669</v>
      </c>
      <c r="I84" s="3">
        <v>0.21479573461814763</v>
      </c>
      <c r="J84" s="3">
        <v>0.21479573461814763</v>
      </c>
      <c r="K84" s="3">
        <v>0.10739786730907382</v>
      </c>
      <c r="L84" s="3">
        <v>4.9403018962173961</v>
      </c>
      <c r="M84" s="3">
        <v>36.085683415848806</v>
      </c>
      <c r="N84" s="3">
        <v>77.970851666387588</v>
      </c>
      <c r="O84" s="3">
        <v>0.21479573461814763</v>
      </c>
      <c r="P84" s="3">
        <v>35.656091946612506</v>
      </c>
      <c r="Q84" s="3">
        <v>29.856607111922518</v>
      </c>
      <c r="R84" s="3">
        <v>34.58211327352177</v>
      </c>
      <c r="S84" s="3">
        <v>0.27056872608169552</v>
      </c>
    </row>
    <row r="85" spans="1:19" x14ac:dyDescent="0.25">
      <c r="A85" t="s">
        <v>82</v>
      </c>
      <c r="B85" t="s">
        <v>74</v>
      </c>
      <c r="C85">
        <v>8.25</v>
      </c>
      <c r="D85" t="s">
        <v>59</v>
      </c>
      <c r="E85">
        <v>2</v>
      </c>
      <c r="G85" s="3">
        <v>108.56225185589528</v>
      </c>
      <c r="H85" s="3">
        <v>18.048132550350349</v>
      </c>
      <c r="I85" s="3">
        <v>1.5040110458625293</v>
      </c>
      <c r="J85" s="3">
        <v>0.22788046149432259</v>
      </c>
      <c r="K85" s="3">
        <v>0.59248919988523874</v>
      </c>
      <c r="L85" s="3">
        <v>3.2359025532193804</v>
      </c>
      <c r="M85" s="3">
        <v>785.73183123242416</v>
      </c>
      <c r="N85" s="3">
        <v>50.817342913233936</v>
      </c>
      <c r="O85" s="3">
        <v>0.86594575367842574</v>
      </c>
      <c r="P85" s="3">
        <v>185.72257611787293</v>
      </c>
      <c r="Q85" s="3">
        <v>43.525168145415613</v>
      </c>
      <c r="R85" s="3">
        <v>57.699332850362474</v>
      </c>
      <c r="S85" s="3">
        <v>0.27056872608169552</v>
      </c>
    </row>
    <row r="86" spans="1:19" x14ac:dyDescent="0.25">
      <c r="A86" t="s">
        <v>82</v>
      </c>
      <c r="B86" t="s">
        <v>74</v>
      </c>
      <c r="C86">
        <v>8.25</v>
      </c>
      <c r="D86" t="s">
        <v>60</v>
      </c>
      <c r="E86">
        <v>3</v>
      </c>
      <c r="G86" s="3">
        <v>410.98481775144876</v>
      </c>
      <c r="H86" s="3">
        <v>4.3897165701997096</v>
      </c>
      <c r="I86" s="3">
        <v>0.30670508787421552</v>
      </c>
      <c r="J86" s="3">
        <v>0.3450432238584924</v>
      </c>
      <c r="K86" s="3">
        <v>2.8945292668129086</v>
      </c>
      <c r="L86" s="3">
        <v>40.945129231207765</v>
      </c>
      <c r="M86" s="3">
        <v>872.76766568206449</v>
      </c>
      <c r="N86" s="3">
        <v>6.6133284572877704</v>
      </c>
      <c r="O86" s="3">
        <v>4.3513784342154329</v>
      </c>
      <c r="P86" s="3">
        <v>290.21968940097639</v>
      </c>
      <c r="Q86" s="3">
        <v>344.65984249864965</v>
      </c>
      <c r="R86" s="3">
        <v>16.945456105050404</v>
      </c>
      <c r="S86" s="3">
        <v>0.27056872608169552</v>
      </c>
    </row>
    <row r="87" spans="1:19" x14ac:dyDescent="0.25">
      <c r="A87" t="s">
        <v>82</v>
      </c>
      <c r="B87" t="s">
        <v>74</v>
      </c>
      <c r="C87">
        <v>8.25</v>
      </c>
      <c r="D87" t="s">
        <v>60</v>
      </c>
      <c r="E87">
        <v>3</v>
      </c>
      <c r="G87" s="3">
        <v>26.647001978785397</v>
      </c>
      <c r="H87" s="3">
        <v>0.82592665187099923</v>
      </c>
      <c r="I87" s="3">
        <v>0.21734911891342085</v>
      </c>
      <c r="J87" s="3">
        <v>0.21734911891342085</v>
      </c>
      <c r="K87" s="3">
        <v>0.10867455945671042</v>
      </c>
      <c r="L87" s="3">
        <v>2.7820687220917866</v>
      </c>
      <c r="M87" s="3">
        <v>44.121871139424428</v>
      </c>
      <c r="N87" s="3">
        <v>1.0867455945671043</v>
      </c>
      <c r="O87" s="3">
        <v>0.21734911891342085</v>
      </c>
      <c r="P87" s="3">
        <v>14.866679733677985</v>
      </c>
      <c r="Q87" s="3">
        <v>22.734717838343823</v>
      </c>
      <c r="R87" s="3">
        <v>1.0867455945671043</v>
      </c>
      <c r="S87" s="3">
        <v>0.27056872608169552</v>
      </c>
    </row>
    <row r="88" spans="1:19" s="2" customFormat="1" x14ac:dyDescent="0.25">
      <c r="A88" s="5" t="s">
        <v>83</v>
      </c>
      <c r="B88" s="5" t="s">
        <v>84</v>
      </c>
      <c r="C88" s="5">
        <v>9.75</v>
      </c>
      <c r="D88" s="5" t="s">
        <v>58</v>
      </c>
      <c r="E88" s="5">
        <v>1</v>
      </c>
      <c r="F88" s="5">
        <v>1</v>
      </c>
      <c r="G88" s="73">
        <v>20.712987373523678</v>
      </c>
      <c r="H88" s="73">
        <v>6.7676097359037763</v>
      </c>
      <c r="I88" s="73">
        <v>0.20507908290617502</v>
      </c>
      <c r="J88" s="73">
        <v>0.20507908290617502</v>
      </c>
      <c r="K88" s="73">
        <v>0.10253954145308751</v>
      </c>
      <c r="L88" s="73">
        <v>3.4863444094049756</v>
      </c>
      <c r="M88" s="73">
        <v>41.220895664141182</v>
      </c>
      <c r="N88" s="73">
        <v>82.646870411188544</v>
      </c>
      <c r="O88" s="73">
        <v>0.20507908290617502</v>
      </c>
      <c r="P88" s="73">
        <v>2.05079082906175</v>
      </c>
      <c r="Q88" s="73">
        <v>31.582178767550953</v>
      </c>
      <c r="R88" s="73">
        <v>30.146625187207725</v>
      </c>
      <c r="S88" s="73">
        <v>0.35427984798760126</v>
      </c>
    </row>
    <row r="89" spans="1:19" s="2" customFormat="1" x14ac:dyDescent="0.25">
      <c r="A89" s="5" t="s">
        <v>83</v>
      </c>
      <c r="B89" s="5" t="s">
        <v>84</v>
      </c>
      <c r="C89" s="5">
        <v>9.75</v>
      </c>
      <c r="D89" s="5" t="s">
        <v>58</v>
      </c>
      <c r="E89" s="5">
        <v>1</v>
      </c>
      <c r="F89" s="5">
        <v>2</v>
      </c>
      <c r="G89" s="73">
        <v>14.501716520747383</v>
      </c>
      <c r="H89" s="73">
        <v>12.795632224188866</v>
      </c>
      <c r="I89" s="73">
        <v>0.21326053706981443</v>
      </c>
      <c r="J89" s="73">
        <v>0.21326053706981443</v>
      </c>
      <c r="K89" s="73">
        <v>0.10663026853490722</v>
      </c>
      <c r="L89" s="73">
        <v>0.21326053706981443</v>
      </c>
      <c r="M89" s="73">
        <v>1.0663026853490722</v>
      </c>
      <c r="N89" s="73">
        <v>133.50109620570382</v>
      </c>
      <c r="O89" s="73">
        <v>0.21326053706981443</v>
      </c>
      <c r="P89" s="73">
        <v>2.1326053706981445</v>
      </c>
      <c r="Q89" s="73">
        <v>39.026678283776043</v>
      </c>
      <c r="R89" s="73">
        <v>35.187988616519384</v>
      </c>
      <c r="S89" s="73">
        <v>0.32186187865431293</v>
      </c>
    </row>
    <row r="90" spans="1:19" s="2" customFormat="1" x14ac:dyDescent="0.25">
      <c r="A90" s="5" t="s">
        <v>83</v>
      </c>
      <c r="B90" s="5" t="s">
        <v>84</v>
      </c>
      <c r="C90" s="5">
        <v>9.75</v>
      </c>
      <c r="D90" s="5" t="s">
        <v>58</v>
      </c>
      <c r="E90" s="5">
        <v>1</v>
      </c>
      <c r="F90" s="5" t="s">
        <v>192</v>
      </c>
      <c r="G90" s="73">
        <f>AVERAGE(G88:G89)</f>
        <v>17.60735194713553</v>
      </c>
      <c r="H90" s="73">
        <f t="shared" ref="H90:S90" si="2">AVERAGE(H88:H89)</f>
        <v>9.7816209800463216</v>
      </c>
      <c r="I90" s="73">
        <f t="shared" si="2"/>
        <v>0.20916980998799473</v>
      </c>
      <c r="J90" s="73">
        <f t="shared" si="2"/>
        <v>0.20916980998799473</v>
      </c>
      <c r="K90" s="73">
        <f t="shared" si="2"/>
        <v>0.10458490499399736</v>
      </c>
      <c r="L90" s="73">
        <f t="shared" si="2"/>
        <v>1.849802473237395</v>
      </c>
      <c r="M90" s="73">
        <f t="shared" si="2"/>
        <v>21.143599174745127</v>
      </c>
      <c r="N90" s="73">
        <f t="shared" si="2"/>
        <v>108.07398330844617</v>
      </c>
      <c r="O90" s="73">
        <f t="shared" si="2"/>
        <v>0.20916980998799473</v>
      </c>
      <c r="P90" s="73">
        <f t="shared" si="2"/>
        <v>2.091698099879947</v>
      </c>
      <c r="Q90" s="73">
        <f t="shared" si="2"/>
        <v>35.304428525663496</v>
      </c>
      <c r="R90" s="73">
        <f t="shared" si="2"/>
        <v>32.667306901863554</v>
      </c>
      <c r="S90" s="73">
        <f t="shared" si="2"/>
        <v>0.33807086332095709</v>
      </c>
    </row>
    <row r="91" spans="1:19" s="2" customFormat="1" x14ac:dyDescent="0.25">
      <c r="A91" s="5" t="s">
        <v>83</v>
      </c>
      <c r="B91" s="5" t="s">
        <v>84</v>
      </c>
      <c r="C91" s="5">
        <v>9.75</v>
      </c>
      <c r="D91" s="5" t="s">
        <v>59</v>
      </c>
      <c r="E91" s="5">
        <v>2</v>
      </c>
      <c r="F91" s="5">
        <v>1</v>
      </c>
      <c r="G91" s="73">
        <v>169.40614778522516</v>
      </c>
      <c r="H91" s="73">
        <v>16.065130810640213</v>
      </c>
      <c r="I91" s="73">
        <v>0.91925816627641554</v>
      </c>
      <c r="J91" s="73">
        <v>0.21887099197057513</v>
      </c>
      <c r="K91" s="73">
        <v>0.6128387775176104</v>
      </c>
      <c r="L91" s="73">
        <v>2.2324841180998662</v>
      </c>
      <c r="M91" s="73">
        <v>1111.8646392105215</v>
      </c>
      <c r="N91" s="73">
        <v>40.14093992740348</v>
      </c>
      <c r="O91" s="73">
        <v>1.1381291582469908</v>
      </c>
      <c r="P91" s="73">
        <v>121.21075535330451</v>
      </c>
      <c r="Q91" s="73">
        <v>48.63313441586179</v>
      </c>
      <c r="R91" s="73">
        <v>55.85587715089077</v>
      </c>
      <c r="S91" s="73">
        <v>0.35427984798760126</v>
      </c>
    </row>
    <row r="92" spans="1:19" s="2" customFormat="1" x14ac:dyDescent="0.25">
      <c r="A92" s="5" t="s">
        <v>83</v>
      </c>
      <c r="B92" s="5" t="s">
        <v>84</v>
      </c>
      <c r="C92" s="5">
        <v>9.75</v>
      </c>
      <c r="D92" s="5" t="s">
        <v>59</v>
      </c>
      <c r="E92" s="5">
        <v>2</v>
      </c>
      <c r="F92" s="5">
        <v>2</v>
      </c>
      <c r="G92" s="73">
        <v>169.54164298098513</v>
      </c>
      <c r="H92" s="73">
        <v>14.801612695704851</v>
      </c>
      <c r="I92" s="73">
        <v>0.22563433987354958</v>
      </c>
      <c r="J92" s="73">
        <v>0.22563433987354958</v>
      </c>
      <c r="K92" s="73">
        <v>0.72202988759535858</v>
      </c>
      <c r="L92" s="73">
        <v>1.5343135111401371</v>
      </c>
      <c r="M92" s="73">
        <v>833.94452017263927</v>
      </c>
      <c r="N92" s="73">
        <v>38.763979590275817</v>
      </c>
      <c r="O92" s="73">
        <v>1.398932907216007</v>
      </c>
      <c r="P92" s="73">
        <v>48.556509940787869</v>
      </c>
      <c r="Q92" s="73">
        <v>49.955442848003869</v>
      </c>
      <c r="R92" s="73">
        <v>44.720726162937524</v>
      </c>
      <c r="S92" s="73">
        <v>0.32186187865431293</v>
      </c>
    </row>
    <row r="93" spans="1:19" s="2" customFormat="1" x14ac:dyDescent="0.25">
      <c r="A93" s="5" t="s">
        <v>83</v>
      </c>
      <c r="B93" s="5" t="s">
        <v>84</v>
      </c>
      <c r="C93" s="5">
        <v>9.75</v>
      </c>
      <c r="D93" s="5" t="s">
        <v>59</v>
      </c>
      <c r="E93" s="5">
        <v>2</v>
      </c>
      <c r="F93" s="5" t="s">
        <v>192</v>
      </c>
      <c r="G93" s="73">
        <f>AVERAGE(G91:G92)</f>
        <v>169.47389538310514</v>
      </c>
      <c r="H93" s="73">
        <f t="shared" ref="H93:S93" si="3">AVERAGE(H91:H92)</f>
        <v>15.433371753172532</v>
      </c>
      <c r="I93" s="73">
        <f t="shared" si="3"/>
        <v>0.57244625307498254</v>
      </c>
      <c r="J93" s="73">
        <f t="shared" si="3"/>
        <v>0.22225266592206236</v>
      </c>
      <c r="K93" s="73">
        <f t="shared" si="3"/>
        <v>0.66743433255648443</v>
      </c>
      <c r="L93" s="73">
        <f t="shared" si="3"/>
        <v>1.8833988146200018</v>
      </c>
      <c r="M93" s="73">
        <f t="shared" si="3"/>
        <v>972.90457969158047</v>
      </c>
      <c r="N93" s="73">
        <f t="shared" si="3"/>
        <v>39.452459758839652</v>
      </c>
      <c r="O93" s="73">
        <f t="shared" si="3"/>
        <v>1.2685310327314989</v>
      </c>
      <c r="P93" s="73">
        <f t="shared" si="3"/>
        <v>84.883632647046184</v>
      </c>
      <c r="Q93" s="73">
        <f t="shared" si="3"/>
        <v>49.29428863193283</v>
      </c>
      <c r="R93" s="73">
        <f t="shared" si="3"/>
        <v>50.288301656914143</v>
      </c>
      <c r="S93" s="73">
        <f t="shared" si="3"/>
        <v>0.33807086332095709</v>
      </c>
    </row>
    <row r="94" spans="1:19" s="2" customFormat="1" x14ac:dyDescent="0.25">
      <c r="A94" s="5" t="s">
        <v>83</v>
      </c>
      <c r="B94" s="5" t="s">
        <v>84</v>
      </c>
      <c r="C94" s="5">
        <v>9.75</v>
      </c>
      <c r="D94" s="5" t="s">
        <v>60</v>
      </c>
      <c r="E94" s="5">
        <v>3</v>
      </c>
      <c r="F94" s="5">
        <v>1</v>
      </c>
      <c r="G94" s="73">
        <v>622.09603550615327</v>
      </c>
      <c r="H94" s="73">
        <v>3.955892738603231</v>
      </c>
      <c r="I94" s="73">
        <v>0.28712124715668608</v>
      </c>
      <c r="J94" s="73">
        <v>0.54234013351818489</v>
      </c>
      <c r="K94" s="73">
        <v>3.2061872599163288</v>
      </c>
      <c r="L94" s="73">
        <v>51.96894573536018</v>
      </c>
      <c r="M94" s="73">
        <v>1342.1323186535317</v>
      </c>
      <c r="N94" s="73">
        <v>6.4123745198326576</v>
      </c>
      <c r="O94" s="73">
        <v>4.4503793309286355</v>
      </c>
      <c r="P94" s="73">
        <v>156.05039782965889</v>
      </c>
      <c r="Q94" s="73">
        <v>588.27953306325469</v>
      </c>
      <c r="R94" s="73">
        <v>14.834597769762119</v>
      </c>
      <c r="S94" s="73">
        <v>0.35427984798760126</v>
      </c>
    </row>
    <row r="95" spans="1:19" s="2" customFormat="1" x14ac:dyDescent="0.25">
      <c r="A95" s="5" t="s">
        <v>83</v>
      </c>
      <c r="B95" s="5" t="s">
        <v>84</v>
      </c>
      <c r="C95" s="5">
        <v>9.75</v>
      </c>
      <c r="D95" s="5" t="s">
        <v>60</v>
      </c>
      <c r="E95" s="5">
        <v>3</v>
      </c>
      <c r="F95" s="5">
        <v>2</v>
      </c>
      <c r="G95" s="73">
        <v>677.81702377666102</v>
      </c>
      <c r="H95" s="73">
        <v>2.6321479094268319</v>
      </c>
      <c r="I95" s="73">
        <v>0.35822131311726113</v>
      </c>
      <c r="J95" s="73">
        <v>0.43609551162101357</v>
      </c>
      <c r="K95" s="73">
        <v>3.9871589633921238</v>
      </c>
      <c r="L95" s="73">
        <v>44.014496994320872</v>
      </c>
      <c r="M95" s="73">
        <v>1568.3863578655737</v>
      </c>
      <c r="N95" s="73">
        <v>23.268810512921224</v>
      </c>
      <c r="O95" s="73">
        <v>3.7535363678808666</v>
      </c>
      <c r="P95" s="73">
        <v>106.43845451492881</v>
      </c>
      <c r="Q95" s="73">
        <v>535.46298891180163</v>
      </c>
      <c r="R95" s="73">
        <v>13.612409898455924</v>
      </c>
      <c r="S95" s="73">
        <v>0.32186187865431293</v>
      </c>
    </row>
    <row r="96" spans="1:19" s="2" customFormat="1" x14ac:dyDescent="0.25">
      <c r="A96" s="5" t="s">
        <v>83</v>
      </c>
      <c r="B96" s="5" t="s">
        <v>84</v>
      </c>
      <c r="C96" s="5">
        <v>9.75</v>
      </c>
      <c r="D96" s="5" t="s">
        <v>60</v>
      </c>
      <c r="E96" s="5">
        <v>3</v>
      </c>
      <c r="F96" s="5">
        <v>1</v>
      </c>
      <c r="G96" s="73">
        <v>32.310997220625325</v>
      </c>
      <c r="H96" s="73">
        <v>1.2808707338099552</v>
      </c>
      <c r="I96" s="73">
        <v>0.20659205384031534</v>
      </c>
      <c r="J96" s="73">
        <v>0.20659205384031534</v>
      </c>
      <c r="K96" s="73">
        <v>0.10329602692015767</v>
      </c>
      <c r="L96" s="73">
        <v>3.4294280937492352</v>
      </c>
      <c r="M96" s="73">
        <v>66.811870211957981</v>
      </c>
      <c r="N96" s="73">
        <v>1.0329602692015769</v>
      </c>
      <c r="O96" s="73">
        <v>0.20659205384031534</v>
      </c>
      <c r="P96" s="73">
        <v>7.6439059920916677</v>
      </c>
      <c r="Q96" s="73">
        <v>30.988808076047302</v>
      </c>
      <c r="R96" s="73">
        <v>1.0329602692015769</v>
      </c>
      <c r="S96" s="73">
        <v>0.35427984798760126</v>
      </c>
    </row>
    <row r="97" spans="1:19" s="2" customFormat="1" x14ac:dyDescent="0.25">
      <c r="A97" s="5" t="s">
        <v>83</v>
      </c>
      <c r="B97" s="5" t="s">
        <v>84</v>
      </c>
      <c r="C97" s="5">
        <v>9.75</v>
      </c>
      <c r="D97" s="5" t="s">
        <v>60</v>
      </c>
      <c r="E97" s="5">
        <v>3</v>
      </c>
      <c r="F97" s="5">
        <v>2</v>
      </c>
      <c r="G97" s="73">
        <v>44.192533484452021</v>
      </c>
      <c r="H97" s="73">
        <v>2.5793307481197671</v>
      </c>
      <c r="I97" s="73">
        <v>0.21494422900998061</v>
      </c>
      <c r="J97" s="73">
        <v>0.21494422900998061</v>
      </c>
      <c r="K97" s="73">
        <v>0.10747211450499031</v>
      </c>
      <c r="L97" s="73">
        <v>3.224163435149709</v>
      </c>
      <c r="M97" s="73">
        <v>96.982836129303251</v>
      </c>
      <c r="N97" s="73">
        <v>1.0747211450499032</v>
      </c>
      <c r="O97" s="73">
        <v>0.21494422900998061</v>
      </c>
      <c r="P97" s="73">
        <v>6.276371487091434</v>
      </c>
      <c r="Q97" s="73">
        <v>34.906942791220864</v>
      </c>
      <c r="R97" s="73">
        <v>1.0747211450499032</v>
      </c>
      <c r="S97" s="73">
        <v>0.32186187865431293</v>
      </c>
    </row>
    <row r="98" spans="1:19" s="2" customFormat="1" x14ac:dyDescent="0.25">
      <c r="A98" s="5" t="s">
        <v>83</v>
      </c>
      <c r="B98" s="5" t="s">
        <v>84</v>
      </c>
      <c r="C98" s="5">
        <v>9.75</v>
      </c>
      <c r="D98" s="5" t="s">
        <v>60</v>
      </c>
      <c r="E98" s="5">
        <v>3</v>
      </c>
      <c r="F98" s="5" t="s">
        <v>192</v>
      </c>
      <c r="G98" s="73">
        <f>AVERAGE(G94:G95)</f>
        <v>649.95652964140709</v>
      </c>
      <c r="H98" s="73">
        <f t="shared" ref="H98:S98" si="4">AVERAGE(H94:H95)</f>
        <v>3.2940203240150314</v>
      </c>
      <c r="I98" s="73">
        <f t="shared" si="4"/>
        <v>0.3226712801369736</v>
      </c>
      <c r="J98" s="73">
        <f t="shared" si="4"/>
        <v>0.48921782256959923</v>
      </c>
      <c r="K98" s="73">
        <f t="shared" si="4"/>
        <v>3.5966731116542263</v>
      </c>
      <c r="L98" s="73">
        <f t="shared" si="4"/>
        <v>47.991721364840529</v>
      </c>
      <c r="M98" s="73">
        <f t="shared" si="4"/>
        <v>1455.2593382595528</v>
      </c>
      <c r="N98" s="73">
        <f t="shared" si="4"/>
        <v>14.84059251637694</v>
      </c>
      <c r="O98" s="73">
        <f t="shared" si="4"/>
        <v>4.1019578494047515</v>
      </c>
      <c r="P98" s="73">
        <f t="shared" si="4"/>
        <v>131.24442617229386</v>
      </c>
      <c r="Q98" s="73">
        <f t="shared" si="4"/>
        <v>561.8712609875281</v>
      </c>
      <c r="R98" s="73">
        <f t="shared" si="4"/>
        <v>14.223503834109021</v>
      </c>
      <c r="S98" s="73">
        <f t="shared" si="4"/>
        <v>0.33807086332095709</v>
      </c>
    </row>
    <row r="99" spans="1:19" s="2" customFormat="1" x14ac:dyDescent="0.25">
      <c r="A99" s="5" t="s">
        <v>83</v>
      </c>
      <c r="B99" s="5" t="s">
        <v>84</v>
      </c>
      <c r="C99" s="5">
        <v>9.75</v>
      </c>
      <c r="D99" s="5" t="s">
        <v>60</v>
      </c>
      <c r="E99" s="5">
        <v>3</v>
      </c>
      <c r="F99" s="5" t="s">
        <v>192</v>
      </c>
      <c r="G99" s="73">
        <f>AVERAGE(G96:G97)</f>
        <v>38.251765352538669</v>
      </c>
      <c r="H99" s="73">
        <f t="shared" ref="H99:S99" si="5">AVERAGE(H96:H97)</f>
        <v>1.9301007409648612</v>
      </c>
      <c r="I99" s="73">
        <f t="shared" si="5"/>
        <v>0.21076814142514799</v>
      </c>
      <c r="J99" s="73">
        <f t="shared" si="5"/>
        <v>0.21076814142514799</v>
      </c>
      <c r="K99" s="73">
        <f t="shared" si="5"/>
        <v>0.105384070712574</v>
      </c>
      <c r="L99" s="73">
        <f t="shared" si="5"/>
        <v>3.3267957644494723</v>
      </c>
      <c r="M99" s="73">
        <f t="shared" si="5"/>
        <v>81.897353170630623</v>
      </c>
      <c r="N99" s="73">
        <f t="shared" si="5"/>
        <v>1.0538407071257401</v>
      </c>
      <c r="O99" s="73">
        <f t="shared" si="5"/>
        <v>0.21076814142514799</v>
      </c>
      <c r="P99" s="73">
        <f t="shared" si="5"/>
        <v>6.9601387395915513</v>
      </c>
      <c r="Q99" s="73">
        <f t="shared" si="5"/>
        <v>32.947875433634081</v>
      </c>
      <c r="R99" s="73">
        <f t="shared" si="5"/>
        <v>1.0538407071257401</v>
      </c>
      <c r="S99" s="73">
        <f t="shared" si="5"/>
        <v>0.33807086332095709</v>
      </c>
    </row>
    <row r="100" spans="1:19" x14ac:dyDescent="0.25">
      <c r="A100" t="s">
        <v>85</v>
      </c>
      <c r="B100" t="s">
        <v>84</v>
      </c>
      <c r="C100">
        <v>12.25</v>
      </c>
      <c r="D100" t="s">
        <v>58</v>
      </c>
      <c r="E100">
        <v>1</v>
      </c>
      <c r="G100" s="3">
        <v>12.959004992103665</v>
      </c>
      <c r="H100" s="3">
        <v>12.756520539102043</v>
      </c>
      <c r="I100" s="3">
        <v>0.20248445300161977</v>
      </c>
      <c r="J100" s="3">
        <v>0.20248445300161977</v>
      </c>
      <c r="K100" s="3">
        <v>0.10124222650080988</v>
      </c>
      <c r="L100" s="3">
        <v>0.20248445300161977</v>
      </c>
      <c r="M100" s="3">
        <v>1.0124222650080987</v>
      </c>
      <c r="N100" s="3">
        <v>122.9080629719832</v>
      </c>
      <c r="O100" s="3">
        <v>0.20248445300161977</v>
      </c>
      <c r="P100" s="3">
        <v>2.0248445300161975</v>
      </c>
      <c r="Q100" s="3">
        <v>35.434779275283454</v>
      </c>
      <c r="R100" s="3">
        <v>29.967699044239723</v>
      </c>
      <c r="S100" s="3">
        <v>0.27770269026720312</v>
      </c>
    </row>
    <row r="101" spans="1:19" x14ac:dyDescent="0.25">
      <c r="A101" t="s">
        <v>85</v>
      </c>
      <c r="B101" t="s">
        <v>84</v>
      </c>
      <c r="C101">
        <v>12.25</v>
      </c>
      <c r="D101" t="s">
        <v>59</v>
      </c>
      <c r="E101">
        <v>2</v>
      </c>
      <c r="G101" s="3">
        <v>84.809019653841759</v>
      </c>
      <c r="H101" s="3">
        <v>12.349157098250931</v>
      </c>
      <c r="I101" s="3">
        <v>0.215142109725626</v>
      </c>
      <c r="J101" s="3">
        <v>0.215142109725626</v>
      </c>
      <c r="K101" s="3">
        <v>0.34422737556100158</v>
      </c>
      <c r="L101" s="3">
        <v>0.94662528279275426</v>
      </c>
      <c r="M101" s="3">
        <v>445.77445135149702</v>
      </c>
      <c r="N101" s="3">
        <v>36.918386028917418</v>
      </c>
      <c r="O101" s="3">
        <v>0.68845475112200316</v>
      </c>
      <c r="P101" s="3">
        <v>20.954841487275967</v>
      </c>
      <c r="Q101" s="3">
        <v>37.649869201984544</v>
      </c>
      <c r="R101" s="3">
        <v>39.629176611460309</v>
      </c>
      <c r="S101" s="3">
        <v>0.27770269026720312</v>
      </c>
    </row>
    <row r="102" spans="1:19" x14ac:dyDescent="0.25">
      <c r="A102" t="s">
        <v>85</v>
      </c>
      <c r="B102" t="s">
        <v>84</v>
      </c>
      <c r="C102">
        <v>12.25</v>
      </c>
      <c r="D102" t="s">
        <v>60</v>
      </c>
      <c r="E102">
        <v>3</v>
      </c>
      <c r="G102" s="3">
        <v>434.11636059439655</v>
      </c>
      <c r="H102" s="3">
        <v>2.0223469481348717</v>
      </c>
      <c r="I102" s="3">
        <v>0.25411689400647608</v>
      </c>
      <c r="J102" s="3">
        <v>0.30705791359115853</v>
      </c>
      <c r="K102" s="3">
        <v>1.9482295207163161</v>
      </c>
      <c r="L102" s="3">
        <v>21.917582108058554</v>
      </c>
      <c r="M102" s="3">
        <v>1093.7614646195407</v>
      </c>
      <c r="N102" s="3">
        <v>15.34230747564099</v>
      </c>
      <c r="O102" s="3">
        <v>1.8952885011316334</v>
      </c>
      <c r="P102" s="3">
        <v>70.051557114451867</v>
      </c>
      <c r="Q102" s="3">
        <v>363.59892250759947</v>
      </c>
      <c r="R102" s="3">
        <v>10.5882039169365</v>
      </c>
      <c r="S102" s="3">
        <v>0.27770269026720312</v>
      </c>
    </row>
    <row r="103" spans="1:19" x14ac:dyDescent="0.25">
      <c r="A103" t="s">
        <v>85</v>
      </c>
      <c r="B103" t="s">
        <v>84</v>
      </c>
      <c r="C103">
        <v>12.25</v>
      </c>
      <c r="D103" t="s">
        <v>60</v>
      </c>
      <c r="E103">
        <v>3</v>
      </c>
      <c r="G103" s="3">
        <v>34.40884765253999</v>
      </c>
      <c r="H103" s="3">
        <v>1.8798182803050352</v>
      </c>
      <c r="I103" s="3">
        <v>0.20432807394619951</v>
      </c>
      <c r="J103" s="3">
        <v>0.20432807394619951</v>
      </c>
      <c r="K103" s="3">
        <v>0.10216403697309975</v>
      </c>
      <c r="L103" s="3">
        <v>2.2884744281974343</v>
      </c>
      <c r="M103" s="3">
        <v>83.97883839188799</v>
      </c>
      <c r="N103" s="3">
        <v>1.0216403697309975</v>
      </c>
      <c r="O103" s="3">
        <v>0.20432807394619951</v>
      </c>
      <c r="P103" s="3">
        <v>8.8678384092650582</v>
      </c>
      <c r="Q103" s="3">
        <v>26.194859079902773</v>
      </c>
      <c r="R103" s="3">
        <v>1.0216403697309975</v>
      </c>
      <c r="S103" s="3">
        <v>0.27770269026720312</v>
      </c>
    </row>
    <row r="104" spans="1:19" x14ac:dyDescent="0.25">
      <c r="A104" t="s">
        <v>86</v>
      </c>
      <c r="B104" t="s">
        <v>84</v>
      </c>
      <c r="C104">
        <v>12.75</v>
      </c>
      <c r="D104" t="s">
        <v>58</v>
      </c>
      <c r="E104">
        <v>1</v>
      </c>
      <c r="G104" s="3">
        <v>10.4708989586359</v>
      </c>
      <c r="H104" s="3">
        <v>12.644104402881085</v>
      </c>
      <c r="I104" s="3">
        <v>0.19756413129501696</v>
      </c>
      <c r="J104" s="3">
        <v>0.19756413129501696</v>
      </c>
      <c r="K104" s="3">
        <v>9.878206564750848E-2</v>
      </c>
      <c r="L104" s="3">
        <v>0.19756413129501696</v>
      </c>
      <c r="M104" s="3">
        <v>0.98782065647508477</v>
      </c>
      <c r="N104" s="3">
        <v>126.0459157662208</v>
      </c>
      <c r="O104" s="3">
        <v>0.19756413129501696</v>
      </c>
      <c r="P104" s="3">
        <v>1.9756413129501695</v>
      </c>
      <c r="Q104" s="3">
        <v>34.968851239217997</v>
      </c>
      <c r="R104" s="3">
        <v>29.634619694252542</v>
      </c>
      <c r="S104" s="3">
        <v>8.0808924848676938E-2</v>
      </c>
    </row>
    <row r="105" spans="1:19" x14ac:dyDescent="0.25">
      <c r="A105" t="s">
        <v>86</v>
      </c>
      <c r="B105" t="s">
        <v>84</v>
      </c>
      <c r="C105">
        <v>12.75</v>
      </c>
      <c r="D105" t="s">
        <v>59</v>
      </c>
      <c r="E105">
        <v>2</v>
      </c>
      <c r="G105" s="3">
        <v>67.040053542609954</v>
      </c>
      <c r="H105" s="3">
        <v>11.80656640695568</v>
      </c>
      <c r="I105" s="3">
        <v>0.20426585479162079</v>
      </c>
      <c r="J105" s="3">
        <v>0.20426585479162079</v>
      </c>
      <c r="K105" s="3">
        <v>0.1021329273958104</v>
      </c>
      <c r="L105" s="3">
        <v>1.8792458640829111</v>
      </c>
      <c r="M105" s="3">
        <v>351.90921463500433</v>
      </c>
      <c r="N105" s="3">
        <v>40.076960710115998</v>
      </c>
      <c r="O105" s="3">
        <v>0.61279756437486232</v>
      </c>
      <c r="P105" s="3">
        <v>17.035772289621175</v>
      </c>
      <c r="Q105" s="3">
        <v>36.400175323866819</v>
      </c>
      <c r="R105" s="3">
        <v>38.034302162199786</v>
      </c>
      <c r="S105" s="3">
        <v>8.0808924848676938E-2</v>
      </c>
    </row>
    <row r="106" spans="1:19" x14ac:dyDescent="0.25">
      <c r="A106" t="s">
        <v>86</v>
      </c>
      <c r="B106" t="s">
        <v>84</v>
      </c>
      <c r="C106">
        <v>12.75</v>
      </c>
      <c r="D106" t="s">
        <v>60</v>
      </c>
      <c r="E106">
        <v>3</v>
      </c>
      <c r="G106" s="3">
        <v>536.36567199826823</v>
      </c>
      <c r="H106" s="3">
        <v>2.9084857452140787</v>
      </c>
      <c r="I106" s="3">
        <v>0.35219944570951733</v>
      </c>
      <c r="J106" s="3">
        <v>0.37492199059400233</v>
      </c>
      <c r="K106" s="3">
        <v>2.0791128569303767</v>
      </c>
      <c r="L106" s="3">
        <v>24.574432292570513</v>
      </c>
      <c r="M106" s="3">
        <v>1158.8497891087343</v>
      </c>
      <c r="N106" s="3">
        <v>17.962171731185382</v>
      </c>
      <c r="O106" s="3">
        <v>2.1018354018148617</v>
      </c>
      <c r="P106" s="3">
        <v>83.380378453617666</v>
      </c>
      <c r="Q106" s="3">
        <v>436.045636333267</v>
      </c>
      <c r="R106" s="3">
        <v>15.917142691581736</v>
      </c>
      <c r="S106" s="3">
        <v>8.0808924848676938E-2</v>
      </c>
    </row>
    <row r="107" spans="1:19" x14ac:dyDescent="0.25">
      <c r="A107" t="s">
        <v>86</v>
      </c>
      <c r="B107" t="s">
        <v>84</v>
      </c>
      <c r="C107">
        <v>12.75</v>
      </c>
      <c r="D107" t="s">
        <v>60</v>
      </c>
      <c r="E107">
        <v>3</v>
      </c>
      <c r="G107" s="3">
        <v>37.804476966719236</v>
      </c>
      <c r="H107" s="3">
        <v>1.9345574567191084</v>
      </c>
      <c r="I107" s="3">
        <v>0.20151640174157379</v>
      </c>
      <c r="J107" s="3">
        <v>0.20151640174157379</v>
      </c>
      <c r="K107" s="3">
        <v>0.10075820087078689</v>
      </c>
      <c r="L107" s="3">
        <v>2.2972869798539408</v>
      </c>
      <c r="M107" s="3">
        <v>92.778151361820562</v>
      </c>
      <c r="N107" s="3">
        <v>1.0075820087078688</v>
      </c>
      <c r="O107" s="3">
        <v>0.20151640174157379</v>
      </c>
      <c r="P107" s="3">
        <v>5.803672370157325</v>
      </c>
      <c r="Q107" s="3">
        <v>29.864730738101233</v>
      </c>
      <c r="R107" s="3">
        <v>1.0075820087078688</v>
      </c>
      <c r="S107" s="3">
        <v>8.0808924848676938E-2</v>
      </c>
    </row>
    <row r="110" spans="1:19" x14ac:dyDescent="0.25">
      <c r="A110" s="71" t="s">
        <v>193</v>
      </c>
      <c r="B110" s="71" t="s">
        <v>194</v>
      </c>
    </row>
    <row r="111" spans="1:19" x14ac:dyDescent="0.25">
      <c r="A111" s="71" t="s">
        <v>195</v>
      </c>
      <c r="B111" t="s">
        <v>58</v>
      </c>
      <c r="C111" t="s">
        <v>60</v>
      </c>
      <c r="D111" t="s">
        <v>59</v>
      </c>
      <c r="E111" t="s">
        <v>161</v>
      </c>
    </row>
    <row r="112" spans="1:19" x14ac:dyDescent="0.25">
      <c r="A112" s="66" t="s">
        <v>57</v>
      </c>
      <c r="B112">
        <v>226.89492580186314</v>
      </c>
      <c r="C112">
        <v>86.919907114898223</v>
      </c>
      <c r="D112">
        <v>302.58020771314472</v>
      </c>
      <c r="E112">
        <v>616.39504062990613</v>
      </c>
    </row>
    <row r="113" spans="1:5" x14ac:dyDescent="0.25">
      <c r="A113" s="70">
        <v>3.6</v>
      </c>
      <c r="B113" s="4">
        <v>212.67757643249558</v>
      </c>
      <c r="C113" s="4">
        <v>61.34301279526327</v>
      </c>
      <c r="D113" s="4">
        <v>274.0026883313592</v>
      </c>
      <c r="E113" s="4">
        <v>548.02327755911801</v>
      </c>
    </row>
    <row r="114" spans="1:5" x14ac:dyDescent="0.25">
      <c r="A114" s="70">
        <v>5.5</v>
      </c>
      <c r="B114" s="4">
        <v>2.0025513844201717</v>
      </c>
      <c r="C114" s="4">
        <v>5.4861694315260969</v>
      </c>
      <c r="D114" s="4">
        <v>15.881349891932132</v>
      </c>
      <c r="E114" s="4">
        <v>23.370070707878401</v>
      </c>
    </row>
    <row r="115" spans="1:5" x14ac:dyDescent="0.25">
      <c r="A115" s="70">
        <v>7.5</v>
      </c>
      <c r="B115" s="4">
        <v>2.0792783865239866</v>
      </c>
      <c r="C115" s="4">
        <v>4.3973260703356196</v>
      </c>
      <c r="D115" s="4">
        <v>2.1404574018514246</v>
      </c>
      <c r="E115" s="4">
        <v>8.6170618587110308</v>
      </c>
    </row>
    <row r="116" spans="1:5" x14ac:dyDescent="0.25">
      <c r="A116" s="70">
        <v>8.5</v>
      </c>
      <c r="B116" s="4">
        <v>2.0072256349504394</v>
      </c>
      <c r="C116" s="4">
        <v>3.7288024472976664</v>
      </c>
      <c r="D116" s="4">
        <v>2.0635283045774147</v>
      </c>
      <c r="E116" s="4">
        <v>7.7995563868255209</v>
      </c>
    </row>
    <row r="117" spans="1:5" x14ac:dyDescent="0.25">
      <c r="A117" s="70">
        <v>10.5</v>
      </c>
      <c r="B117" s="4">
        <v>2.0695040055742049</v>
      </c>
      <c r="C117" s="4">
        <v>2.9101581132770642</v>
      </c>
      <c r="D117" s="4">
        <v>2.2169864253061236</v>
      </c>
      <c r="E117" s="4">
        <v>7.1966485441573926</v>
      </c>
    </row>
    <row r="118" spans="1:5" x14ac:dyDescent="0.25">
      <c r="A118" s="70">
        <v>11.5</v>
      </c>
      <c r="B118" s="4">
        <v>1.9671402966217588</v>
      </c>
      <c r="C118" s="4">
        <v>2.6964842331811805</v>
      </c>
      <c r="D118" s="4">
        <v>2.0723230767715073</v>
      </c>
      <c r="E118" s="4">
        <v>6.735947606574447</v>
      </c>
    </row>
    <row r="119" spans="1:5" x14ac:dyDescent="0.25">
      <c r="A119" s="70">
        <v>14.75</v>
      </c>
      <c r="B119" s="4">
        <v>2.0455063609459923</v>
      </c>
      <c r="C119" s="4">
        <v>2.780443344004667</v>
      </c>
      <c r="D119" s="4">
        <v>2.1064955360909221</v>
      </c>
      <c r="E119" s="4">
        <v>6.9324452410415809</v>
      </c>
    </row>
    <row r="120" spans="1:5" x14ac:dyDescent="0.25">
      <c r="A120" s="70">
        <v>15.75</v>
      </c>
      <c r="B120" s="4">
        <v>2.0461433003310305</v>
      </c>
      <c r="C120" s="4">
        <v>3.5775106800126437</v>
      </c>
      <c r="D120" s="4">
        <v>2.096378745255997</v>
      </c>
      <c r="E120" s="4">
        <v>7.7200327255996708</v>
      </c>
    </row>
    <row r="121" spans="1:5" x14ac:dyDescent="0.25">
      <c r="A121" s="66" t="s">
        <v>69</v>
      </c>
      <c r="B121" s="4">
        <v>323.50274321447392</v>
      </c>
      <c r="C121" s="4">
        <v>1204.5578197501354</v>
      </c>
      <c r="D121" s="4">
        <v>1022.9274271617202</v>
      </c>
      <c r="E121" s="4">
        <v>2550.9879901263294</v>
      </c>
    </row>
    <row r="122" spans="1:5" x14ac:dyDescent="0.25">
      <c r="A122" s="70">
        <v>9</v>
      </c>
      <c r="B122" s="4">
        <v>57.215763516076876</v>
      </c>
      <c r="C122" s="4">
        <v>441.03500312453616</v>
      </c>
      <c r="D122" s="4">
        <v>220.69101810372149</v>
      </c>
      <c r="E122" s="4">
        <v>718.94178474433454</v>
      </c>
    </row>
    <row r="123" spans="1:5" x14ac:dyDescent="0.25">
      <c r="A123" s="70">
        <v>11</v>
      </c>
      <c r="B123" s="4">
        <v>62.401704232372047</v>
      </c>
      <c r="C123" s="4">
        <v>334.09006858752349</v>
      </c>
      <c r="D123" s="4">
        <v>189.69683886452987</v>
      </c>
      <c r="E123" s="4">
        <v>586.18861168442538</v>
      </c>
    </row>
    <row r="124" spans="1:5" x14ac:dyDescent="0.25">
      <c r="A124" s="70">
        <v>12.5</v>
      </c>
      <c r="B124" s="4">
        <v>78.96276923411726</v>
      </c>
      <c r="C124" s="4">
        <v>109.64444665363965</v>
      </c>
      <c r="D124" s="4">
        <v>229.31476494588719</v>
      </c>
      <c r="E124" s="4">
        <v>417.92198083364411</v>
      </c>
    </row>
    <row r="125" spans="1:5" x14ac:dyDescent="0.25">
      <c r="A125" s="70">
        <v>13</v>
      </c>
      <c r="B125" s="4">
        <v>124.92250623190775</v>
      </c>
      <c r="C125" s="4">
        <v>319.78830138443618</v>
      </c>
      <c r="D125" s="4">
        <v>383.22480524758168</v>
      </c>
      <c r="E125" s="4">
        <v>827.9356128639256</v>
      </c>
    </row>
    <row r="126" spans="1:5" x14ac:dyDescent="0.25">
      <c r="A126" s="66" t="s">
        <v>74</v>
      </c>
      <c r="B126" s="4">
        <v>3388.0452623688925</v>
      </c>
      <c r="C126" s="4">
        <v>1071.4517414047061</v>
      </c>
      <c r="D126" s="4">
        <v>3256.0692583276928</v>
      </c>
      <c r="E126" s="4">
        <v>7715.5662621012916</v>
      </c>
    </row>
    <row r="127" spans="1:5" x14ac:dyDescent="0.25">
      <c r="A127" s="70">
        <v>0.5</v>
      </c>
      <c r="B127" s="4">
        <v>2598.5174964536004</v>
      </c>
      <c r="C127" s="4">
        <v>171.00964340764699</v>
      </c>
      <c r="D127" s="4">
        <v>2012.5356392961478</v>
      </c>
      <c r="E127" s="4">
        <v>4782.0627791573952</v>
      </c>
    </row>
    <row r="128" spans="1:5" x14ac:dyDescent="0.25">
      <c r="A128" s="70">
        <v>2</v>
      </c>
      <c r="B128" s="4">
        <v>701.92475016837477</v>
      </c>
      <c r="C128" s="4">
        <v>61.972621674163385</v>
      </c>
      <c r="D128" s="4">
        <v>705.14527791574267</v>
      </c>
      <c r="E128" s="4">
        <v>1469.0426497582807</v>
      </c>
    </row>
    <row r="129" spans="1:5" x14ac:dyDescent="0.25">
      <c r="A129" s="70">
        <v>4</v>
      </c>
      <c r="B129" s="4">
        <v>1.8846332653864037</v>
      </c>
      <c r="C129" s="4">
        <v>125.88592537235014</v>
      </c>
      <c r="D129" s="4">
        <v>102.44778076136325</v>
      </c>
      <c r="E129" s="4">
        <v>230.21833939909979</v>
      </c>
    </row>
    <row r="130" spans="1:5" x14ac:dyDescent="0.25">
      <c r="A130" s="70">
        <v>6</v>
      </c>
      <c r="B130" s="4">
        <v>17.831561327448679</v>
      </c>
      <c r="C130" s="4">
        <v>159.36019815754963</v>
      </c>
      <c r="D130" s="4">
        <v>71.949133964295314</v>
      </c>
      <c r="E130" s="4">
        <v>249.14089344929363</v>
      </c>
    </row>
    <row r="131" spans="1:5" x14ac:dyDescent="0.25">
      <c r="A131" s="70">
        <v>8</v>
      </c>
      <c r="B131" s="4">
        <v>20.311862215288116</v>
      </c>
      <c r="C131" s="4">
        <v>95.727287058342569</v>
      </c>
      <c r="D131" s="4">
        <v>44.342420395384146</v>
      </c>
      <c r="E131" s="4">
        <v>160.38156966901482</v>
      </c>
    </row>
    <row r="132" spans="1:5" x14ac:dyDescent="0.25">
      <c r="A132" s="70">
        <v>8.25</v>
      </c>
      <c r="B132" s="4">
        <v>35.656091946612506</v>
      </c>
      <c r="C132" s="4">
        <v>305.08636913465438</v>
      </c>
      <c r="D132" s="4">
        <v>185.72257611787293</v>
      </c>
      <c r="E132" s="4">
        <v>526.46503719913983</v>
      </c>
    </row>
    <row r="133" spans="1:5" x14ac:dyDescent="0.25">
      <c r="A133" s="70">
        <v>9</v>
      </c>
      <c r="B133" s="4">
        <v>1.9197401756040888</v>
      </c>
      <c r="C133" s="4">
        <v>126.52750178632974</v>
      </c>
      <c r="D133" s="4">
        <v>106.93381410397717</v>
      </c>
      <c r="E133" s="4">
        <v>235.381056065911</v>
      </c>
    </row>
    <row r="134" spans="1:5" x14ac:dyDescent="0.25">
      <c r="A134" s="70">
        <v>10</v>
      </c>
      <c r="B134" s="4">
        <v>5.1700299177983622</v>
      </c>
      <c r="C134" s="4">
        <v>9.5926574200298038</v>
      </c>
      <c r="D134" s="4">
        <v>14.346521463538355</v>
      </c>
      <c r="E134" s="4">
        <v>29.10920880136652</v>
      </c>
    </row>
    <row r="135" spans="1:5" x14ac:dyDescent="0.25">
      <c r="A135" s="70">
        <v>12</v>
      </c>
      <c r="B135" s="4">
        <v>4.8290968987790182</v>
      </c>
      <c r="C135" s="4">
        <v>16.289537393639517</v>
      </c>
      <c r="D135" s="4">
        <v>12.646094309370694</v>
      </c>
      <c r="E135" s="4">
        <v>33.76472860178923</v>
      </c>
    </row>
    <row r="136" spans="1:5" x14ac:dyDescent="0.25">
      <c r="A136" s="66" t="s">
        <v>84</v>
      </c>
      <c r="B136" s="4">
        <v>6.0921839428463143</v>
      </c>
      <c r="C136" s="4">
        <v>306.30801125937734</v>
      </c>
      <c r="D136" s="4">
        <v>122.87424642394333</v>
      </c>
      <c r="E136" s="4">
        <v>435.27444162616695</v>
      </c>
    </row>
    <row r="137" spans="1:5" x14ac:dyDescent="0.25">
      <c r="A137" s="70">
        <v>9.75</v>
      </c>
      <c r="B137" s="4">
        <v>2.091698099879947</v>
      </c>
      <c r="C137" s="4">
        <v>138.2045649118854</v>
      </c>
      <c r="D137" s="4">
        <v>84.883632647046184</v>
      </c>
      <c r="E137" s="4">
        <v>225.17989565881152</v>
      </c>
    </row>
    <row r="138" spans="1:5" x14ac:dyDescent="0.25">
      <c r="A138" s="70">
        <v>12.25</v>
      </c>
      <c r="B138" s="4">
        <v>2.0248445300161975</v>
      </c>
      <c r="C138" s="4">
        <v>78.919395523716929</v>
      </c>
      <c r="D138" s="4">
        <v>20.954841487275967</v>
      </c>
      <c r="E138" s="4">
        <v>101.8990815410091</v>
      </c>
    </row>
    <row r="139" spans="1:5" x14ac:dyDescent="0.25">
      <c r="A139" s="70">
        <v>12.75</v>
      </c>
      <c r="B139" s="4">
        <v>1.9756413129501695</v>
      </c>
      <c r="C139" s="4">
        <v>89.184050823774996</v>
      </c>
      <c r="D139" s="4">
        <v>17.035772289621175</v>
      </c>
      <c r="E139" s="4">
        <v>108.19546442634635</v>
      </c>
    </row>
    <row r="140" spans="1:5" x14ac:dyDescent="0.25">
      <c r="A140" s="66" t="s">
        <v>161</v>
      </c>
      <c r="B140" s="53">
        <v>3944.5351153280762</v>
      </c>
      <c r="C140" s="53">
        <v>2669.2374795291171</v>
      </c>
      <c r="D140" s="53">
        <v>4704.4511396265016</v>
      </c>
      <c r="E140" s="53">
        <v>11318.223734483692</v>
      </c>
    </row>
    <row r="144" spans="1:5" x14ac:dyDescent="0.25">
      <c r="C144">
        <f>171/4782</f>
        <v>3.5759096612296114E-2</v>
      </c>
    </row>
  </sheetData>
  <pageMargins left="0.7" right="0.7" top="0.75" bottom="0.75" header="0.3" footer="0.3"/>
  <ignoredErrors>
    <ignoredError sqref="G48:S48 G90:S90 G98:S9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Groundwater data</vt:lpstr>
      <vt:lpstr>SRM 2710 validation</vt:lpstr>
      <vt:lpstr>Total Elemental Analysis by ICP</vt:lpstr>
      <vt:lpstr>BCR Results</vt:lpstr>
      <vt:lpstr>Merged</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Wilkin, Rick</cp:lastModifiedBy>
  <cp:lastPrinted>2025-03-28T20:59:21Z</cp:lastPrinted>
  <dcterms:created xsi:type="dcterms:W3CDTF">2024-08-01T15:45:58Z</dcterms:created>
  <dcterms:modified xsi:type="dcterms:W3CDTF">2025-09-15T15:36:28Z</dcterms:modified>
</cp:coreProperties>
</file>