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7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8.xml" ContentType="application/vnd.openxmlformats-officedocument.drawing+xml"/>
  <Override PartName="/xl/drawings/drawing3.xml" ContentType="application/vnd.openxmlformats-officedocument.drawing+xml"/>
  <Override PartName="/xl/drawings/drawing9.xml" ContentType="application/vnd.openxmlformats-officedocument.drawing+xml"/>
  <Override PartName="/xl/drawings/drawing4.xml" ContentType="application/vnd.openxmlformats-officedocument.drawing+xml"/>
  <Override PartName="/xl/drawings/drawing10.xml" ContentType="application/vnd.openxmlformats-officedocument.drawing+xml"/>
  <Override PartName="/xl/drawings/drawing5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6.xml" ContentType="application/vnd.openxmlformats-officedocument.drawing+xml"/>
  <Override PartName="/xl/externalLinks/externalLink1.xml" ContentType="application/vnd.openxmlformats-officedocument.spreadsheetml.externalLink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comments1.xml" ContentType="application/vnd.openxmlformats-officedocument.spreadsheetml.comments+xml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50.bin" ContentType="application/vnd.ms-office.activeX"/>
  <Override PartName="/xl/activeX/activeX54.xml" ContentType="application/vnd.ms-office.activeX+xml"/>
  <Override PartName="/xl/activeX/activeX64.xml" ContentType="application/vnd.ms-office.activeX+xml"/>
  <Override PartName="/xl/activeX/activeX64.bin" ContentType="application/vnd.ms-office.activeX"/>
  <Override PartName="/xl/activeX/activeX5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48.xml" ContentType="application/vnd.ms-office.activeX+xml"/>
  <Override PartName="/xl/activeX/activeX66.xml" ContentType="application/vnd.ms-office.activeX+xml"/>
  <Override PartName="/xl/activeX/activeX66.bin" ContentType="application/vnd.ms-office.activeX"/>
  <Override PartName="/xl/activeX/activeX55.xml" ContentType="application/vnd.ms-office.activeX+xml"/>
  <Override PartName="/xl/activeX/activeX67.xml" ContentType="application/vnd.ms-office.activeX+xml"/>
  <Override PartName="/xl/activeX/activeX67.bin" ContentType="application/vnd.ms-office.activeX"/>
  <Override PartName="/xl/activeX/activeX55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xl/activeX/activeX56.xml" ContentType="application/vnd.ms-office.activeX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activeX/activeX56.bin" ContentType="application/vnd.ms-office.activeX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activeX/activeX47.xml" ContentType="application/vnd.ms-office.activeX+xml"/>
  <Override PartName="/xl/activeX/activeX46.bin" ContentType="application/vnd.ms-office.activeX"/>
  <Override PartName="/xl/activeX/activeX49.xml" ContentType="application/vnd.ms-office.activeX+xml"/>
  <Override PartName="/xl/activeX/activeX57.xml" ContentType="application/vnd.ms-office.activeX+xml"/>
  <Override PartName="/xl/activeX/activeX57.bin" ContentType="application/vnd.ms-office.activeX"/>
  <Override PartName="/xl/activeX/activeX49.bin" ContentType="application/vnd.ms-office.activeX"/>
  <Override PartName="/xl/activeX/activeX46.xml" ContentType="application/vnd.ms-office.activeX+xml"/>
  <Override PartName="/xl/activeX/activeX51.xml" ContentType="application/vnd.ms-office.activeX+xml"/>
  <Override PartName="/xl/activeX/activeX51.bin" ContentType="application/vnd.ms-office.activeX"/>
  <Override PartName="/xl/activeX/activeX58.xml" ContentType="application/vnd.ms-office.activeX+xml"/>
  <Override PartName="/xl/activeX/activeX58.bin" ContentType="application/vnd.ms-office.activeX"/>
  <Override PartName="/xl/activeX/activeX4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52.xml" ContentType="application/vnd.ms-office.activeX+xml"/>
  <Override PartName="/xl/activeX/activeX60.xml" ContentType="application/vnd.ms-office.activeX+xml"/>
  <Override PartName="/xl/activeX/activeX60.bin" ContentType="application/vnd.ms-office.activeX"/>
  <Override PartName="/xl/activeX/activeX52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50.xml" ContentType="application/vnd.ms-office.activeX+xml"/>
  <Override PartName="/xl/activeX/activeX62.xml" ContentType="application/vnd.ms-office.activeX+xml"/>
  <Override PartName="/xl/activeX/activeX62.bin" ContentType="application/vnd.ms-office.activeX"/>
  <Override PartName="/xl/activeX/activeX47.bin" ContentType="application/vnd.ms-office.activeX"/>
  <Override PartName="/xl/activeX/activeX53.xml" ContentType="application/vnd.ms-office.activeX+xml"/>
  <Override PartName="/xl/activeX/activeX63.xml" ContentType="application/vnd.ms-office.activeX+xml"/>
  <Override PartName="/xl/activeX/activeX63.bin" ContentType="application/vnd.ms-office.activeX"/>
  <Override PartName="/xl/activeX/activeX53.bin" ContentType="application/vnd.ms-office.activeX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VEDA\Veda_models\COMET_NYC_v15.0.7a\"/>
    </mc:Choice>
  </mc:AlternateContent>
  <xr:revisionPtr revIDLastSave="0" documentId="13_ncr:1_{891C97A0-D0F3-4FA3-9FD5-2A0AE62D1E44}" xr6:coauthVersionLast="47" xr6:coauthVersionMax="47" xr10:uidLastSave="{00000000-0000-0000-0000-000000000000}"/>
  <bookViews>
    <workbookView xWindow="28680" yWindow="-120" windowWidth="29040" windowHeight="15840" tabRatio="780" firstSheet="2" activeTab="13" xr2:uid="{00000000-000D-0000-FFFF-FFFF00000000}"/>
  </bookViews>
  <sheets>
    <sheet name="ANSv6.0-Commodities" sheetId="10" state="veryHidden" r:id="rId1"/>
    <sheet name="ANSv6.1-Commodities" sheetId="1" state="veryHidden" r:id="rId2"/>
    <sheet name="Commodities" sheetId="12" r:id="rId3"/>
    <sheet name="ANSv6.0-Technologies" sheetId="13" state="veryHidden" r:id="rId4"/>
    <sheet name="ANSv6.1-Technologies" sheetId="2" state="veryHidden" r:id="rId5"/>
    <sheet name="Technologies" sheetId="14" r:id="rId6"/>
    <sheet name="ANSv6.0-Constraints" sheetId="15" state="veryHidden" r:id="rId7"/>
    <sheet name="ANSv6.1-Constraints" sheetId="7" state="veryHidden" r:id="rId8"/>
    <sheet name="ANSv6.0-TechData" sheetId="20" state="veryHidden" r:id="rId9"/>
    <sheet name="ANSv6.0-CommData" sheetId="19" state="veryHidden" r:id="rId10"/>
    <sheet name="ANSv6.1-CommData" sheetId="4" state="veryHidden" r:id="rId11"/>
    <sheet name="ANSv6.1-TechData" sheetId="3" state="veryHidden" r:id="rId12"/>
    <sheet name="ANSv6.1-ConstrData" sheetId="8" state="veryHidden" r:id="rId13"/>
    <sheet name="TechData-TRN" sheetId="113" r:id="rId14"/>
    <sheet name="EIACO2Coef" sheetId="76" r:id="rId15"/>
    <sheet name="Notes" sheetId="105" r:id="rId16"/>
    <sheet name="ANSv6.0-ConstrData" sheetId="26" state="veryHidden" r:id="rId17"/>
  </sheets>
  <externalReferences>
    <externalReference r:id="rId18"/>
  </externalReferences>
  <definedNames>
    <definedName name="__HDV50" localSheetId="13">#REF!</definedName>
    <definedName name="__HDV50">#REF!</definedName>
    <definedName name="__LDV50" localSheetId="13">#REF!</definedName>
    <definedName name="__LDV50">#REF!</definedName>
    <definedName name="_1995_Implicit_GDP_Deflator" localSheetId="13">#REF!</definedName>
    <definedName name="_1995_Implicit_GDP_Deflator">#REF!</definedName>
    <definedName name="_2001_Implicit_GDP_Deflator" localSheetId="13">#REF!</definedName>
    <definedName name="_2001_Implicit_GDP_Deflator">#REF!</definedName>
    <definedName name="Age_of_car" localSheetId="13">#REF!</definedName>
    <definedName name="Age_of_car">#REF!</definedName>
    <definedName name="avg_water_heater_PJ">'[1]AEO HW'!$B$33</definedName>
    <definedName name="btu_per_watthr" localSheetId="13">#REF!</definedName>
    <definedName name="btu_per_watthr">#REF!</definedName>
    <definedName name="conv" localSheetId="13">#REF!</definedName>
    <definedName name="conv">#REF!</definedName>
    <definedName name="days_per_year" localSheetId="13">#REF!</definedName>
    <definedName name="days_per_year">#REF!</definedName>
    <definedName name="Diesel_Car_CO" localSheetId="13">#REF!</definedName>
    <definedName name="Diesel_Car_CO">#REF!</definedName>
    <definedName name="Diesel_Car_Nox" localSheetId="13">#REF!</definedName>
    <definedName name="Diesel_Car_Nox">#REF!</definedName>
    <definedName name="Diesel_Car_PM" localSheetId="13">#REF!</definedName>
    <definedName name="Diesel_Car_PM">#REF!</definedName>
    <definedName name="Diesel_Car_VOCs" localSheetId="13">#REF!</definedName>
    <definedName name="Diesel_Car_VOCs">#REF!</definedName>
    <definedName name="Diesel_HDT_CO" localSheetId="13">#REF!</definedName>
    <definedName name="Diesel_HDT_CO">#REF!</definedName>
    <definedName name="Diesel_HDT_NOx" localSheetId="13">#REF!</definedName>
    <definedName name="Diesel_HDT_NOx">#REF!</definedName>
    <definedName name="Diesel_HDT_PM" localSheetId="13">#REF!</definedName>
    <definedName name="Diesel_HDT_PM">#REF!</definedName>
    <definedName name="Diesel_HDT_SO2" localSheetId="13">#REF!</definedName>
    <definedName name="Diesel_HDT_SO2">#REF!</definedName>
    <definedName name="Diesel_HDT_VOCs" localSheetId="13">#REF!</definedName>
    <definedName name="Diesel_HDT_VOCs">#REF!</definedName>
    <definedName name="Diesel_LDT_CO" localSheetId="13">#REF!</definedName>
    <definedName name="Diesel_LDT_CO">#REF!</definedName>
    <definedName name="Diesel_LDT_Nox" localSheetId="13">#REF!</definedName>
    <definedName name="Diesel_LDT_Nox">#REF!</definedName>
    <definedName name="Diesel_LDT_PM" localSheetId="13">#REF!</definedName>
    <definedName name="Diesel_LDT_PM">#REF!</definedName>
    <definedName name="Diesel_LDT_VOCs" localSheetId="13">#REF!</definedName>
    <definedName name="Diesel_LDT_VOCs">#REF!</definedName>
    <definedName name="dollar____per__m" localSheetId="13">#REF!</definedName>
    <definedName name="dollar____per__m">#REF!</definedName>
    <definedName name="Gas_Car_CO" localSheetId="13">#REF!</definedName>
    <definedName name="Gas_Car_CO">#REF!</definedName>
    <definedName name="Gas_Car_Nox" localSheetId="13">#REF!</definedName>
    <definedName name="Gas_Car_Nox">#REF!</definedName>
    <definedName name="Gas_Car_PM" localSheetId="13">#REF!</definedName>
    <definedName name="Gas_Car_PM">#REF!</definedName>
    <definedName name="Gas_Car_VOC" localSheetId="13">#REF!</definedName>
    <definedName name="Gas_Car_VOC">#REF!</definedName>
    <definedName name="Gas_HDT_CO" localSheetId="13">#REF!</definedName>
    <definedName name="Gas_HDT_CO">#REF!</definedName>
    <definedName name="Gas_HDT_NOx" localSheetId="13">#REF!</definedName>
    <definedName name="Gas_HDT_NOx">#REF!</definedName>
    <definedName name="Gas_HDT_PM" localSheetId="13">#REF!</definedName>
    <definedName name="Gas_HDT_PM">#REF!</definedName>
    <definedName name="Gas_HDT_SO2" localSheetId="13">#REF!</definedName>
    <definedName name="Gas_HDT_SO2">#REF!</definedName>
    <definedName name="Gas_HDT_VOCs" localSheetId="13">#REF!</definedName>
    <definedName name="Gas_HDT_VOCs">#REF!</definedName>
    <definedName name="Gas_LDT_CO" localSheetId="13">#REF!</definedName>
    <definedName name="Gas_LDT_CO">#REF!</definedName>
    <definedName name="Gas_LDT_NOx" localSheetId="13">#REF!</definedName>
    <definedName name="Gas_LDT_NOx">#REF!</definedName>
    <definedName name="Gas_LDT_PM" localSheetId="13">#REF!</definedName>
    <definedName name="Gas_LDT_PM">#REF!</definedName>
    <definedName name="Gas_LDT_VOCs" localSheetId="13">#REF!</definedName>
    <definedName name="Gas_LDT_VOCs">#REF!</definedName>
    <definedName name="hours_per_day" localSheetId="13">#REF!</definedName>
    <definedName name="hours_per_day">#REF!</definedName>
    <definedName name="j_per_btu" localSheetId="13">#REF!</definedName>
    <definedName name="j_per_btu">#REF!</definedName>
    <definedName name="j_per_pj" localSheetId="13">#REF!</definedName>
    <definedName name="j_per_pj">#REF!</definedName>
    <definedName name="joules_per_btu">[1]Conversions!$D$5</definedName>
    <definedName name="kwhr_per_j" localSheetId="13">#REF!</definedName>
    <definedName name="kwhr_per_j">#REF!</definedName>
    <definedName name="unit_per_million_unit" localSheetId="13">#REF!</definedName>
    <definedName name="unit_per_million_uni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2" i="14" l="1"/>
  <c r="C72" i="14"/>
  <c r="D72" i="14"/>
  <c r="B73" i="14"/>
  <c r="C73" i="14"/>
  <c r="D73" i="14"/>
  <c r="B74" i="14"/>
  <c r="C74" i="14"/>
  <c r="D74" i="14"/>
  <c r="B75" i="14"/>
  <c r="C75" i="14"/>
  <c r="D75" i="14"/>
  <c r="B76" i="14"/>
  <c r="C76" i="14"/>
  <c r="D76" i="14"/>
  <c r="B77" i="14"/>
  <c r="C77" i="14"/>
  <c r="D77" i="14"/>
  <c r="B78" i="14"/>
  <c r="C78" i="14"/>
  <c r="D78" i="14"/>
  <c r="B79" i="14"/>
  <c r="C79" i="14"/>
  <c r="D79" i="14"/>
  <c r="B80" i="14"/>
  <c r="C80" i="14"/>
  <c r="D80" i="14"/>
  <c r="B81" i="14"/>
  <c r="C81" i="14"/>
  <c r="D81" i="14"/>
  <c r="B82" i="14"/>
  <c r="C82" i="14"/>
  <c r="D82" i="14"/>
  <c r="B83" i="14"/>
  <c r="C83" i="14"/>
  <c r="D83" i="14"/>
  <c r="B84" i="14"/>
  <c r="C84" i="14"/>
  <c r="D84" i="14"/>
  <c r="C71" i="14"/>
  <c r="D71" i="14"/>
  <c r="B71" i="14"/>
  <c r="B65" i="14"/>
  <c r="B66" i="14"/>
  <c r="B67" i="14"/>
  <c r="B68" i="14"/>
  <c r="B69" i="14"/>
  <c r="D65" i="14"/>
  <c r="D66" i="14"/>
  <c r="D67" i="14"/>
  <c r="D68" i="14"/>
  <c r="D69" i="14"/>
  <c r="C66" i="14"/>
  <c r="C67" i="14"/>
  <c r="C68" i="14"/>
  <c r="C69" i="14"/>
  <c r="C65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46" i="14"/>
  <c r="B47" i="14"/>
  <c r="B48" i="14"/>
  <c r="B49" i="14"/>
  <c r="B50" i="14"/>
  <c r="B51" i="14"/>
  <c r="B52" i="14"/>
  <c r="B53" i="14"/>
  <c r="B54" i="14"/>
  <c r="B55" i="14"/>
  <c r="B56" i="14"/>
  <c r="B57" i="14"/>
  <c r="B58" i="14"/>
  <c r="B59" i="14"/>
  <c r="B60" i="14"/>
  <c r="B61" i="14"/>
  <c r="B62" i="14"/>
  <c r="B63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12" i="14"/>
  <c r="D10" i="14"/>
  <c r="B109" i="14" l="1"/>
  <c r="B108" i="14"/>
  <c r="B107" i="14"/>
  <c r="B106" i="14"/>
  <c r="B105" i="14"/>
  <c r="B104" i="14"/>
  <c r="B103" i="14"/>
  <c r="B102" i="14"/>
  <c r="B101" i="14"/>
  <c r="B100" i="14"/>
  <c r="B99" i="14"/>
  <c r="B98" i="14"/>
  <c r="B97" i="14"/>
  <c r="B96" i="14"/>
  <c r="B95" i="14"/>
  <c r="B94" i="14"/>
  <c r="B93" i="14"/>
  <c r="C93" i="14"/>
  <c r="C94" i="14"/>
  <c r="C95" i="14"/>
  <c r="C96" i="14"/>
  <c r="C97" i="14"/>
  <c r="C98" i="14"/>
  <c r="C99" i="14"/>
  <c r="C100" i="14"/>
  <c r="C101" i="14"/>
  <c r="C102" i="14"/>
  <c r="C103" i="14"/>
  <c r="C104" i="14"/>
  <c r="C105" i="14"/>
  <c r="C106" i="14"/>
  <c r="C107" i="14"/>
  <c r="C108" i="14"/>
  <c r="C109" i="14"/>
  <c r="R31" i="113" l="1"/>
  <c r="R25" i="113"/>
  <c r="R23" i="113"/>
  <c r="I63" i="113"/>
  <c r="I62" i="113"/>
  <c r="I61" i="113"/>
  <c r="I60" i="113"/>
  <c r="I59" i="113"/>
  <c r="I57" i="113"/>
  <c r="I56" i="113"/>
  <c r="I55" i="113"/>
  <c r="I54" i="113"/>
  <c r="I53" i="113"/>
  <c r="I52" i="113"/>
  <c r="I51" i="113"/>
  <c r="I50" i="113"/>
  <c r="I49" i="113"/>
  <c r="I48" i="113"/>
  <c r="I47" i="113"/>
  <c r="I46" i="113"/>
  <c r="I45" i="113"/>
  <c r="I44" i="113"/>
  <c r="I43" i="113"/>
  <c r="I42" i="113"/>
  <c r="I41" i="113"/>
  <c r="I40" i="113"/>
  <c r="I39" i="113"/>
  <c r="I38" i="113"/>
  <c r="I37" i="113"/>
  <c r="I36" i="113"/>
  <c r="I35" i="113"/>
  <c r="I34" i="113"/>
  <c r="I33" i="113"/>
  <c r="I32" i="113"/>
  <c r="I31" i="113"/>
  <c r="I30" i="113"/>
  <c r="I29" i="113"/>
  <c r="I28" i="113"/>
  <c r="I27" i="113"/>
  <c r="I26" i="113"/>
  <c r="I25" i="113"/>
  <c r="I24" i="113"/>
  <c r="I23" i="113"/>
  <c r="I22" i="113"/>
  <c r="I21" i="113"/>
  <c r="I20" i="113"/>
  <c r="I19" i="113"/>
  <c r="I18" i="113"/>
  <c r="I17" i="113"/>
  <c r="I16" i="113"/>
  <c r="I15" i="113"/>
  <c r="I14" i="113"/>
  <c r="I13" i="113"/>
  <c r="I12" i="113"/>
  <c r="I11" i="113"/>
  <c r="I9" i="113"/>
  <c r="I66" i="113"/>
  <c r="I67" i="113"/>
  <c r="I68" i="113"/>
  <c r="I69" i="113"/>
  <c r="I70" i="113"/>
  <c r="I71" i="113"/>
  <c r="I72" i="113"/>
  <c r="I73" i="113"/>
  <c r="I74" i="113"/>
  <c r="I75" i="113"/>
  <c r="I76" i="113"/>
  <c r="I77" i="113"/>
  <c r="I78" i="113"/>
  <c r="I65" i="113"/>
  <c r="F60" i="113" l="1"/>
  <c r="E60" i="113" l="1"/>
  <c r="F56" i="113" l="1"/>
  <c r="F63" i="113" l="1"/>
  <c r="F62" i="113"/>
  <c r="F61" i="113"/>
  <c r="F59" i="113"/>
  <c r="E63" i="113"/>
  <c r="E62" i="113"/>
  <c r="E61" i="113"/>
  <c r="E59" i="113"/>
  <c r="F21" i="113" l="1"/>
  <c r="F20" i="113"/>
  <c r="F23" i="113"/>
  <c r="F22" i="113"/>
  <c r="F77" i="113"/>
  <c r="F76" i="113"/>
  <c r="E77" i="113"/>
  <c r="E76" i="113"/>
  <c r="F73" i="113"/>
  <c r="F72" i="113"/>
  <c r="E73" i="113"/>
  <c r="E72" i="113"/>
  <c r="E19" i="113" l="1"/>
  <c r="F17" i="113"/>
  <c r="C21" i="76"/>
  <c r="E21" i="76" s="1"/>
  <c r="D21" i="76" s="1"/>
  <c r="E20" i="76"/>
  <c r="D20" i="76" s="1"/>
  <c r="C19" i="76"/>
  <c r="E19" i="76" s="1"/>
  <c r="D19" i="76" s="1"/>
  <c r="C18" i="76"/>
  <c r="E18" i="76" s="1"/>
  <c r="D18" i="76" s="1"/>
  <c r="E17" i="76"/>
  <c r="D17" i="76" s="1"/>
  <c r="E16" i="76"/>
  <c r="D16" i="76" s="1"/>
  <c r="E15" i="76"/>
  <c r="L75" i="113" s="1"/>
  <c r="M75" i="113" s="1"/>
  <c r="E14" i="76"/>
  <c r="L73" i="113" s="1"/>
  <c r="M73" i="113" s="1"/>
  <c r="E13" i="76"/>
  <c r="L69" i="113" s="1"/>
  <c r="M69" i="113" s="1"/>
  <c r="E12" i="76"/>
  <c r="D12" i="76" s="1"/>
  <c r="E11" i="76"/>
  <c r="D11" i="76" s="1"/>
  <c r="J78" i="113" s="1"/>
  <c r="K78" i="113" s="1"/>
  <c r="E10" i="76"/>
  <c r="L77" i="113" s="1"/>
  <c r="M77" i="113" s="1"/>
  <c r="E9" i="76"/>
  <c r="L71" i="113" s="1"/>
  <c r="M71" i="113" s="1"/>
  <c r="L72" i="113" l="1"/>
  <c r="M72" i="113" s="1"/>
  <c r="L74" i="113"/>
  <c r="M74" i="113" s="1"/>
  <c r="L76" i="113"/>
  <c r="M76" i="113" s="1"/>
  <c r="L70" i="113"/>
  <c r="M70" i="113" s="1"/>
  <c r="L78" i="113"/>
  <c r="M78" i="113" s="1"/>
  <c r="D9" i="76"/>
  <c r="D10" i="76"/>
  <c r="D13" i="76"/>
  <c r="J69" i="113" s="1"/>
  <c r="K69" i="113" s="1"/>
  <c r="D14" i="76"/>
  <c r="D15" i="76"/>
  <c r="J73" i="113" l="1"/>
  <c r="K73" i="113" s="1"/>
  <c r="J72" i="113"/>
  <c r="K72" i="113" s="1"/>
  <c r="J77" i="113"/>
  <c r="K77" i="113" s="1"/>
  <c r="J76" i="113"/>
  <c r="K76" i="113" s="1"/>
  <c r="J75" i="113"/>
  <c r="K75" i="113" s="1"/>
  <c r="J74" i="113"/>
  <c r="K74" i="113" s="1"/>
  <c r="J70" i="113"/>
  <c r="K70" i="113" s="1"/>
  <c r="J71" i="113"/>
  <c r="K71" i="113" s="1"/>
  <c r="C10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Maurizio Gargiulo</author>
  </authors>
  <commentList>
    <comment ref="J7" authorId="0" shapeId="0" xr:uid="{C4A34DE7-5666-4183-BEC8-2B74E7AB31AA}">
      <text>
        <r>
          <rPr>
            <sz val="8"/>
            <color indexed="81"/>
            <rFont val="Tahoma"/>
            <family val="2"/>
          </rPr>
          <t xml:space="preserve">Allowed TsLvl
</t>
        </r>
        <r>
          <rPr>
            <b/>
            <sz val="8"/>
            <color indexed="81"/>
            <rFont val="Tahoma"/>
            <family val="2"/>
          </rPr>
          <t>ANNUAL</t>
        </r>
        <r>
          <rPr>
            <sz val="8"/>
            <color indexed="81"/>
            <rFont val="Tahoma"/>
            <family val="2"/>
          </rPr>
          <t xml:space="preserve"> (Annual level)
</t>
        </r>
        <r>
          <rPr>
            <b/>
            <sz val="8"/>
            <color indexed="81"/>
            <rFont val="Tahoma"/>
            <family val="2"/>
          </rPr>
          <t>SEASON</t>
        </r>
        <r>
          <rPr>
            <sz val="8"/>
            <color indexed="81"/>
            <rFont val="Tahoma"/>
            <family val="2"/>
          </rPr>
          <t xml:space="preserve"> (Seasonal level)
</t>
        </r>
        <r>
          <rPr>
            <b/>
            <sz val="8"/>
            <color indexed="81"/>
            <rFont val="Tahoma"/>
            <family val="2"/>
          </rPr>
          <t>WEEKLY</t>
        </r>
        <r>
          <rPr>
            <sz val="8"/>
            <color indexed="81"/>
            <rFont val="Tahoma"/>
            <family val="2"/>
          </rPr>
          <t xml:space="preserve"> (Weekly level)
</t>
        </r>
        <r>
          <rPr>
            <b/>
            <sz val="8"/>
            <color indexed="81"/>
            <rFont val="Tahoma"/>
            <family val="2"/>
          </rPr>
          <t>DAYNITE</t>
        </r>
        <r>
          <rPr>
            <sz val="8"/>
            <color indexed="81"/>
            <rFont val="Tahoma"/>
            <family val="2"/>
          </rPr>
          <t xml:space="preserve"> (day and night level)</t>
        </r>
      </text>
    </comment>
  </commentList>
</comments>
</file>

<file path=xl/sharedStrings.xml><?xml version="1.0" encoding="utf-8"?>
<sst xmlns="http://schemas.openxmlformats.org/spreadsheetml/2006/main" count="1904" uniqueCount="497">
  <si>
    <t>Commodities</t>
  </si>
  <si>
    <t>ELC</t>
  </si>
  <si>
    <t>Electricity</t>
  </si>
  <si>
    <t>PJ</t>
  </si>
  <si>
    <t>TRNNGA</t>
  </si>
  <si>
    <t>TRNCNG</t>
  </si>
  <si>
    <t>TRDSLL</t>
  </si>
  <si>
    <t>TRDSLU</t>
  </si>
  <si>
    <t>TRNDSLB</t>
  </si>
  <si>
    <t>TRNETH</t>
  </si>
  <si>
    <t>TRNLPG1</t>
  </si>
  <si>
    <t>TRGSLR</t>
  </si>
  <si>
    <t>TRGSLC</t>
  </si>
  <si>
    <t>TRGSLB</t>
  </si>
  <si>
    <t>*</t>
  </si>
  <si>
    <t>ENV</t>
  </si>
  <si>
    <t>CO2</t>
  </si>
  <si>
    <t>kt</t>
  </si>
  <si>
    <t>SO2</t>
  </si>
  <si>
    <t>NOX</t>
  </si>
  <si>
    <t>PM10</t>
  </si>
  <si>
    <t>Technologies</t>
  </si>
  <si>
    <t>PNGACNG</t>
  </si>
  <si>
    <t>Conv: NGA to CNG</t>
  </si>
  <si>
    <t>PJ/a</t>
  </si>
  <si>
    <t>TCH,PRC,PRE</t>
  </si>
  <si>
    <t>* Collectors</t>
  </si>
  <si>
    <t>Gasoline</t>
  </si>
  <si>
    <t>N2O</t>
  </si>
  <si>
    <t>TechData</t>
  </si>
  <si>
    <t>PJ, PJ/a</t>
  </si>
  <si>
    <t>Fuel</t>
  </si>
  <si>
    <t>Natural gas</t>
  </si>
  <si>
    <t>VOC</t>
  </si>
  <si>
    <t>CO</t>
  </si>
  <si>
    <t>PM25</t>
  </si>
  <si>
    <t>CH4</t>
  </si>
  <si>
    <t>CommUnit</t>
  </si>
  <si>
    <t>Comment</t>
  </si>
  <si>
    <t>TACTUnit</t>
  </si>
  <si>
    <t>TCAPUnit</t>
  </si>
  <si>
    <t>Set Memberships</t>
  </si>
  <si>
    <t>CommName</t>
  </si>
  <si>
    <t>CommDesc</t>
  </si>
  <si>
    <t>TechName</t>
  </si>
  <si>
    <t>TechDesc</t>
  </si>
  <si>
    <t>Units</t>
  </si>
  <si>
    <t>CommIN</t>
  </si>
  <si>
    <t>CommOUT</t>
  </si>
  <si>
    <t>ConstrName</t>
  </si>
  <si>
    <t>ConstrDesc</t>
  </si>
  <si>
    <t>ANSWER-Commodities</t>
  </si>
  <si>
    <t>ANSWER-Technologies</t>
  </si>
  <si>
    <t>ANSWER-Constraints</t>
  </si>
  <si>
    <t>ANSWER-CommData</t>
  </si>
  <si>
    <t>ANSWER-TechData</t>
  </si>
  <si>
    <t>ANSWER-ConstrData</t>
  </si>
  <si>
    <t>SCTRGSLRB</t>
  </si>
  <si>
    <t>SCTRGSLCB</t>
  </si>
  <si>
    <t>SCDSLLDSL</t>
  </si>
  <si>
    <t>SCDSLUDSL</t>
  </si>
  <si>
    <t>LPG</t>
  </si>
  <si>
    <t>Other</t>
  </si>
  <si>
    <t>OC</t>
  </si>
  <si>
    <t>BC</t>
  </si>
  <si>
    <t>Distillate</t>
  </si>
  <si>
    <t>Jet Fuel</t>
  </si>
  <si>
    <t>Petroleum Coke</t>
  </si>
  <si>
    <t>PM10E</t>
  </si>
  <si>
    <t>New CO2</t>
  </si>
  <si>
    <t>New SO2</t>
  </si>
  <si>
    <t>New Nox</t>
  </si>
  <si>
    <t>New PM10</t>
  </si>
  <si>
    <t>New PM25</t>
  </si>
  <si>
    <t>New VOC</t>
  </si>
  <si>
    <t xml:space="preserve">New CO </t>
  </si>
  <si>
    <t>New CH4</t>
  </si>
  <si>
    <t>New N2O</t>
  </si>
  <si>
    <t>New BC</t>
  </si>
  <si>
    <t>New OC</t>
  </si>
  <si>
    <t>TRNLPG</t>
  </si>
  <si>
    <t>TRNJTF</t>
  </si>
  <si>
    <t>TRNRFH</t>
  </si>
  <si>
    <t>TRNJTF1</t>
  </si>
  <si>
    <t>TRNETH1</t>
  </si>
  <si>
    <t>TRNRFH1</t>
  </si>
  <si>
    <t>*Collectors</t>
  </si>
  <si>
    <t>SCTRNLPG</t>
  </si>
  <si>
    <t>Collector: LPG to TRN</t>
  </si>
  <si>
    <t>SCTRNJTF</t>
  </si>
  <si>
    <t>SCTRNRFH</t>
  </si>
  <si>
    <t>Collector: RFH to TRN</t>
  </si>
  <si>
    <t>Off highway gasoline</t>
  </si>
  <si>
    <t>Off highway diesel</t>
  </si>
  <si>
    <t>Kerosene</t>
  </si>
  <si>
    <t>Aircraft</t>
  </si>
  <si>
    <t>Coal</t>
  </si>
  <si>
    <t>Oil</t>
  </si>
  <si>
    <t>MARKAL</t>
  </si>
  <si>
    <t>From</t>
  </si>
  <si>
    <t>http://www.eia.doe.gov/oiaf/1605/ggrpt/documentation/pdf/0638(2006).pdf</t>
  </si>
  <si>
    <t>Page 200, Table 6, Carbon Coefficients</t>
  </si>
  <si>
    <t>From Table 6-1: Carbon dioxide coefficients used in Emissions of Greenhouse Gases in the United States (projected values for 2006 are shown)</t>
  </si>
  <si>
    <t>Conversion: 1 quad is 1055.1 PJ</t>
  </si>
  <si>
    <t>tonnes/</t>
  </si>
  <si>
    <t>Mtonnes/</t>
  </si>
  <si>
    <t>ktonnes/</t>
  </si>
  <si>
    <t>Quad</t>
  </si>
  <si>
    <t>Residual Fuel</t>
  </si>
  <si>
    <t>Petrochemical feedstocks</t>
  </si>
  <si>
    <t>Coal (ELC)</t>
  </si>
  <si>
    <t>Coal (Res)</t>
  </si>
  <si>
    <t>Coal (Com)</t>
  </si>
  <si>
    <t>Coal (Ind)</t>
  </si>
  <si>
    <t>TOGSL1</t>
  </si>
  <si>
    <t>TOHGSL</t>
  </si>
  <si>
    <t>TOHDSL</t>
  </si>
  <si>
    <t>Off highway gasoline after emission accounting</t>
  </si>
  <si>
    <t>TRNDSL</t>
  </si>
  <si>
    <t>FUEL COMB. ELEC. UTIL.</t>
  </si>
  <si>
    <t>Sum of Annual Emissions</t>
  </si>
  <si>
    <t>Row Labels</t>
  </si>
  <si>
    <t>other</t>
  </si>
  <si>
    <t>process</t>
  </si>
  <si>
    <t>residual</t>
  </si>
  <si>
    <t>Column Labels</t>
  </si>
  <si>
    <t>Gas</t>
  </si>
  <si>
    <t>FUEL COMB. INDUSTRIAL</t>
  </si>
  <si>
    <t>liquid waste</t>
  </si>
  <si>
    <t>wood/bark waste</t>
  </si>
  <si>
    <t>FUEL COMB. OTHER</t>
  </si>
  <si>
    <t>Commercial/Institutional Coal</t>
  </si>
  <si>
    <t>Commercial/Institutional Gas</t>
  </si>
  <si>
    <t>Commercial/Institutional Oil</t>
  </si>
  <si>
    <t>Misc. Fuel Comb. (Except Residential)</t>
  </si>
  <si>
    <t>Residential Other</t>
  </si>
  <si>
    <t>bituminous/subbituminous coal</t>
  </si>
  <si>
    <t>distillate oil</t>
  </si>
  <si>
    <t>natural gas</t>
  </si>
  <si>
    <t>Residential Wood</t>
  </si>
  <si>
    <t>fireplaces</t>
  </si>
  <si>
    <t>woodstoves</t>
  </si>
  <si>
    <t>HIGHWAY VEHICLES</t>
  </si>
  <si>
    <t>Diesels</t>
  </si>
  <si>
    <t>hddv</t>
  </si>
  <si>
    <t>lddt</t>
  </si>
  <si>
    <t>lddv</t>
  </si>
  <si>
    <t>Heavy-Duty Gas Vehicles</t>
  </si>
  <si>
    <t>Light-Duty Gas Trucks</t>
  </si>
  <si>
    <t>Light-Duty Gas Vehicles &amp; Motorcycles</t>
  </si>
  <si>
    <t>light-duty gas vehicles</t>
  </si>
  <si>
    <t>motorcycles</t>
  </si>
  <si>
    <t>OFF-HIGHWAY</t>
  </si>
  <si>
    <t>Marine Vessels</t>
  </si>
  <si>
    <t>diesel</t>
  </si>
  <si>
    <t>gasoline</t>
  </si>
  <si>
    <t>residual oil</t>
  </si>
  <si>
    <t>Non-Road Diesel</t>
  </si>
  <si>
    <t>Non-Road Gasoline</t>
  </si>
  <si>
    <t>Railroads</t>
  </si>
  <si>
    <t>compressed natural gas</t>
  </si>
  <si>
    <t>liquified petroleum gas</t>
  </si>
  <si>
    <t>PETROLEUM &amp; RELATED INDUSTRIES</t>
  </si>
  <si>
    <t>Gas (boiler+IC)</t>
  </si>
  <si>
    <t xml:space="preserve">  distillate (boiler+IC)</t>
  </si>
  <si>
    <t xml:space="preserve">  natural (boiler+ic)</t>
  </si>
  <si>
    <t>TRANSPORTATION</t>
  </si>
  <si>
    <t>Current status…</t>
  </si>
  <si>
    <t>Need to identify origin of data in TechData pages. Make copies of those tabs, with cells highlighted based on origin</t>
  </si>
  <si>
    <t>Need to address discrepancies, particularly in the mobile sector</t>
  </si>
  <si>
    <t>Currently, emissions from mining are not hooked up. Need to evaluate if broken, and if so, fix.</t>
  </si>
  <si>
    <t>Green indicates reasonable match. Red indicates poor match.</t>
  </si>
  <si>
    <t>New Electric sector NOx</t>
  </si>
  <si>
    <t>New electric sector SO2</t>
  </si>
  <si>
    <t>TRNB20X</t>
  </si>
  <si>
    <t>Blend of diesel and B20</t>
  </si>
  <si>
    <t>CM</t>
  </si>
  <si>
    <t>SO2E</t>
  </si>
  <si>
    <t>NOXE</t>
  </si>
  <si>
    <t>New PM10 from electric sector</t>
  </si>
  <si>
    <t>CO2E</t>
  </si>
  <si>
    <t>Electric sector CO2</t>
  </si>
  <si>
    <t>Mt</t>
  </si>
  <si>
    <t>CO2T</t>
  </si>
  <si>
    <t>SO2T</t>
  </si>
  <si>
    <t>NOXT</t>
  </si>
  <si>
    <t>PM10T</t>
  </si>
  <si>
    <t>Transportation PM</t>
  </si>
  <si>
    <t>Transportation NOx</t>
  </si>
  <si>
    <t>Transportation SO2</t>
  </si>
  <si>
    <t>Transportation CO2</t>
  </si>
  <si>
    <t>CO2I</t>
  </si>
  <si>
    <t>SO2I</t>
  </si>
  <si>
    <t>NOXI</t>
  </si>
  <si>
    <t>PM10I</t>
  </si>
  <si>
    <t>Industry CO2</t>
  </si>
  <si>
    <t>Industry SO2</t>
  </si>
  <si>
    <t>Industry NOx</t>
  </si>
  <si>
    <t>Industry PM</t>
  </si>
  <si>
    <t>Residential CO2</t>
  </si>
  <si>
    <t>Residential SO2</t>
  </si>
  <si>
    <t>Residential NOx</t>
  </si>
  <si>
    <t>Residential PM</t>
  </si>
  <si>
    <t>CO2R</t>
  </si>
  <si>
    <t>SO2R</t>
  </si>
  <si>
    <t>NOXR</t>
  </si>
  <si>
    <t>PM10R</t>
  </si>
  <si>
    <t>CO2C</t>
  </si>
  <si>
    <t>SO2C</t>
  </si>
  <si>
    <t>NOXC</t>
  </si>
  <si>
    <t>PM10C</t>
  </si>
  <si>
    <t>Commercial CO2</t>
  </si>
  <si>
    <t>Commercial SO2</t>
  </si>
  <si>
    <t>Commercial NOx</t>
  </si>
  <si>
    <t>Commercial PM</t>
  </si>
  <si>
    <t>SCTLE10GSL</t>
  </si>
  <si>
    <t>Collector: TRNE10 to GSL</t>
  </si>
  <si>
    <t>TLGSL</t>
  </si>
  <si>
    <t>Collector: E85 to E85X</t>
  </si>
  <si>
    <t>TRNE85</t>
  </si>
  <si>
    <t>TRNB20</t>
  </si>
  <si>
    <t>TRNE10</t>
  </si>
  <si>
    <t>TRNB20EA</t>
  </si>
  <si>
    <t>TRNE10EA</t>
  </si>
  <si>
    <t>TRNE85EA</t>
  </si>
  <si>
    <t>Collector: TRNB20 to TRNB20EA</t>
  </si>
  <si>
    <t>Collector: TRNE10 to TRNE10EA</t>
  </si>
  <si>
    <t>Collector: TRNE85 to TRNE85EA</t>
  </si>
  <si>
    <t>Collector: TRNLPG to TRNLPGEA</t>
  </si>
  <si>
    <t>Collector: TRNCNG to TRNLPCNGEA</t>
  </si>
  <si>
    <t>Collector: TRNGSLR to TRNGSLREA</t>
  </si>
  <si>
    <t>Collector: TRNGSLC to TRNGSLCEA</t>
  </si>
  <si>
    <t>Collector: TRNRFH to TRNRFHEA</t>
  </si>
  <si>
    <t>Collector: TRNRFL to TRNRFLEA</t>
  </si>
  <si>
    <t>Collector: TRNDSLU to TRNDSLUEA</t>
  </si>
  <si>
    <t>Collector: TRNDSLL to TRNDSLLEA</t>
  </si>
  <si>
    <t>SETRNB20</t>
  </si>
  <si>
    <t>SETRNE10</t>
  </si>
  <si>
    <t>SETRNE85</t>
  </si>
  <si>
    <t>SETRNLPG</t>
  </si>
  <si>
    <t>SETRNCNG</t>
  </si>
  <si>
    <t>SETRNGSLR</t>
  </si>
  <si>
    <t>SETRNGSLC</t>
  </si>
  <si>
    <t>SETRNRFH</t>
  </si>
  <si>
    <t>SETRNRFL</t>
  </si>
  <si>
    <t>SETRNDSLU</t>
  </si>
  <si>
    <t>SETRNDSLL</t>
  </si>
  <si>
    <t>TRNRFL</t>
  </si>
  <si>
    <t>TRNLPGEA</t>
  </si>
  <si>
    <t>TRNCNGEA</t>
  </si>
  <si>
    <t>TRGSLREA</t>
  </si>
  <si>
    <t>TRGSLCEA</t>
  </si>
  <si>
    <t>TRNRFHEA</t>
  </si>
  <si>
    <t>TRNRFLEA</t>
  </si>
  <si>
    <t>TRDSLUEA</t>
  </si>
  <si>
    <t>TRDSLLEA</t>
  </si>
  <si>
    <t>Transportation E10</t>
  </si>
  <si>
    <t>Transportation E85</t>
  </si>
  <si>
    <t>Transportation RFL</t>
  </si>
  <si>
    <t>Transportation B20 after emissions accounting</t>
  </si>
  <si>
    <t>Transportation E10 after emissions accounting</t>
  </si>
  <si>
    <t>Transportation E85 after emissions accounting</t>
  </si>
  <si>
    <t>Transportation LPG after emissions accounting</t>
  </si>
  <si>
    <t>Transportation CNG after emissions accounting</t>
  </si>
  <si>
    <t>Transportation GSLR after emissions accounting</t>
  </si>
  <si>
    <t>Transportation GSLC after emissions accounting</t>
  </si>
  <si>
    <t>Transportation RFH after emissions accounting</t>
  </si>
  <si>
    <t>Transportation RFL after emissions accounting</t>
  </si>
  <si>
    <t>Transportation DSLU after emissions accounting</t>
  </si>
  <si>
    <t>Transportation DSLL after emissions accounting</t>
  </si>
  <si>
    <t>* Process Technologies</t>
  </si>
  <si>
    <t>TRNCNGL</t>
  </si>
  <si>
    <t>TRNLPGX</t>
  </si>
  <si>
    <t>TLE85X</t>
  </si>
  <si>
    <t>TRNCNGX</t>
  </si>
  <si>
    <t>PJ,PJ/a</t>
  </si>
  <si>
    <t>SCTLGSLGSL</t>
  </si>
  <si>
    <t>Collector: GSLB to GSL</t>
  </si>
  <si>
    <t>TRNELC</t>
  </si>
  <si>
    <t>TRNCNGH</t>
  </si>
  <si>
    <t>SCTRNCNGL</t>
  </si>
  <si>
    <t>Collector: CNG to TRN LDV</t>
  </si>
  <si>
    <t>SCLPGLPGX</t>
  </si>
  <si>
    <t>Collector: LPG to LPGX</t>
  </si>
  <si>
    <t>SCTLE85E85</t>
  </si>
  <si>
    <t>SCCNGCNGX</t>
  </si>
  <si>
    <t>Collector: CNG to CNGX</t>
  </si>
  <si>
    <t>SCGSLCNGX</t>
  </si>
  <si>
    <t>Collector: GSL to CNGX</t>
  </si>
  <si>
    <t>SCGSLLPGX</t>
  </si>
  <si>
    <t>Collector: GSL to LPGX</t>
  </si>
  <si>
    <t>SCTLGSLE85</t>
  </si>
  <si>
    <t>Collector: GSL to E85X</t>
  </si>
  <si>
    <t>SCDSLBDSL</t>
  </si>
  <si>
    <t>Collector: DSLB to DSL</t>
  </si>
  <si>
    <t>SCTRNELC</t>
  </si>
  <si>
    <t>Collector: ELC to TRN</t>
  </si>
  <si>
    <t>SCTRNCNGH</t>
  </si>
  <si>
    <t>Collector: CNG to TRN HDV</t>
  </si>
  <si>
    <t>Collector: GSLR to TRN for blending</t>
  </si>
  <si>
    <t>Collector: GSLC to TRN for blending</t>
  </si>
  <si>
    <t>Collector: DSLL to DSLB</t>
  </si>
  <si>
    <t>Collector: DSLU to DSLB</t>
  </si>
  <si>
    <t>CNG to TRN - Heavy Duty Vehicles</t>
  </si>
  <si>
    <t>CNG to TRN - Light Duty Vehicles</t>
  </si>
  <si>
    <t>CNGX to TRN</t>
  </si>
  <si>
    <t>DSL to TRN</t>
  </si>
  <si>
    <t>E85X to TL</t>
  </si>
  <si>
    <t>ELC to TRN</t>
  </si>
  <si>
    <t>TRGSLC1</t>
  </si>
  <si>
    <t>CONV GSL to TRN after Collection</t>
  </si>
  <si>
    <t>TRGSLR1</t>
  </si>
  <si>
    <t>REF GSL to TRN after Collection</t>
  </si>
  <si>
    <t>TRNH2</t>
  </si>
  <si>
    <t>H2 to TRN</t>
  </si>
  <si>
    <t>LPGX to TRN</t>
  </si>
  <si>
    <t>GSL to TRN</t>
  </si>
  <si>
    <t>SCTBE10GSL</t>
  </si>
  <si>
    <t>Collector: E10 to TBGSL</t>
  </si>
  <si>
    <t>TBGSL</t>
  </si>
  <si>
    <t>SCTBGSLGSL</t>
  </si>
  <si>
    <t>Collector: GSL to TBGSL</t>
  </si>
  <si>
    <t>SCTCE10GSL</t>
  </si>
  <si>
    <t>Collector: E10 to TCGSL</t>
  </si>
  <si>
    <t>TCGSL</t>
  </si>
  <si>
    <t>SCTCGSLGSL</t>
  </si>
  <si>
    <t>Collector: GSL to TCGSL</t>
  </si>
  <si>
    <t>SCTHE10GSL</t>
  </si>
  <si>
    <t>Collector: E10 to THGSL</t>
  </si>
  <si>
    <t>THGSL</t>
  </si>
  <si>
    <t>SCTHGSLGSL</t>
  </si>
  <si>
    <t>Collector: GSL to THGSL</t>
  </si>
  <si>
    <t>SCTCE85E85</t>
  </si>
  <si>
    <t>Collector: TC E85 to E85X</t>
  </si>
  <si>
    <t>TCE85X</t>
  </si>
  <si>
    <t>SCTCGSLE85</t>
  </si>
  <si>
    <t>Collector: TC GSL to E85X</t>
  </si>
  <si>
    <t>TCDSL</t>
  </si>
  <si>
    <t>THDSL</t>
  </si>
  <si>
    <t>TRDSL</t>
  </si>
  <si>
    <t>Collector: Jet fuel to TRN</t>
  </si>
  <si>
    <t>SCTBB20B20</t>
  </si>
  <si>
    <t>Collector: B20 to B20X - Bus</t>
  </si>
  <si>
    <t>TBB20X</t>
  </si>
  <si>
    <t>SCTCB20B20</t>
  </si>
  <si>
    <t>Collector: B20 to B20X - ComTr</t>
  </si>
  <si>
    <t>TCB20X</t>
  </si>
  <si>
    <t>SCTHB20B20</t>
  </si>
  <si>
    <t>Collector: B20 to B20X - HDV</t>
  </si>
  <si>
    <t>THB20X</t>
  </si>
  <si>
    <t>SCTRB20B20</t>
  </si>
  <si>
    <t>SCTCDSL</t>
  </si>
  <si>
    <t>Collector: TRNDSL to TCDSL</t>
  </si>
  <si>
    <t>SCTHDSL</t>
  </si>
  <si>
    <t>Collector: TRNDSL to THDSL</t>
  </si>
  <si>
    <t>TRNJTFEA</t>
  </si>
  <si>
    <t>Transportation jet fuel after emissions accounting</t>
  </si>
  <si>
    <t>Gasoline to commercial trucks</t>
  </si>
  <si>
    <t>Gasoline to buses</t>
  </si>
  <si>
    <t>Gasoline to heavy duty trucks</t>
  </si>
  <si>
    <t>Diesel to commercial trucks</t>
  </si>
  <si>
    <t>Diesel to rail</t>
  </si>
  <si>
    <t>Diesel to heavy duty trucks</t>
  </si>
  <si>
    <t>SETRNJTF</t>
  </si>
  <si>
    <t>Collector: TRNJTF to TRNJTFEA</t>
  </si>
  <si>
    <t>Biodiesel (B20) to collector</t>
  </si>
  <si>
    <t>B20X to TB</t>
  </si>
  <si>
    <t>E85X to TC</t>
  </si>
  <si>
    <t>B20X to TC</t>
  </si>
  <si>
    <t>B20X to TH</t>
  </si>
  <si>
    <t>TRB20</t>
  </si>
  <si>
    <t>B20 to TR</t>
  </si>
  <si>
    <t>Collector: B20 to B20 - Rail</t>
  </si>
  <si>
    <t>SCTMB20B20</t>
  </si>
  <si>
    <t>Collector: B20 to B20X - MDV</t>
  </si>
  <si>
    <t>SCTBDSL</t>
  </si>
  <si>
    <t>Collector: TRNDSL to TBDSL</t>
  </si>
  <si>
    <t>TMB20X</t>
  </si>
  <si>
    <t>B20 to TM</t>
  </si>
  <si>
    <t>TMGSL</t>
  </si>
  <si>
    <t>GSL to TM</t>
  </si>
  <si>
    <t>TBDSL</t>
  </si>
  <si>
    <t>Diesel to buses</t>
  </si>
  <si>
    <t>TSDSL</t>
  </si>
  <si>
    <t>Diesel to shipping</t>
  </si>
  <si>
    <t>TMDSL</t>
  </si>
  <si>
    <t>Diesel to medium trucks</t>
  </si>
  <si>
    <t>TSB20X</t>
  </si>
  <si>
    <t>B20 to TS</t>
  </si>
  <si>
    <t>SCTMDSL</t>
  </si>
  <si>
    <t>Collector: TRNDSL to TMDSL</t>
  </si>
  <si>
    <t>SCTSDSL</t>
  </si>
  <si>
    <t>Collector: TRNDSL to TSDSL</t>
  </si>
  <si>
    <t>SCTME10GSL</t>
  </si>
  <si>
    <t>Collector: E10 to TMGSL</t>
  </si>
  <si>
    <t>SCTMGSLGSL</t>
  </si>
  <si>
    <t>Collector: GSL to TMGSL</t>
  </si>
  <si>
    <t>TRHCNGEA</t>
  </si>
  <si>
    <t>Collector: TRNCNG to TRHCNGEA</t>
  </si>
  <si>
    <t>SCCNGHCNGB</t>
  </si>
  <si>
    <t>TBCNG</t>
  </si>
  <si>
    <t>Transportation CNG (heavy duty) after emissions accounting</t>
  </si>
  <si>
    <t>TMCNG</t>
  </si>
  <si>
    <t>TCCNG</t>
  </si>
  <si>
    <t>THCNG</t>
  </si>
  <si>
    <t>Collector: CNG to Buses</t>
  </si>
  <si>
    <t>SCCNGHCNGC</t>
  </si>
  <si>
    <t>Collector: CNG to commerical trucks</t>
  </si>
  <si>
    <t>SCCNGHCNGH</t>
  </si>
  <si>
    <t>Collector: CNG to Heavy duty trucks</t>
  </si>
  <si>
    <t>SCCNGHCNGM</t>
  </si>
  <si>
    <t>Collector: CNG to Medium duty trucks</t>
  </si>
  <si>
    <t>CNG to Buses</t>
  </si>
  <si>
    <t>CNG to Medium Duty trucks</t>
  </si>
  <si>
    <t>CNG to Commerical Trucks</t>
  </si>
  <si>
    <t>CNG to Heavy Duty trucks</t>
  </si>
  <si>
    <t>TRNE85L</t>
  </si>
  <si>
    <t>SCE85TL</t>
  </si>
  <si>
    <t>Collector: E85 to TL for E85X</t>
  </si>
  <si>
    <t>TRNE85C</t>
  </si>
  <si>
    <t>E85 after emissions to TC</t>
  </si>
  <si>
    <t>E85 after emissions to E85X for TL</t>
  </si>
  <si>
    <t>SCE85TC</t>
  </si>
  <si>
    <t>Collector: E85 to TC for E85X</t>
  </si>
  <si>
    <t>SCTLE15GSL</t>
  </si>
  <si>
    <t>TRNE15EA</t>
  </si>
  <si>
    <t>Transportation E15</t>
  </si>
  <si>
    <t>TRNE15</t>
  </si>
  <si>
    <t>Transportation E15 after emissions accounting</t>
  </si>
  <si>
    <t>SETRNE15</t>
  </si>
  <si>
    <t>Collector: TRNE15 to TRNE15EA</t>
  </si>
  <si>
    <t>R2,R3,R4,R5,R6</t>
  </si>
  <si>
    <t>R1,R2,R3,R4,R5,R6</t>
  </si>
  <si>
    <t>*R2,R3,R4,R5,R6</t>
  </si>
  <si>
    <t xml:space="preserve">*Emissions </t>
  </si>
  <si>
    <t>TRNDSL to Buses</t>
  </si>
  <si>
    <t>** Simplified Collectors for Heavy Duty Vehicle Gasoline</t>
  </si>
  <si>
    <t>Collection: GSL to TBGSL</t>
  </si>
  <si>
    <t>Collection: GSL to TCGSL</t>
  </si>
  <si>
    <t>Collection: GSL to TMGSL</t>
  </si>
  <si>
    <t>Collection: GSL to THGSL</t>
  </si>
  <si>
    <t>SCTBGSL</t>
  </si>
  <si>
    <t>SCTCGSL</t>
  </si>
  <si>
    <t>SCTMGSL</t>
  </si>
  <si>
    <t>SCTHGSL</t>
  </si>
  <si>
    <t>** Simplified Collectors for HDV Gasoline</t>
  </si>
  <si>
    <t>TWDSL</t>
  </si>
  <si>
    <t>Diesel to MSW</t>
  </si>
  <si>
    <t>SCTWDSL</t>
  </si>
  <si>
    <t>Collector: TRNDSL to TWDSL</t>
  </si>
  <si>
    <t>TWGSL</t>
  </si>
  <si>
    <t>GSL to TSW</t>
  </si>
  <si>
    <t>DSL to TSW</t>
  </si>
  <si>
    <t>SCTWGSL</t>
  </si>
  <si>
    <t>Collection: GSL to TWGSL</t>
  </si>
  <si>
    <t>~FI_Comm</t>
  </si>
  <si>
    <t>Region</t>
  </si>
  <si>
    <t>Unit</t>
  </si>
  <si>
    <t>Csets</t>
  </si>
  <si>
    <t>LimType</t>
  </si>
  <si>
    <t>CTSLvl</t>
  </si>
  <si>
    <t>PeakTS</t>
  </si>
  <si>
    <t>Ctype</t>
  </si>
  <si>
    <t>~FI_Process</t>
  </si>
  <si>
    <t>Tact</t>
  </si>
  <si>
    <t>Tcap</t>
  </si>
  <si>
    <t>Sets</t>
  </si>
  <si>
    <t>PrimaryCG</t>
  </si>
  <si>
    <t>Vintage</t>
  </si>
  <si>
    <t>~FI_T</t>
  </si>
  <si>
    <t>NRG</t>
  </si>
  <si>
    <t>DMD</t>
  </si>
  <si>
    <t>*TechDesc</t>
  </si>
  <si>
    <t>*Units</t>
  </si>
  <si>
    <t>NCAP_START</t>
  </si>
  <si>
    <t>NCAP_LIFE</t>
  </si>
  <si>
    <t>EFF</t>
  </si>
  <si>
    <t>ENV_ACT~CO2~2010</t>
  </si>
  <si>
    <t>ENV_ACT~CO2~2055</t>
  </si>
  <si>
    <t>ENV_ACT~CO2T~2010</t>
  </si>
  <si>
    <t>ENV_ACT~CO2T~2055</t>
  </si>
  <si>
    <t>NCAP_AF</t>
  </si>
  <si>
    <t>ACT_COST</t>
  </si>
  <si>
    <t>ACT_BND~UP~2010</t>
  </si>
  <si>
    <t>ACT_BND~UP~2055</t>
  </si>
  <si>
    <t>ACT_BND~UP~2015</t>
  </si>
  <si>
    <t>Peak</t>
  </si>
  <si>
    <t>PRC_CAPACT</t>
  </si>
  <si>
    <t>Input</t>
  </si>
  <si>
    <t>Output</t>
  </si>
  <si>
    <t>PRE</t>
  </si>
  <si>
    <t>Pja</t>
  </si>
  <si>
    <t>R6</t>
  </si>
  <si>
    <t>R2</t>
  </si>
  <si>
    <t>DAYNITE</t>
  </si>
  <si>
    <t>Tslvl</t>
  </si>
  <si>
    <t>ANNUAL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</si>
</sst>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\Te\x\t"/>
  </numFmts>
  <fonts count="6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b/>
      <sz val="10"/>
      <color indexed="2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2"/>
      <name val="Helv"/>
    </font>
    <font>
      <sz val="10"/>
      <name val="MS Sans Serif"/>
      <family val="2"/>
    </font>
    <font>
      <sz val="10"/>
      <name val="Arial"/>
      <family val="2"/>
    </font>
    <font>
      <sz val="10"/>
      <color indexed="60"/>
      <name val="Arial"/>
      <family val="2"/>
    </font>
    <font>
      <sz val="8"/>
      <name val="Helv"/>
    </font>
    <font>
      <sz val="9"/>
      <name val="Helv"/>
    </font>
    <font>
      <b/>
      <sz val="12"/>
      <name val="Helv"/>
    </font>
    <font>
      <vertAlign val="superscript"/>
      <sz val="12"/>
      <name val="Helv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1"/>
      <color rgb="FFFA7D00"/>
      <name val="Calibri"/>
      <family val="2"/>
      <scheme val="minor"/>
    </font>
    <font>
      <b/>
      <sz val="10"/>
      <color rgb="FFFA7D0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i/>
      <sz val="11"/>
      <color rgb="FF7F7F7F"/>
      <name val="Calibri"/>
      <family val="2"/>
      <scheme val="minor"/>
    </font>
    <font>
      <i/>
      <sz val="10"/>
      <color rgb="FF7F7F7F"/>
      <name val="Arial"/>
      <family val="2"/>
    </font>
    <font>
      <sz val="11"/>
      <color rgb="FF006100"/>
      <name val="Calibri"/>
      <family val="2"/>
      <scheme val="minor"/>
    </font>
    <font>
      <sz val="10"/>
      <color rgb="FF006100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Arial"/>
      <family val="2"/>
    </font>
    <font>
      <sz val="11"/>
      <color rgb="FF3F3F76"/>
      <name val="Calibri"/>
      <family val="2"/>
      <scheme val="minor"/>
    </font>
    <font>
      <sz val="10"/>
      <color rgb="FF3F3F76"/>
      <name val="Arial"/>
      <family val="2"/>
    </font>
    <font>
      <sz val="11"/>
      <color rgb="FFFA7D00"/>
      <name val="Calibri"/>
      <family val="2"/>
      <scheme val="minor"/>
    </font>
    <font>
      <sz val="10"/>
      <color rgb="FFFA7D00"/>
      <name val="Arial"/>
      <family val="2"/>
    </font>
    <font>
      <sz val="11"/>
      <color rgb="FF9C6500"/>
      <name val="Calibri"/>
      <family val="2"/>
      <scheme val="minor"/>
    </font>
    <font>
      <sz val="10"/>
      <color rgb="FF9C6500"/>
      <name val="Arial"/>
      <family val="2"/>
    </font>
    <font>
      <sz val="11"/>
      <color theme="1"/>
      <name val="Arial Narrow"/>
      <family val="2"/>
    </font>
    <font>
      <sz val="11"/>
      <color theme="1"/>
      <name val="Calibri"/>
      <family val="2"/>
    </font>
    <font>
      <b/>
      <sz val="11"/>
      <color rgb="FF3F3F3F"/>
      <name val="Calibri"/>
      <family val="2"/>
      <scheme val="minor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0"/>
      <color theme="0" tint="-0.249977111117893"/>
      <name val="Arial"/>
      <family val="2"/>
    </font>
    <font>
      <sz val="10"/>
      <color rgb="FF0070C0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41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4">
    <xf numFmtId="0" fontId="0" fillId="0" borderId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5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5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5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5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5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5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5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5" fillId="16" borderId="0" applyNumberFormat="0" applyBorder="0" applyAlignment="0" applyProtection="0"/>
    <xf numFmtId="0" fontId="26" fillId="17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19" borderId="0" applyNumberFormat="0" applyBorder="0" applyAlignment="0" applyProtection="0"/>
    <xf numFmtId="0" fontId="26" fillId="20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3" borderId="0" applyNumberFormat="0" applyBorder="0" applyAlignment="0" applyProtection="0"/>
    <xf numFmtId="0" fontId="27" fillId="23" borderId="0" applyNumberFormat="0" applyBorder="0" applyAlignment="0" applyProtection="0"/>
    <xf numFmtId="0" fontId="26" fillId="24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7" fillId="26" borderId="0" applyNumberFormat="0" applyBorder="0" applyAlignment="0" applyProtection="0"/>
    <xf numFmtId="0" fontId="26" fillId="27" borderId="0" applyNumberFormat="0" applyBorder="0" applyAlignment="0" applyProtection="0"/>
    <xf numFmtId="0" fontId="27" fillId="27" borderId="0" applyNumberFormat="0" applyBorder="0" applyAlignment="0" applyProtection="0"/>
    <xf numFmtId="0" fontId="26" fillId="28" borderId="0" applyNumberFormat="0" applyBorder="0" applyAlignment="0" applyProtection="0"/>
    <xf numFmtId="0" fontId="27" fillId="28" borderId="0" applyNumberFormat="0" applyBorder="0" applyAlignment="0" applyProtection="0"/>
    <xf numFmtId="0" fontId="28" fillId="29" borderId="0" applyNumberFormat="0" applyBorder="0" applyAlignment="0" applyProtection="0"/>
    <xf numFmtId="0" fontId="29" fillId="29" borderId="0" applyNumberFormat="0" applyBorder="0" applyAlignment="0" applyProtection="0"/>
    <xf numFmtId="0" fontId="30" fillId="30" borderId="3" applyNumberFormat="0" applyAlignment="0" applyProtection="0"/>
    <xf numFmtId="0" fontId="31" fillId="30" borderId="3" applyNumberFormat="0" applyAlignment="0" applyProtection="0"/>
    <xf numFmtId="0" fontId="32" fillId="31" borderId="4" applyNumberFormat="0" applyAlignment="0" applyProtection="0"/>
    <xf numFmtId="0" fontId="33" fillId="31" borderId="4" applyNumberFormat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3" fontId="21" fillId="0" borderId="1" applyAlignment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32" borderId="0" applyNumberFormat="0" applyBorder="0" applyAlignment="0" applyProtection="0"/>
    <xf numFmtId="0" fontId="37" fillId="32" borderId="0" applyNumberFormat="0" applyBorder="0" applyAlignment="0" applyProtection="0"/>
    <xf numFmtId="0" fontId="38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43" fillId="0" borderId="7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44" fillId="33" borderId="3" applyNumberFormat="0" applyAlignment="0" applyProtection="0"/>
    <xf numFmtId="0" fontId="45" fillId="33" borderId="3" applyNumberFormat="0" applyAlignment="0" applyProtection="0"/>
    <xf numFmtId="0" fontId="46" fillId="0" borderId="8" applyNumberFormat="0" applyFill="0" applyAlignment="0" applyProtection="0"/>
    <xf numFmtId="0" fontId="47" fillId="0" borderId="8" applyNumberFormat="0" applyFill="0" applyAlignment="0" applyProtection="0"/>
    <xf numFmtId="0" fontId="48" fillId="34" borderId="0" applyNumberFormat="0" applyBorder="0" applyAlignment="0" applyProtection="0"/>
    <xf numFmtId="0" fontId="49" fillId="34" borderId="0" applyNumberFormat="0" applyBorder="0" applyAlignment="0" applyProtection="0"/>
    <xf numFmtId="0" fontId="19" fillId="2" borderId="0" applyNumberFormat="0" applyBorder="0" applyAlignment="0" applyProtection="0"/>
    <xf numFmtId="0" fontId="24" fillId="0" borderId="0"/>
    <xf numFmtId="0" fontId="25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24" fillId="0" borderId="0"/>
    <xf numFmtId="0" fontId="24" fillId="0" borderId="0"/>
    <xf numFmtId="0" fontId="16" fillId="0" borderId="0"/>
    <xf numFmtId="0" fontId="50" fillId="0" borderId="0"/>
    <xf numFmtId="0" fontId="5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5" fillId="0" borderId="0"/>
    <xf numFmtId="0" fontId="17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4" fillId="0" borderId="0"/>
    <xf numFmtId="0" fontId="24" fillId="35" borderId="9" applyNumberFormat="0" applyFont="0" applyAlignment="0" applyProtection="0"/>
    <xf numFmtId="0" fontId="24" fillId="35" borderId="9" applyNumberFormat="0" applyFont="0" applyAlignment="0" applyProtection="0"/>
    <xf numFmtId="0" fontId="24" fillId="35" borderId="9" applyNumberFormat="0" applyFont="0" applyAlignment="0" applyProtection="0"/>
    <xf numFmtId="0" fontId="25" fillId="35" borderId="9" applyNumberFormat="0" applyFont="0" applyAlignment="0" applyProtection="0"/>
    <xf numFmtId="0" fontId="52" fillId="30" borderId="10" applyNumberFormat="0" applyAlignment="0" applyProtection="0"/>
    <xf numFmtId="0" fontId="53" fillId="30" borderId="10" applyNumberFormat="0" applyAlignment="0" applyProtection="0"/>
    <xf numFmtId="9" fontId="18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3" fillId="0" borderId="0">
      <alignment horizontal="right"/>
    </xf>
    <xf numFmtId="0" fontId="20" fillId="0" borderId="0">
      <alignment horizontal="left"/>
    </xf>
    <xf numFmtId="0" fontId="54" fillId="0" borderId="0" applyNumberFormat="0" applyFill="0" applyBorder="0" applyAlignment="0" applyProtection="0"/>
    <xf numFmtId="0" fontId="22" fillId="0" borderId="0">
      <alignment horizontal="left"/>
    </xf>
    <xf numFmtId="0" fontId="55" fillId="0" borderId="11" applyNumberFormat="0" applyFill="0" applyAlignment="0" applyProtection="0"/>
    <xf numFmtId="0" fontId="56" fillId="0" borderId="11" applyNumberFormat="0" applyFill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43" fontId="61" fillId="0" borderId="0" applyFont="0" applyFill="0" applyBorder="0" applyAlignment="0" applyProtection="0"/>
    <xf numFmtId="0" fontId="1" fillId="0" borderId="0"/>
  </cellStyleXfs>
  <cellXfs count="7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4" borderId="0" xfId="0" applyFill="1"/>
    <xf numFmtId="0" fontId="6" fillId="0" borderId="0" xfId="0" applyFont="1"/>
    <xf numFmtId="49" fontId="4" fillId="0" borderId="0" xfId="0" applyNumberFormat="1" applyFont="1"/>
    <xf numFmtId="11" fontId="4" fillId="0" borderId="0" xfId="0" applyNumberFormat="1" applyFont="1"/>
    <xf numFmtId="0" fontId="7" fillId="0" borderId="0" xfId="0" applyFont="1"/>
    <xf numFmtId="0" fontId="8" fillId="0" borderId="0" xfId="0" applyFont="1"/>
    <xf numFmtId="49" fontId="7" fillId="0" borderId="0" xfId="0" applyNumberFormat="1" applyFont="1"/>
    <xf numFmtId="0" fontId="9" fillId="0" borderId="0" xfId="0" applyFont="1"/>
    <xf numFmtId="0" fontId="1" fillId="0" borderId="0" xfId="0" applyFont="1"/>
    <xf numFmtId="164" fontId="25" fillId="36" borderId="0" xfId="91" applyNumberFormat="1" applyFont="1" applyFill="1" applyBorder="1"/>
    <xf numFmtId="164" fontId="60" fillId="36" borderId="0" xfId="91" applyNumberFormat="1" applyFont="1" applyFill="1" applyBorder="1"/>
    <xf numFmtId="0" fontId="60" fillId="36" borderId="0" xfId="120" applyFont="1" applyFill="1"/>
    <xf numFmtId="0" fontId="25" fillId="36" borderId="0" xfId="120" applyFont="1" applyFill="1"/>
    <xf numFmtId="0" fontId="27" fillId="36" borderId="0" xfId="120" applyFont="1" applyFill="1"/>
    <xf numFmtId="164" fontId="27" fillId="36" borderId="0" xfId="91" applyNumberFormat="1" applyFont="1" applyFill="1" applyBorder="1"/>
    <xf numFmtId="0" fontId="1" fillId="36" borderId="0" xfId="0" applyFont="1" applyFill="1"/>
    <xf numFmtId="0" fontId="33" fillId="36" borderId="0" xfId="120" applyFont="1" applyFill="1"/>
    <xf numFmtId="0" fontId="56" fillId="37" borderId="0" xfId="120" applyFont="1" applyFill="1"/>
    <xf numFmtId="0" fontId="27" fillId="36" borderId="0" xfId="120" applyFont="1" applyFill="1" applyAlignment="1">
      <alignment horizontal="left"/>
    </xf>
    <xf numFmtId="0" fontId="25" fillId="36" borderId="0" xfId="120" applyFont="1" applyFill="1" applyAlignment="1">
      <alignment horizontal="left" indent="1"/>
    </xf>
    <xf numFmtId="0" fontId="60" fillId="36" borderId="0" xfId="120" applyFont="1" applyFill="1" applyAlignment="1">
      <alignment horizontal="left" indent="1"/>
    </xf>
    <xf numFmtId="0" fontId="60" fillId="36" borderId="0" xfId="120" applyFont="1" applyFill="1" applyAlignment="1">
      <alignment horizontal="left" indent="2"/>
    </xf>
    <xf numFmtId="0" fontId="0" fillId="36" borderId="0" xfId="0" applyFill="1"/>
    <xf numFmtId="166" fontId="8" fillId="0" borderId="0" xfId="0" applyNumberFormat="1" applyFont="1"/>
    <xf numFmtId="166" fontId="2" fillId="38" borderId="2" xfId="0" applyNumberFormat="1" applyFont="1" applyFill="1" applyBorder="1" applyAlignment="1">
      <alignment horizontal="left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124" applyAlignment="1">
      <alignment vertical="center"/>
    </xf>
    <xf numFmtId="166" fontId="2" fillId="39" borderId="12" xfId="0" applyNumberFormat="1" applyFont="1" applyFill="1" applyBorder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1" fillId="0" borderId="0" xfId="124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9" fillId="0" borderId="0" xfId="0" applyFont="1" applyAlignment="1">
      <alignment vertical="center"/>
    </xf>
    <xf numFmtId="0" fontId="59" fillId="0" borderId="0" xfId="0" applyFont="1" applyAlignment="1">
      <alignment horizontal="center" vertical="center"/>
    </xf>
    <xf numFmtId="0" fontId="59" fillId="0" borderId="0" xfId="0" applyFont="1" applyAlignment="1">
      <alignment horizontal="right" vertical="center"/>
    </xf>
    <xf numFmtId="0" fontId="8" fillId="0" borderId="0" xfId="120" applyFont="1" applyAlignment="1">
      <alignment horizontal="left"/>
    </xf>
    <xf numFmtId="0" fontId="1" fillId="40" borderId="0" xfId="124" applyFill="1" applyAlignment="1">
      <alignment vertical="center"/>
    </xf>
    <xf numFmtId="0" fontId="1" fillId="40" borderId="0" xfId="0" applyFont="1" applyFill="1" applyAlignment="1">
      <alignment vertical="center"/>
    </xf>
    <xf numFmtId="0" fontId="10" fillId="40" borderId="0" xfId="0" applyFont="1" applyFill="1" applyAlignment="1">
      <alignment vertical="center"/>
    </xf>
    <xf numFmtId="0" fontId="1" fillId="40" borderId="0" xfId="150" applyFont="1" applyFill="1" applyAlignment="1">
      <alignment vertical="center" wrapText="1"/>
    </xf>
    <xf numFmtId="0" fontId="2" fillId="40" borderId="0" xfId="124" applyFont="1" applyFill="1" applyAlignment="1">
      <alignment vertical="center"/>
    </xf>
    <xf numFmtId="0" fontId="2" fillId="38" borderId="0" xfId="124" applyFont="1" applyFill="1" applyAlignment="1">
      <alignment vertical="center"/>
    </xf>
    <xf numFmtId="0" fontId="1" fillId="38" borderId="0" xfId="124" applyFill="1" applyAlignment="1">
      <alignment vertical="center"/>
    </xf>
    <xf numFmtId="0" fontId="1" fillId="38" borderId="0" xfId="0" applyFont="1" applyFill="1" applyAlignment="1">
      <alignment vertical="center"/>
    </xf>
    <xf numFmtId="0" fontId="2" fillId="40" borderId="0" xfId="0" applyFont="1" applyFill="1" applyAlignment="1">
      <alignment vertical="center"/>
    </xf>
    <xf numFmtId="0" fontId="2" fillId="38" borderId="0" xfId="0" applyFont="1" applyFill="1" applyAlignment="1">
      <alignment vertical="center"/>
    </xf>
    <xf numFmtId="0" fontId="1" fillId="40" borderId="0" xfId="124" applyFill="1" applyAlignment="1">
      <alignment horizontal="center" vertical="center"/>
    </xf>
    <xf numFmtId="0" fontId="1" fillId="40" borderId="0" xfId="0" applyFont="1" applyFill="1" applyAlignment="1">
      <alignment horizontal="center" vertical="center"/>
    </xf>
    <xf numFmtId="0" fontId="27" fillId="40" borderId="0" xfId="0" applyFont="1" applyFill="1" applyAlignment="1">
      <alignment horizontal="center" vertical="center"/>
    </xf>
    <xf numFmtId="0" fontId="27" fillId="40" borderId="0" xfId="0" applyFont="1" applyFill="1" applyAlignment="1">
      <alignment vertical="center"/>
    </xf>
    <xf numFmtId="0" fontId="59" fillId="40" borderId="0" xfId="0" applyFont="1" applyFill="1" applyAlignment="1">
      <alignment vertical="center"/>
    </xf>
    <xf numFmtId="0" fontId="59" fillId="40" borderId="0" xfId="0" applyFont="1" applyFill="1" applyAlignment="1">
      <alignment horizontal="center" vertical="center"/>
    </xf>
    <xf numFmtId="0" fontId="1" fillId="38" borderId="0" xfId="0" applyFont="1" applyFill="1" applyAlignment="1">
      <alignment horizontal="center" vertical="center"/>
    </xf>
    <xf numFmtId="166" fontId="2" fillId="0" borderId="0" xfId="0" applyNumberFormat="1" applyFont="1" applyAlignment="1">
      <alignment horizontal="left"/>
    </xf>
    <xf numFmtId="166" fontId="2" fillId="0" borderId="0" xfId="0" applyNumberFormat="1" applyFont="1"/>
    <xf numFmtId="43" fontId="1" fillId="40" borderId="0" xfId="182" applyFont="1" applyFill="1" applyAlignment="1">
      <alignment horizontal="center" vertical="center"/>
    </xf>
    <xf numFmtId="43" fontId="1" fillId="40" borderId="0" xfId="182" applyFont="1" applyFill="1" applyAlignment="1">
      <alignment vertical="center"/>
    </xf>
    <xf numFmtId="43" fontId="1" fillId="38" borderId="0" xfId="182" applyFont="1" applyFill="1" applyAlignment="1">
      <alignment horizontal="center" vertical="center"/>
    </xf>
    <xf numFmtId="43" fontId="1" fillId="38" borderId="0" xfId="182" applyFont="1" applyFill="1" applyAlignment="1">
      <alignment vertical="center"/>
    </xf>
    <xf numFmtId="43" fontId="59" fillId="40" borderId="0" xfId="182" applyFont="1" applyFill="1" applyAlignment="1">
      <alignment horizontal="center" vertical="center"/>
    </xf>
    <xf numFmtId="43" fontId="59" fillId="40" borderId="0" xfId="182" applyFont="1" applyFill="1" applyAlignment="1">
      <alignment vertical="center"/>
    </xf>
    <xf numFmtId="0" fontId="58" fillId="40" borderId="0" xfId="124" applyFont="1" applyFill="1" applyAlignment="1">
      <alignment vertical="center"/>
    </xf>
    <xf numFmtId="0" fontId="1" fillId="40" borderId="0" xfId="183" applyFill="1"/>
    <xf numFmtId="0" fontId="2" fillId="40" borderId="12" xfId="183" applyFont="1" applyFill="1" applyBorder="1"/>
    <xf numFmtId="166" fontId="1" fillId="40" borderId="0" xfId="183" applyNumberFormat="1" applyFill="1"/>
  </cellXfs>
  <cellStyles count="184">
    <cellStyle name="20% - Accent1" xfId="1" builtinId="30" customBuiltin="1"/>
    <cellStyle name="20% - Accent1 2" xfId="2" xr:uid="{00000000-0005-0000-0000-000001000000}"/>
    <cellStyle name="20% - Accent1 3" xfId="3" xr:uid="{00000000-0005-0000-0000-000002000000}"/>
    <cellStyle name="20% - Accent1 4" xfId="4" xr:uid="{00000000-0005-0000-0000-000003000000}"/>
    <cellStyle name="20% - Accent2" xfId="5" builtinId="34" customBuiltin="1"/>
    <cellStyle name="20% - Accent2 2" xfId="6" xr:uid="{00000000-0005-0000-0000-000005000000}"/>
    <cellStyle name="20% - Accent2 3" xfId="7" xr:uid="{00000000-0005-0000-0000-000006000000}"/>
    <cellStyle name="20% - Accent2 4" xfId="8" xr:uid="{00000000-0005-0000-0000-000007000000}"/>
    <cellStyle name="20% - Accent3" xfId="9" builtinId="38" customBuiltin="1"/>
    <cellStyle name="20% - Accent3 2" xfId="10" xr:uid="{00000000-0005-0000-0000-000009000000}"/>
    <cellStyle name="20% - Accent3 3" xfId="11" xr:uid="{00000000-0005-0000-0000-00000A000000}"/>
    <cellStyle name="20% - Accent3 4" xfId="12" xr:uid="{00000000-0005-0000-0000-00000B000000}"/>
    <cellStyle name="20% - Accent4" xfId="13" builtinId="42" customBuiltin="1"/>
    <cellStyle name="20% - Accent4 2" xfId="14" xr:uid="{00000000-0005-0000-0000-00000D000000}"/>
    <cellStyle name="20% - Accent4 3" xfId="15" xr:uid="{00000000-0005-0000-0000-00000E000000}"/>
    <cellStyle name="20% - Accent4 4" xfId="16" xr:uid="{00000000-0005-0000-0000-00000F000000}"/>
    <cellStyle name="20% - Accent5" xfId="17" builtinId="46" customBuiltin="1"/>
    <cellStyle name="20% - Accent5 2" xfId="18" xr:uid="{00000000-0005-0000-0000-000011000000}"/>
    <cellStyle name="20% - Accent5 3" xfId="19" xr:uid="{00000000-0005-0000-0000-000012000000}"/>
    <cellStyle name="20% - Accent5 4" xfId="20" xr:uid="{00000000-0005-0000-0000-000013000000}"/>
    <cellStyle name="20% - Accent6" xfId="21" builtinId="50" customBuiltin="1"/>
    <cellStyle name="20% - Accent6 2" xfId="22" xr:uid="{00000000-0005-0000-0000-000015000000}"/>
    <cellStyle name="20% - Accent6 3" xfId="23" xr:uid="{00000000-0005-0000-0000-000016000000}"/>
    <cellStyle name="20% - Accent6 4" xfId="24" xr:uid="{00000000-0005-0000-0000-000017000000}"/>
    <cellStyle name="40% - Accent1" xfId="25" builtinId="31" customBuiltin="1"/>
    <cellStyle name="40% - Accent1 2" xfId="26" xr:uid="{00000000-0005-0000-0000-000019000000}"/>
    <cellStyle name="40% - Accent1 3" xfId="27" xr:uid="{00000000-0005-0000-0000-00001A000000}"/>
    <cellStyle name="40% - Accent1 4" xfId="28" xr:uid="{00000000-0005-0000-0000-00001B000000}"/>
    <cellStyle name="40% - Accent2" xfId="29" builtinId="35" customBuiltin="1"/>
    <cellStyle name="40% - Accent2 2" xfId="30" xr:uid="{00000000-0005-0000-0000-00001D000000}"/>
    <cellStyle name="40% - Accent2 3" xfId="31" xr:uid="{00000000-0005-0000-0000-00001E000000}"/>
    <cellStyle name="40% - Accent2 4" xfId="32" xr:uid="{00000000-0005-0000-0000-00001F000000}"/>
    <cellStyle name="40% - Accent3" xfId="33" builtinId="39" customBuiltin="1"/>
    <cellStyle name="40% - Accent3 2" xfId="34" xr:uid="{00000000-0005-0000-0000-000021000000}"/>
    <cellStyle name="40% - Accent3 3" xfId="35" xr:uid="{00000000-0005-0000-0000-000022000000}"/>
    <cellStyle name="40% - Accent3 4" xfId="36" xr:uid="{00000000-0005-0000-0000-000023000000}"/>
    <cellStyle name="40% - Accent4" xfId="37" builtinId="43" customBuiltin="1"/>
    <cellStyle name="40% - Accent4 2" xfId="38" xr:uid="{00000000-0005-0000-0000-000025000000}"/>
    <cellStyle name="40% - Accent4 3" xfId="39" xr:uid="{00000000-0005-0000-0000-000026000000}"/>
    <cellStyle name="40% - Accent4 4" xfId="40" xr:uid="{00000000-0005-0000-0000-000027000000}"/>
    <cellStyle name="40% - Accent5" xfId="41" builtinId="47" customBuiltin="1"/>
    <cellStyle name="40% - Accent5 2" xfId="42" xr:uid="{00000000-0005-0000-0000-000029000000}"/>
    <cellStyle name="40% - Accent5 3" xfId="43" xr:uid="{00000000-0005-0000-0000-00002A000000}"/>
    <cellStyle name="40% - Accent5 4" xfId="44" xr:uid="{00000000-0005-0000-0000-00002B000000}"/>
    <cellStyle name="40% - Accent6" xfId="45" builtinId="51" customBuiltin="1"/>
    <cellStyle name="40% - Accent6 2" xfId="46" xr:uid="{00000000-0005-0000-0000-00002D000000}"/>
    <cellStyle name="40% - Accent6 3" xfId="47" xr:uid="{00000000-0005-0000-0000-00002E000000}"/>
    <cellStyle name="40% - Accent6 4" xfId="48" xr:uid="{00000000-0005-0000-0000-00002F000000}"/>
    <cellStyle name="60% - Accent1" xfId="49" builtinId="32" customBuiltin="1"/>
    <cellStyle name="60% - Accent1 2" xfId="50" xr:uid="{00000000-0005-0000-0000-000031000000}"/>
    <cellStyle name="60% - Accent2" xfId="51" builtinId="36" customBuiltin="1"/>
    <cellStyle name="60% - Accent2 2" xfId="52" xr:uid="{00000000-0005-0000-0000-000033000000}"/>
    <cellStyle name="60% - Accent3" xfId="53" builtinId="40" customBuiltin="1"/>
    <cellStyle name="60% - Accent3 2" xfId="54" xr:uid="{00000000-0005-0000-0000-000035000000}"/>
    <cellStyle name="60% - Accent4" xfId="55" builtinId="44" customBuiltin="1"/>
    <cellStyle name="60% - Accent4 2" xfId="56" xr:uid="{00000000-0005-0000-0000-000037000000}"/>
    <cellStyle name="60% - Accent5" xfId="57" builtinId="48" customBuiltin="1"/>
    <cellStyle name="60% - Accent5 2" xfId="58" xr:uid="{00000000-0005-0000-0000-000039000000}"/>
    <cellStyle name="60% - Accent6" xfId="59" builtinId="52" customBuiltin="1"/>
    <cellStyle name="60% - Accent6 2" xfId="60" xr:uid="{00000000-0005-0000-0000-00003B000000}"/>
    <cellStyle name="Accent1" xfId="61" builtinId="29" customBuiltin="1"/>
    <cellStyle name="Accent1 2" xfId="62" xr:uid="{00000000-0005-0000-0000-00003D000000}"/>
    <cellStyle name="Accent1 3" xfId="63" xr:uid="{00000000-0005-0000-0000-00003E000000}"/>
    <cellStyle name="Accent2" xfId="64" builtinId="33" customBuiltin="1"/>
    <cellStyle name="Accent2 2" xfId="65" xr:uid="{00000000-0005-0000-0000-000040000000}"/>
    <cellStyle name="Accent3" xfId="66" builtinId="37" customBuiltin="1"/>
    <cellStyle name="Accent3 2" xfId="67" xr:uid="{00000000-0005-0000-0000-000042000000}"/>
    <cellStyle name="Accent4" xfId="68" builtinId="41" customBuiltin="1"/>
    <cellStyle name="Accent4 2" xfId="69" xr:uid="{00000000-0005-0000-0000-000044000000}"/>
    <cellStyle name="Accent5" xfId="70" builtinId="45" customBuiltin="1"/>
    <cellStyle name="Accent5 2" xfId="71" xr:uid="{00000000-0005-0000-0000-000046000000}"/>
    <cellStyle name="Accent6" xfId="72" builtinId="49" customBuiltin="1"/>
    <cellStyle name="Accent6 2" xfId="73" xr:uid="{00000000-0005-0000-0000-000048000000}"/>
    <cellStyle name="Bad" xfId="74" builtinId="27" customBuiltin="1"/>
    <cellStyle name="Bad 2" xfId="75" xr:uid="{00000000-0005-0000-0000-00004A000000}"/>
    <cellStyle name="Calculation" xfId="76" builtinId="22" customBuiltin="1"/>
    <cellStyle name="Calculation 2" xfId="77" xr:uid="{00000000-0005-0000-0000-00004C000000}"/>
    <cellStyle name="Check Cell" xfId="78" builtinId="23" customBuiltin="1"/>
    <cellStyle name="Check Cell 2" xfId="79" xr:uid="{00000000-0005-0000-0000-00004E000000}"/>
    <cellStyle name="Comma" xfId="182" builtinId="3"/>
    <cellStyle name="Comma 2" xfId="80" xr:uid="{00000000-0005-0000-0000-00004F000000}"/>
    <cellStyle name="Comma 2 2" xfId="81" xr:uid="{00000000-0005-0000-0000-000050000000}"/>
    <cellStyle name="Comma 2 3" xfId="82" xr:uid="{00000000-0005-0000-0000-000051000000}"/>
    <cellStyle name="Comma 2 4" xfId="83" xr:uid="{00000000-0005-0000-0000-000052000000}"/>
    <cellStyle name="Comma 3" xfId="84" xr:uid="{00000000-0005-0000-0000-000053000000}"/>
    <cellStyle name="Comma 3 2" xfId="85" xr:uid="{00000000-0005-0000-0000-000054000000}"/>
    <cellStyle name="Comma 3 3" xfId="86" xr:uid="{00000000-0005-0000-0000-000055000000}"/>
    <cellStyle name="Comma 3 4" xfId="87" xr:uid="{00000000-0005-0000-0000-000056000000}"/>
    <cellStyle name="Comma 3 5" xfId="88" xr:uid="{00000000-0005-0000-0000-000057000000}"/>
    <cellStyle name="Comma 4" xfId="89" xr:uid="{00000000-0005-0000-0000-000058000000}"/>
    <cellStyle name="Comma 4 2" xfId="90" xr:uid="{00000000-0005-0000-0000-000059000000}"/>
    <cellStyle name="Comma 4 3" xfId="91" xr:uid="{00000000-0005-0000-0000-00005A000000}"/>
    <cellStyle name="Comma 5" xfId="92" xr:uid="{00000000-0005-0000-0000-00005B000000}"/>
    <cellStyle name="Comma 6" xfId="93" xr:uid="{00000000-0005-0000-0000-00005C000000}"/>
    <cellStyle name="Currency 2" xfId="94" xr:uid="{00000000-0005-0000-0000-00005D000000}"/>
    <cellStyle name="Currency 2 2" xfId="95" xr:uid="{00000000-0005-0000-0000-00005E000000}"/>
    <cellStyle name="Currency 3" xfId="96" xr:uid="{00000000-0005-0000-0000-00005F000000}"/>
    <cellStyle name="Currency 3 2" xfId="97" xr:uid="{00000000-0005-0000-0000-000060000000}"/>
    <cellStyle name="Data" xfId="98" xr:uid="{00000000-0005-0000-0000-000061000000}"/>
    <cellStyle name="Explanatory Text" xfId="99" builtinId="53" customBuiltin="1"/>
    <cellStyle name="Explanatory Text 2" xfId="100" xr:uid="{00000000-0005-0000-0000-000063000000}"/>
    <cellStyle name="Good" xfId="101" builtinId="26" customBuiltin="1"/>
    <cellStyle name="Good 2" xfId="102" xr:uid="{00000000-0005-0000-0000-000065000000}"/>
    <cellStyle name="Heading 1" xfId="103" builtinId="16" customBuiltin="1"/>
    <cellStyle name="Heading 1 2" xfId="104" xr:uid="{00000000-0005-0000-0000-000067000000}"/>
    <cellStyle name="Heading 2" xfId="105" builtinId="17" customBuiltin="1"/>
    <cellStyle name="Heading 2 2" xfId="106" xr:uid="{00000000-0005-0000-0000-000069000000}"/>
    <cellStyle name="Heading 3" xfId="107" builtinId="18" customBuiltin="1"/>
    <cellStyle name="Heading 3 2" xfId="108" xr:uid="{00000000-0005-0000-0000-00006B000000}"/>
    <cellStyle name="Heading 4" xfId="109" builtinId="19" customBuiltin="1"/>
    <cellStyle name="Heading 4 2" xfId="110" xr:uid="{00000000-0005-0000-0000-00006D000000}"/>
    <cellStyle name="Hyperlink 2" xfId="111" xr:uid="{00000000-0005-0000-0000-00006E000000}"/>
    <cellStyle name="Hyperlink 3" xfId="112" xr:uid="{00000000-0005-0000-0000-00006F000000}"/>
    <cellStyle name="Input" xfId="113" builtinId="20" customBuiltin="1"/>
    <cellStyle name="Input 2" xfId="114" xr:uid="{00000000-0005-0000-0000-000071000000}"/>
    <cellStyle name="Linked Cell" xfId="115" builtinId="24" customBuiltin="1"/>
    <cellStyle name="Linked Cell 2" xfId="116" xr:uid="{00000000-0005-0000-0000-000073000000}"/>
    <cellStyle name="Neutral" xfId="117" builtinId="28" customBuiltin="1"/>
    <cellStyle name="Neutral 2" xfId="118" xr:uid="{00000000-0005-0000-0000-000075000000}"/>
    <cellStyle name="Neutral 3" xfId="119" xr:uid="{00000000-0005-0000-0000-000076000000}"/>
    <cellStyle name="Normal" xfId="0" builtinId="0"/>
    <cellStyle name="Normal 10" xfId="120" xr:uid="{00000000-0005-0000-0000-000078000000}"/>
    <cellStyle name="Normal 10 2" xfId="183" xr:uid="{BB0444B7-4A49-44B2-807F-101F4B29C720}"/>
    <cellStyle name="Normal 11" xfId="121" xr:uid="{00000000-0005-0000-0000-000079000000}"/>
    <cellStyle name="Normal 2" xfId="122" xr:uid="{00000000-0005-0000-0000-00007A000000}"/>
    <cellStyle name="Normal 2 2" xfId="123" xr:uid="{00000000-0005-0000-0000-00007B000000}"/>
    <cellStyle name="Normal 2 2 2" xfId="124" xr:uid="{00000000-0005-0000-0000-00007C000000}"/>
    <cellStyle name="Normal 2 2 2 2" xfId="125" xr:uid="{00000000-0005-0000-0000-00007D000000}"/>
    <cellStyle name="Normal 2 2 3" xfId="126" xr:uid="{00000000-0005-0000-0000-00007E000000}"/>
    <cellStyle name="Normal 2 2 4" xfId="127" xr:uid="{00000000-0005-0000-0000-00007F000000}"/>
    <cellStyle name="Normal 2 3" xfId="128" xr:uid="{00000000-0005-0000-0000-000080000000}"/>
    <cellStyle name="Normal 2 3 2" xfId="129" xr:uid="{00000000-0005-0000-0000-000081000000}"/>
    <cellStyle name="Normal 2 4" xfId="130" xr:uid="{00000000-0005-0000-0000-000082000000}"/>
    <cellStyle name="Normal 2 4 2" xfId="131" xr:uid="{00000000-0005-0000-0000-000083000000}"/>
    <cellStyle name="Normal 2 5" xfId="132" xr:uid="{00000000-0005-0000-0000-000084000000}"/>
    <cellStyle name="Normal 2 5 2" xfId="133" xr:uid="{00000000-0005-0000-0000-000085000000}"/>
    <cellStyle name="Normal 2 6" xfId="134" xr:uid="{00000000-0005-0000-0000-000086000000}"/>
    <cellStyle name="Normal 3" xfId="135" xr:uid="{00000000-0005-0000-0000-000087000000}"/>
    <cellStyle name="Normal 3 2" xfId="136" xr:uid="{00000000-0005-0000-0000-000088000000}"/>
    <cellStyle name="Normal 3 3" xfId="137" xr:uid="{00000000-0005-0000-0000-000089000000}"/>
    <cellStyle name="Normal 3 3 2" xfId="138" xr:uid="{00000000-0005-0000-0000-00008A000000}"/>
    <cellStyle name="Normal 4" xfId="139" xr:uid="{00000000-0005-0000-0000-00008B000000}"/>
    <cellStyle name="Normal 4 2" xfId="140" xr:uid="{00000000-0005-0000-0000-00008C000000}"/>
    <cellStyle name="Normal 4 3" xfId="141" xr:uid="{00000000-0005-0000-0000-00008D000000}"/>
    <cellStyle name="Normal 4 4" xfId="142" xr:uid="{00000000-0005-0000-0000-00008E000000}"/>
    <cellStyle name="Normal 5" xfId="143" xr:uid="{00000000-0005-0000-0000-00008F000000}"/>
    <cellStyle name="Normal 5 2" xfId="144" xr:uid="{00000000-0005-0000-0000-000090000000}"/>
    <cellStyle name="Normal 6" xfId="145" xr:uid="{00000000-0005-0000-0000-000091000000}"/>
    <cellStyle name="Normal 7" xfId="146" xr:uid="{00000000-0005-0000-0000-000092000000}"/>
    <cellStyle name="Normal 7 2" xfId="147" xr:uid="{00000000-0005-0000-0000-000093000000}"/>
    <cellStyle name="Normal 8" xfId="148" xr:uid="{00000000-0005-0000-0000-000094000000}"/>
    <cellStyle name="Normal 9" xfId="149" xr:uid="{00000000-0005-0000-0000-000095000000}"/>
    <cellStyle name="Normal_Sheet1" xfId="150" xr:uid="{00000000-0005-0000-0000-000096000000}"/>
    <cellStyle name="Note 2" xfId="151" xr:uid="{00000000-0005-0000-0000-000097000000}"/>
    <cellStyle name="Note 2 2" xfId="152" xr:uid="{00000000-0005-0000-0000-000098000000}"/>
    <cellStyle name="Note 2 3" xfId="153" xr:uid="{00000000-0005-0000-0000-000099000000}"/>
    <cellStyle name="Note 3" xfId="154" xr:uid="{00000000-0005-0000-0000-00009A000000}"/>
    <cellStyle name="Output" xfId="155" builtinId="21" customBuiltin="1"/>
    <cellStyle name="Output 2" xfId="156" xr:uid="{00000000-0005-0000-0000-00009C000000}"/>
    <cellStyle name="Percent 10" xfId="157" xr:uid="{00000000-0005-0000-0000-00009D000000}"/>
    <cellStyle name="Percent 2" xfId="158" xr:uid="{00000000-0005-0000-0000-00009E000000}"/>
    <cellStyle name="Percent 2 2" xfId="159" xr:uid="{00000000-0005-0000-0000-00009F000000}"/>
    <cellStyle name="Percent 2 3" xfId="160" xr:uid="{00000000-0005-0000-0000-0000A0000000}"/>
    <cellStyle name="Percent 2 4" xfId="161" xr:uid="{00000000-0005-0000-0000-0000A1000000}"/>
    <cellStyle name="Percent 3" xfId="162" xr:uid="{00000000-0005-0000-0000-0000A2000000}"/>
    <cellStyle name="Percent 3 2" xfId="163" xr:uid="{00000000-0005-0000-0000-0000A3000000}"/>
    <cellStyle name="Percent 3 3" xfId="164" xr:uid="{00000000-0005-0000-0000-0000A4000000}"/>
    <cellStyle name="Percent 4" xfId="165" xr:uid="{00000000-0005-0000-0000-0000A5000000}"/>
    <cellStyle name="Percent 4 2" xfId="166" xr:uid="{00000000-0005-0000-0000-0000A6000000}"/>
    <cellStyle name="Percent 4 3" xfId="167" xr:uid="{00000000-0005-0000-0000-0000A7000000}"/>
    <cellStyle name="Percent 5" xfId="168" xr:uid="{00000000-0005-0000-0000-0000A8000000}"/>
    <cellStyle name="Percent 5 2" xfId="169" xr:uid="{00000000-0005-0000-0000-0000A9000000}"/>
    <cellStyle name="Percent 6" xfId="170" xr:uid="{00000000-0005-0000-0000-0000AA000000}"/>
    <cellStyle name="Percent 7" xfId="171" xr:uid="{00000000-0005-0000-0000-0000AB000000}"/>
    <cellStyle name="Percent 8" xfId="172" xr:uid="{00000000-0005-0000-0000-0000AC000000}"/>
    <cellStyle name="Percent 9" xfId="173" xr:uid="{00000000-0005-0000-0000-0000AD000000}"/>
    <cellStyle name="Source Superscript" xfId="174" xr:uid="{00000000-0005-0000-0000-0000AE000000}"/>
    <cellStyle name="Source Text" xfId="175" xr:uid="{00000000-0005-0000-0000-0000AF000000}"/>
    <cellStyle name="Title" xfId="176" builtinId="15" customBuiltin="1"/>
    <cellStyle name="Title-2" xfId="177" xr:uid="{00000000-0005-0000-0000-0000B1000000}"/>
    <cellStyle name="Total" xfId="178" builtinId="25" customBuiltin="1"/>
    <cellStyle name="Total 2" xfId="179" xr:uid="{00000000-0005-0000-0000-0000B3000000}"/>
    <cellStyle name="Warning Text" xfId="180" builtinId="11" customBuiltin="1"/>
    <cellStyle name="Warning Text 2" xfId="181" xr:uid="{00000000-0005-0000-0000-0000B5000000}"/>
  </cellStyles>
  <dxfs count="2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48.emf"/><Relationship Id="rId2" Type="http://schemas.openxmlformats.org/officeDocument/2006/relationships/image" Target="../media/image47.emf"/><Relationship Id="rId1" Type="http://schemas.openxmlformats.org/officeDocument/2006/relationships/image" Target="../media/image46.emf"/><Relationship Id="rId5" Type="http://schemas.openxmlformats.org/officeDocument/2006/relationships/image" Target="../media/image50.emf"/><Relationship Id="rId4" Type="http://schemas.openxmlformats.org/officeDocument/2006/relationships/image" Target="../media/image49.emf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3.emf"/><Relationship Id="rId7" Type="http://schemas.openxmlformats.org/officeDocument/2006/relationships/image" Target="../media/image57.emf"/><Relationship Id="rId2" Type="http://schemas.openxmlformats.org/officeDocument/2006/relationships/image" Target="../media/image52.emf"/><Relationship Id="rId1" Type="http://schemas.openxmlformats.org/officeDocument/2006/relationships/image" Target="../media/image51.emf"/><Relationship Id="rId6" Type="http://schemas.openxmlformats.org/officeDocument/2006/relationships/image" Target="../media/image56.emf"/><Relationship Id="rId5" Type="http://schemas.openxmlformats.org/officeDocument/2006/relationships/image" Target="../media/image55.emf"/><Relationship Id="rId4" Type="http://schemas.openxmlformats.org/officeDocument/2006/relationships/image" Target="../media/image54.emf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0.emf"/><Relationship Id="rId2" Type="http://schemas.openxmlformats.org/officeDocument/2006/relationships/image" Target="../media/image59.emf"/><Relationship Id="rId1" Type="http://schemas.openxmlformats.org/officeDocument/2006/relationships/image" Target="../media/image58.emf"/><Relationship Id="rId6" Type="http://schemas.openxmlformats.org/officeDocument/2006/relationships/image" Target="../media/image63.emf"/><Relationship Id="rId5" Type="http://schemas.openxmlformats.org/officeDocument/2006/relationships/image" Target="../media/image62.emf"/><Relationship Id="rId4" Type="http://schemas.openxmlformats.org/officeDocument/2006/relationships/image" Target="../media/image61.emf"/></Relationships>
</file>

<file path=xl/drawings/_rels/vmlDrawing13.vml.rels><?xml version="1.0" encoding="UTF-8" standalone="yes"?>
<Relationships xmlns="http://schemas.openxmlformats.org/package/2006/relationships"><Relationship Id="rId3" Type="http://schemas.openxmlformats.org/officeDocument/2006/relationships/image" Target="../media/image66.emf"/><Relationship Id="rId2" Type="http://schemas.openxmlformats.org/officeDocument/2006/relationships/image" Target="../media/image65.emf"/><Relationship Id="rId1" Type="http://schemas.openxmlformats.org/officeDocument/2006/relationships/image" Target="../media/image64.emf"/><Relationship Id="rId6" Type="http://schemas.openxmlformats.org/officeDocument/2006/relationships/image" Target="../media/image69.emf"/><Relationship Id="rId5" Type="http://schemas.openxmlformats.org/officeDocument/2006/relationships/image" Target="../media/image68.emf"/><Relationship Id="rId4" Type="http://schemas.openxmlformats.org/officeDocument/2006/relationships/image" Target="../media/image67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5.emf"/><Relationship Id="rId3" Type="http://schemas.openxmlformats.org/officeDocument/2006/relationships/image" Target="../media/image10.emf"/><Relationship Id="rId7" Type="http://schemas.openxmlformats.org/officeDocument/2006/relationships/image" Target="../media/image14.emf"/><Relationship Id="rId2" Type="http://schemas.openxmlformats.org/officeDocument/2006/relationships/image" Target="../media/image9.emf"/><Relationship Id="rId1" Type="http://schemas.openxmlformats.org/officeDocument/2006/relationships/image" Target="../media/image8.emf"/><Relationship Id="rId6" Type="http://schemas.openxmlformats.org/officeDocument/2006/relationships/image" Target="../media/image13.emf"/><Relationship Id="rId5" Type="http://schemas.openxmlformats.org/officeDocument/2006/relationships/image" Target="../media/image12.emf"/><Relationship Id="rId4" Type="http://schemas.openxmlformats.org/officeDocument/2006/relationships/image" Target="../media/image11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8.emf"/><Relationship Id="rId2" Type="http://schemas.openxmlformats.org/officeDocument/2006/relationships/image" Target="../media/image17.emf"/><Relationship Id="rId1" Type="http://schemas.openxmlformats.org/officeDocument/2006/relationships/image" Target="../media/image16.emf"/><Relationship Id="rId5" Type="http://schemas.openxmlformats.org/officeDocument/2006/relationships/image" Target="../media/image20.emf"/><Relationship Id="rId4" Type="http://schemas.openxmlformats.org/officeDocument/2006/relationships/image" Target="../media/image19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3.emf"/><Relationship Id="rId2" Type="http://schemas.openxmlformats.org/officeDocument/2006/relationships/image" Target="../media/image22.emf"/><Relationship Id="rId1" Type="http://schemas.openxmlformats.org/officeDocument/2006/relationships/image" Target="../media/image21.emf"/><Relationship Id="rId5" Type="http://schemas.openxmlformats.org/officeDocument/2006/relationships/image" Target="../media/image25.emf"/><Relationship Id="rId4" Type="http://schemas.openxmlformats.org/officeDocument/2006/relationships/image" Target="../media/image24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28.emf"/><Relationship Id="rId2" Type="http://schemas.openxmlformats.org/officeDocument/2006/relationships/image" Target="../media/image27.emf"/><Relationship Id="rId1" Type="http://schemas.openxmlformats.org/officeDocument/2006/relationships/image" Target="../media/image26.emf"/><Relationship Id="rId4" Type="http://schemas.openxmlformats.org/officeDocument/2006/relationships/image" Target="../media/image29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Relationship Id="rId4" Type="http://schemas.openxmlformats.org/officeDocument/2006/relationships/image" Target="../media/image33.emf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36.emf"/><Relationship Id="rId7" Type="http://schemas.openxmlformats.org/officeDocument/2006/relationships/image" Target="../media/image40.emf"/><Relationship Id="rId2" Type="http://schemas.openxmlformats.org/officeDocument/2006/relationships/image" Target="../media/image35.emf"/><Relationship Id="rId1" Type="http://schemas.openxmlformats.org/officeDocument/2006/relationships/image" Target="../media/image34.emf"/><Relationship Id="rId6" Type="http://schemas.openxmlformats.org/officeDocument/2006/relationships/image" Target="../media/image39.emf"/><Relationship Id="rId5" Type="http://schemas.openxmlformats.org/officeDocument/2006/relationships/image" Target="../media/image38.emf"/><Relationship Id="rId4" Type="http://schemas.openxmlformats.org/officeDocument/2006/relationships/image" Target="../media/image37.emf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43.emf"/><Relationship Id="rId2" Type="http://schemas.openxmlformats.org/officeDocument/2006/relationships/image" Target="../media/image42.emf"/><Relationship Id="rId1" Type="http://schemas.openxmlformats.org/officeDocument/2006/relationships/image" Target="../media/image41.emf"/><Relationship Id="rId5" Type="http://schemas.openxmlformats.org/officeDocument/2006/relationships/image" Target="../media/image45.emf"/><Relationship Id="rId4" Type="http://schemas.openxmlformats.org/officeDocument/2006/relationships/image" Target="../media/image4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3</xdr:row>
          <xdr:rowOff>99060</xdr:rowOff>
        </xdr:from>
        <xdr:to>
          <xdr:col>4</xdr:col>
          <xdr:colOff>982980</xdr:colOff>
          <xdr:row>4</xdr:row>
          <xdr:rowOff>121920</xdr:rowOff>
        </xdr:to>
        <xdr:sp macro="" textlink="">
          <xdr:nvSpPr>
            <xdr:cNvPr id="55297" name="cmdEnergySets" hidden="1">
              <a:extLst>
                <a:ext uri="{63B3BB69-23CF-44E3-9099-C40C66FF867C}">
                  <a14:compatExt spid="_x0000_s55297"/>
                </a:ext>
                <a:ext uri="{FF2B5EF4-FFF2-40B4-BE49-F238E27FC236}">
                  <a16:creationId xmlns:a16="http://schemas.microsoft.com/office/drawing/2014/main" id="{00000000-0008-0000-0000-000001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4</xdr:row>
          <xdr:rowOff>175260</xdr:rowOff>
        </xdr:from>
        <xdr:to>
          <xdr:col>4</xdr:col>
          <xdr:colOff>982980</xdr:colOff>
          <xdr:row>6</xdr:row>
          <xdr:rowOff>0</xdr:rowOff>
        </xdr:to>
        <xdr:sp macro="" textlink="">
          <xdr:nvSpPr>
            <xdr:cNvPr id="55298" name="cmdDemandSets" hidden="1">
              <a:extLst>
                <a:ext uri="{63B3BB69-23CF-44E3-9099-C40C66FF867C}">
                  <a14:compatExt spid="_x0000_s55298"/>
                </a:ext>
                <a:ext uri="{FF2B5EF4-FFF2-40B4-BE49-F238E27FC236}">
                  <a16:creationId xmlns:a16="http://schemas.microsoft.com/office/drawing/2014/main" id="{00000000-0008-0000-0000-000002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998220</xdr:colOff>
          <xdr:row>4</xdr:row>
          <xdr:rowOff>175260</xdr:rowOff>
        </xdr:from>
        <xdr:to>
          <xdr:col>4</xdr:col>
          <xdr:colOff>1973580</xdr:colOff>
          <xdr:row>6</xdr:row>
          <xdr:rowOff>0</xdr:rowOff>
        </xdr:to>
        <xdr:sp macro="" textlink="">
          <xdr:nvSpPr>
            <xdr:cNvPr id="55299" name="cmdEmissionSets" hidden="1">
              <a:extLst>
                <a:ext uri="{63B3BB69-23CF-44E3-9099-C40C66FF867C}">
                  <a14:compatExt spid="_x0000_s55299"/>
                </a:ext>
                <a:ext uri="{FF2B5EF4-FFF2-40B4-BE49-F238E27FC236}">
                  <a16:creationId xmlns:a16="http://schemas.microsoft.com/office/drawing/2014/main" id="{00000000-0008-0000-0000-000003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998220</xdr:colOff>
          <xdr:row>3</xdr:row>
          <xdr:rowOff>99060</xdr:rowOff>
        </xdr:from>
        <xdr:to>
          <xdr:col>4</xdr:col>
          <xdr:colOff>1973580</xdr:colOff>
          <xdr:row>4</xdr:row>
          <xdr:rowOff>121920</xdr:rowOff>
        </xdr:to>
        <xdr:sp macro="" textlink="">
          <xdr:nvSpPr>
            <xdr:cNvPr id="55300" name="cmdMaterialSets" hidden="1">
              <a:extLst>
                <a:ext uri="{63B3BB69-23CF-44E3-9099-C40C66FF867C}">
                  <a14:compatExt spid="_x0000_s55300"/>
                </a:ext>
                <a:ext uri="{FF2B5EF4-FFF2-40B4-BE49-F238E27FC236}">
                  <a16:creationId xmlns:a16="http://schemas.microsoft.com/office/drawing/2014/main" id="{00000000-0008-0000-0000-000004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144780</xdr:rowOff>
        </xdr:from>
        <xdr:to>
          <xdr:col>0</xdr:col>
          <xdr:colOff>830580</xdr:colOff>
          <xdr:row>4</xdr:row>
          <xdr:rowOff>0</xdr:rowOff>
        </xdr:to>
        <xdr:sp macro="" textlink="">
          <xdr:nvSpPr>
            <xdr:cNvPr id="55301" name="cmdCheckCommoditiesSheet" hidden="1">
              <a:extLst>
                <a:ext uri="{63B3BB69-23CF-44E3-9099-C40C66FF867C}">
                  <a14:compatExt spid="_x0000_s55301"/>
                </a:ext>
                <a:ext uri="{FF2B5EF4-FFF2-40B4-BE49-F238E27FC236}">
                  <a16:creationId xmlns:a16="http://schemas.microsoft.com/office/drawing/2014/main" id="{00000000-0008-0000-0000-000005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4</xdr:row>
          <xdr:rowOff>175260</xdr:rowOff>
        </xdr:from>
        <xdr:to>
          <xdr:col>3</xdr:col>
          <xdr:colOff>670560</xdr:colOff>
          <xdr:row>6</xdr:row>
          <xdr:rowOff>0</xdr:rowOff>
        </xdr:to>
        <xdr:sp macro="" textlink="">
          <xdr:nvSpPr>
            <xdr:cNvPr id="55302" name="cmdCommUnit" hidden="1">
              <a:extLst>
                <a:ext uri="{63B3BB69-23CF-44E3-9099-C40C66FF867C}">
                  <a14:compatExt spid="_x0000_s55302"/>
                </a:ext>
                <a:ext uri="{FF2B5EF4-FFF2-40B4-BE49-F238E27FC236}">
                  <a16:creationId xmlns:a16="http://schemas.microsoft.com/office/drawing/2014/main" id="{00000000-0008-0000-0000-000006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68580</xdr:colOff>
          <xdr:row>2</xdr:row>
          <xdr:rowOff>114300</xdr:rowOff>
        </xdr:from>
        <xdr:to>
          <xdr:col>3</xdr:col>
          <xdr:colOff>624840</xdr:colOff>
          <xdr:row>4</xdr:row>
          <xdr:rowOff>106680</xdr:rowOff>
        </xdr:to>
        <xdr:sp macro="" textlink="">
          <xdr:nvSpPr>
            <xdr:cNvPr id="55303" name="cmdRefreshUnits" hidden="1">
              <a:extLst>
                <a:ext uri="{63B3BB69-23CF-44E3-9099-C40C66FF867C}">
                  <a14:compatExt spid="_x0000_s55303"/>
                </a:ext>
                <a:ext uri="{FF2B5EF4-FFF2-40B4-BE49-F238E27FC236}">
                  <a16:creationId xmlns:a16="http://schemas.microsoft.com/office/drawing/2014/main" id="{00000000-0008-0000-0000-000007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1554480</xdr:colOff>
          <xdr:row>4</xdr:row>
          <xdr:rowOff>7620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B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2</xdr:row>
          <xdr:rowOff>144780</xdr:rowOff>
        </xdr:from>
        <xdr:to>
          <xdr:col>4</xdr:col>
          <xdr:colOff>594360</xdr:colOff>
          <xdr:row>4</xdr:row>
          <xdr:rowOff>0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B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</xdr:colOff>
          <xdr:row>2</xdr:row>
          <xdr:rowOff>144780</xdr:rowOff>
        </xdr:from>
        <xdr:to>
          <xdr:col>5</xdr:col>
          <xdr:colOff>701040</xdr:colOff>
          <xdr:row>4</xdr:row>
          <xdr:rowOff>0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B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3</xdr:row>
          <xdr:rowOff>198120</xdr:rowOff>
        </xdr:from>
        <xdr:to>
          <xdr:col>0</xdr:col>
          <xdr:colOff>693420</xdr:colOff>
          <xdr:row>4</xdr:row>
          <xdr:rowOff>220980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B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5</xdr:row>
          <xdr:rowOff>7620</xdr:rowOff>
        </xdr:from>
        <xdr:to>
          <xdr:col>1</xdr:col>
          <xdr:colOff>7620</xdr:colOff>
          <xdr:row>6</xdr:row>
          <xdr:rowOff>30480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B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152400</xdr:rowOff>
        </xdr:from>
        <xdr:to>
          <xdr:col>1</xdr:col>
          <xdr:colOff>7620</xdr:colOff>
          <xdr:row>4</xdr:row>
          <xdr:rowOff>7620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B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22860</xdr:rowOff>
        </xdr:from>
        <xdr:to>
          <xdr:col>4</xdr:col>
          <xdr:colOff>15240</xdr:colOff>
          <xdr:row>4</xdr:row>
          <xdr:rowOff>15240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B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3</xdr:row>
          <xdr:rowOff>0</xdr:rowOff>
        </xdr:from>
        <xdr:to>
          <xdr:col>2</xdr:col>
          <xdr:colOff>998220</xdr:colOff>
          <xdr:row>4</xdr:row>
          <xdr:rowOff>22860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C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655320</xdr:colOff>
          <xdr:row>4</xdr:row>
          <xdr:rowOff>22860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C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4</xdr:row>
          <xdr:rowOff>0</xdr:rowOff>
        </xdr:from>
        <xdr:to>
          <xdr:col>0</xdr:col>
          <xdr:colOff>693420</xdr:colOff>
          <xdr:row>5</xdr:row>
          <xdr:rowOff>7620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C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152400</xdr:rowOff>
        </xdr:from>
        <xdr:to>
          <xdr:col>1</xdr:col>
          <xdr:colOff>0</xdr:colOff>
          <xdr:row>4</xdr:row>
          <xdr:rowOff>7620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C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5</xdr:row>
          <xdr:rowOff>0</xdr:rowOff>
        </xdr:from>
        <xdr:to>
          <xdr:col>0</xdr:col>
          <xdr:colOff>693420</xdr:colOff>
          <xdr:row>6</xdr:row>
          <xdr:rowOff>22860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0C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1013460</xdr:colOff>
          <xdr:row>2</xdr:row>
          <xdr:rowOff>30480</xdr:rowOff>
        </xdr:from>
        <xdr:to>
          <xdr:col>3</xdr:col>
          <xdr:colOff>365760</xdr:colOff>
          <xdr:row>4</xdr:row>
          <xdr:rowOff>22860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0C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3</xdr:row>
          <xdr:rowOff>0</xdr:rowOff>
        </xdr:from>
        <xdr:to>
          <xdr:col>2</xdr:col>
          <xdr:colOff>998220</xdr:colOff>
          <xdr:row>4</xdr:row>
          <xdr:rowOff>22860</xdr:rowOff>
        </xdr:to>
        <xdr:sp macro="" textlink="">
          <xdr:nvSpPr>
            <xdr:cNvPr id="68609" name="cmdConstrNameAndDesc" hidden="1">
              <a:extLst>
                <a:ext uri="{63B3BB69-23CF-44E3-9099-C40C66FF867C}">
                  <a14:compatExt spid="_x0000_s68609"/>
                </a:ext>
                <a:ext uri="{FF2B5EF4-FFF2-40B4-BE49-F238E27FC236}">
                  <a16:creationId xmlns:a16="http://schemas.microsoft.com/office/drawing/2014/main" id="{00000000-0008-0000-1000-000001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655320</xdr:colOff>
          <xdr:row>4</xdr:row>
          <xdr:rowOff>22860</xdr:rowOff>
        </xdr:to>
        <xdr:sp macro="" textlink="">
          <xdr:nvSpPr>
            <xdr:cNvPr id="68610" name="cmdTechName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10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4</xdr:row>
          <xdr:rowOff>0</xdr:rowOff>
        </xdr:from>
        <xdr:to>
          <xdr:col>0</xdr:col>
          <xdr:colOff>693420</xdr:colOff>
          <xdr:row>5</xdr:row>
          <xdr:rowOff>7620</xdr:rowOff>
        </xdr:to>
        <xdr:sp macro="" textlink="">
          <xdr:nvSpPr>
            <xdr:cNvPr id="68611" name="cmdAddParameter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00000000-0008-0000-1000-000003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152400</xdr:rowOff>
        </xdr:from>
        <xdr:to>
          <xdr:col>1</xdr:col>
          <xdr:colOff>0</xdr:colOff>
          <xdr:row>4</xdr:row>
          <xdr:rowOff>7620</xdr:rowOff>
        </xdr:to>
        <xdr:sp macro="" textlink="">
          <xdr:nvSpPr>
            <xdr:cNvPr id="68612" name="cmdCheckConstrDataSheet" hidden="1">
              <a:extLst>
                <a:ext uri="{63B3BB69-23CF-44E3-9099-C40C66FF867C}">
                  <a14:compatExt spid="_x0000_s68612"/>
                </a:ext>
                <a:ext uri="{FF2B5EF4-FFF2-40B4-BE49-F238E27FC236}">
                  <a16:creationId xmlns:a16="http://schemas.microsoft.com/office/drawing/2014/main" id="{00000000-0008-0000-1000-000004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5</xdr:row>
          <xdr:rowOff>0</xdr:rowOff>
        </xdr:from>
        <xdr:to>
          <xdr:col>0</xdr:col>
          <xdr:colOff>693420</xdr:colOff>
          <xdr:row>6</xdr:row>
          <xdr:rowOff>22860</xdr:rowOff>
        </xdr:to>
        <xdr:sp macro="" textlink="">
          <xdr:nvSpPr>
            <xdr:cNvPr id="68613" name="cmdAddParamQualifier" hidden="1">
              <a:extLst>
                <a:ext uri="{63B3BB69-23CF-44E3-9099-C40C66FF867C}">
                  <a14:compatExt spid="_x0000_s68613"/>
                </a:ext>
                <a:ext uri="{FF2B5EF4-FFF2-40B4-BE49-F238E27FC236}">
                  <a16:creationId xmlns:a16="http://schemas.microsoft.com/office/drawing/2014/main" id="{00000000-0008-0000-1000-000005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1013460</xdr:colOff>
          <xdr:row>2</xdr:row>
          <xdr:rowOff>30480</xdr:rowOff>
        </xdr:from>
        <xdr:to>
          <xdr:col>3</xdr:col>
          <xdr:colOff>365760</xdr:colOff>
          <xdr:row>4</xdr:row>
          <xdr:rowOff>22860</xdr:rowOff>
        </xdr:to>
        <xdr:sp macro="" textlink="">
          <xdr:nvSpPr>
            <xdr:cNvPr id="68614" name="cmdRefreshUnits" hidden="1">
              <a:extLst>
                <a:ext uri="{63B3BB69-23CF-44E3-9099-C40C66FF867C}">
                  <a14:compatExt spid="_x0000_s68614"/>
                </a:ext>
                <a:ext uri="{FF2B5EF4-FFF2-40B4-BE49-F238E27FC236}">
                  <a16:creationId xmlns:a16="http://schemas.microsoft.com/office/drawing/2014/main" id="{00000000-0008-0000-1000-000006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3</xdr:row>
          <xdr:rowOff>99060</xdr:rowOff>
        </xdr:from>
        <xdr:to>
          <xdr:col>4</xdr:col>
          <xdr:colOff>982980</xdr:colOff>
          <xdr:row>4</xdr:row>
          <xdr:rowOff>121920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4</xdr:row>
          <xdr:rowOff>175260</xdr:rowOff>
        </xdr:from>
        <xdr:to>
          <xdr:col>4</xdr:col>
          <xdr:colOff>982980</xdr:colOff>
          <xdr:row>6</xdr:row>
          <xdr:rowOff>0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998220</xdr:colOff>
          <xdr:row>4</xdr:row>
          <xdr:rowOff>175260</xdr:rowOff>
        </xdr:from>
        <xdr:to>
          <xdr:col>4</xdr:col>
          <xdr:colOff>1973580</xdr:colOff>
          <xdr:row>6</xdr:row>
          <xdr:rowOff>0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998220</xdr:colOff>
          <xdr:row>3</xdr:row>
          <xdr:rowOff>99060</xdr:rowOff>
        </xdr:from>
        <xdr:to>
          <xdr:col>4</xdr:col>
          <xdr:colOff>1973580</xdr:colOff>
          <xdr:row>4</xdr:row>
          <xdr:rowOff>121920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144780</xdr:rowOff>
        </xdr:from>
        <xdr:to>
          <xdr:col>0</xdr:col>
          <xdr:colOff>830580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4</xdr:row>
          <xdr:rowOff>175260</xdr:rowOff>
        </xdr:from>
        <xdr:to>
          <xdr:col>3</xdr:col>
          <xdr:colOff>670560</xdr:colOff>
          <xdr:row>6</xdr:row>
          <xdr:rowOff>0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68580</xdr:colOff>
          <xdr:row>2</xdr:row>
          <xdr:rowOff>114300</xdr:rowOff>
        </xdr:from>
        <xdr:to>
          <xdr:col>3</xdr:col>
          <xdr:colOff>624840</xdr:colOff>
          <xdr:row>4</xdr:row>
          <xdr:rowOff>106680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1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541020</xdr:colOff>
          <xdr:row>2</xdr:row>
          <xdr:rowOff>0</xdr:rowOff>
        </xdr:from>
        <xdr:to>
          <xdr:col>4</xdr:col>
          <xdr:colOff>1516380</xdr:colOff>
          <xdr:row>3</xdr:row>
          <xdr:rowOff>68580</xdr:rowOff>
        </xdr:to>
        <xdr:sp macro="" textlink="">
          <xdr:nvSpPr>
            <xdr:cNvPr id="2074" name="cmdTaxSubSets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1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</xdr:colOff>
          <xdr:row>4</xdr:row>
          <xdr:rowOff>22860</xdr:rowOff>
        </xdr:from>
        <xdr:to>
          <xdr:col>5</xdr:col>
          <xdr:colOff>1821180</xdr:colOff>
          <xdr:row>5</xdr:row>
          <xdr:rowOff>91440</xdr:rowOff>
        </xdr:to>
        <xdr:sp macro="" textlink="">
          <xdr:nvSpPr>
            <xdr:cNvPr id="57345" name="cmdTechnologySets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00000000-0008-0000-0300-000001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57346" name="cmdCheckTechnologiesSheet" hidden="1">
              <a:extLst>
                <a:ext uri="{63B3BB69-23CF-44E3-9099-C40C66FF867C}">
                  <a14:compatExt spid="_x0000_s57346"/>
                </a:ext>
                <a:ext uri="{FF2B5EF4-FFF2-40B4-BE49-F238E27FC236}">
                  <a16:creationId xmlns:a16="http://schemas.microsoft.com/office/drawing/2014/main" id="{00000000-0008-0000-0300-000002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4</xdr:row>
          <xdr:rowOff>22860</xdr:rowOff>
        </xdr:from>
        <xdr:to>
          <xdr:col>3</xdr:col>
          <xdr:colOff>647700</xdr:colOff>
          <xdr:row>5</xdr:row>
          <xdr:rowOff>91440</xdr:rowOff>
        </xdr:to>
        <xdr:sp macro="" textlink="">
          <xdr:nvSpPr>
            <xdr:cNvPr id="57347" name="cmdTACTUnit" hidden="1">
              <a:extLst>
                <a:ext uri="{63B3BB69-23CF-44E3-9099-C40C66FF867C}">
                  <a14:compatExt spid="_x0000_s57347"/>
                </a:ext>
                <a:ext uri="{FF2B5EF4-FFF2-40B4-BE49-F238E27FC236}">
                  <a16:creationId xmlns:a16="http://schemas.microsoft.com/office/drawing/2014/main" id="{00000000-0008-0000-0300-000003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4</xdr:row>
          <xdr:rowOff>22860</xdr:rowOff>
        </xdr:from>
        <xdr:to>
          <xdr:col>4</xdr:col>
          <xdr:colOff>647700</xdr:colOff>
          <xdr:row>5</xdr:row>
          <xdr:rowOff>91440</xdr:rowOff>
        </xdr:to>
        <xdr:sp macro="" textlink="">
          <xdr:nvSpPr>
            <xdr:cNvPr id="57348" name="cmdTCAPUnit" hidden="1">
              <a:extLst>
                <a:ext uri="{63B3BB69-23CF-44E3-9099-C40C66FF867C}">
                  <a14:compatExt spid="_x0000_s57348"/>
                </a:ext>
                <a:ext uri="{FF2B5EF4-FFF2-40B4-BE49-F238E27FC236}">
                  <a16:creationId xmlns:a16="http://schemas.microsoft.com/office/drawing/2014/main" id="{00000000-0008-0000-0300-000004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274320</xdr:colOff>
          <xdr:row>3</xdr:row>
          <xdr:rowOff>190500</xdr:rowOff>
        </xdr:to>
        <xdr:sp macro="" textlink="">
          <xdr:nvSpPr>
            <xdr:cNvPr id="57349" name="cmdRefreshUnits" hidden="1">
              <a:extLst>
                <a:ext uri="{63B3BB69-23CF-44E3-9099-C40C66FF867C}">
                  <a14:compatExt spid="_x0000_s57349"/>
                </a:ext>
                <a:ext uri="{FF2B5EF4-FFF2-40B4-BE49-F238E27FC236}">
                  <a16:creationId xmlns:a16="http://schemas.microsoft.com/office/drawing/2014/main" id="{00000000-0008-0000-0300-000005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</xdr:colOff>
          <xdr:row>4</xdr:row>
          <xdr:rowOff>22860</xdr:rowOff>
        </xdr:from>
        <xdr:to>
          <xdr:col>5</xdr:col>
          <xdr:colOff>1821180</xdr:colOff>
          <xdr:row>5</xdr:row>
          <xdr:rowOff>91440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4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4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4</xdr:row>
          <xdr:rowOff>22860</xdr:rowOff>
        </xdr:from>
        <xdr:to>
          <xdr:col>3</xdr:col>
          <xdr:colOff>647700</xdr:colOff>
          <xdr:row>5</xdr:row>
          <xdr:rowOff>91440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4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4</xdr:row>
          <xdr:rowOff>22860</xdr:rowOff>
        </xdr:from>
        <xdr:to>
          <xdr:col>4</xdr:col>
          <xdr:colOff>647700</xdr:colOff>
          <xdr:row>5</xdr:row>
          <xdr:rowOff>91440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4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274320</xdr:colOff>
          <xdr:row>3</xdr:row>
          <xdr:rowOff>190500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4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</xdr:colOff>
          <xdr:row>4</xdr:row>
          <xdr:rowOff>22860</xdr:rowOff>
        </xdr:from>
        <xdr:to>
          <xdr:col>4</xdr:col>
          <xdr:colOff>998220</xdr:colOff>
          <xdr:row>5</xdr:row>
          <xdr:rowOff>45720</xdr:rowOff>
        </xdr:to>
        <xdr:sp macro="" textlink="">
          <xdr:nvSpPr>
            <xdr:cNvPr id="59393" name="cmdConstraintSets" hidden="1">
              <a:extLst>
                <a:ext uri="{63B3BB69-23CF-44E3-9099-C40C66FF867C}">
                  <a14:compatExt spid="_x0000_s59393"/>
                </a:ext>
                <a:ext uri="{FF2B5EF4-FFF2-40B4-BE49-F238E27FC236}">
                  <a16:creationId xmlns:a16="http://schemas.microsoft.com/office/drawing/2014/main" id="{00000000-0008-0000-0600-000001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3</xdr:row>
          <xdr:rowOff>0</xdr:rowOff>
        </xdr:from>
        <xdr:to>
          <xdr:col>0</xdr:col>
          <xdr:colOff>792480</xdr:colOff>
          <xdr:row>4</xdr:row>
          <xdr:rowOff>0</xdr:rowOff>
        </xdr:to>
        <xdr:sp macro="" textlink="">
          <xdr:nvSpPr>
            <xdr:cNvPr id="59394" name="cmdCheckConstraintsSheet" hidden="1">
              <a:extLst>
                <a:ext uri="{63B3BB69-23CF-44E3-9099-C40C66FF867C}">
                  <a14:compatExt spid="_x0000_s59394"/>
                </a:ext>
                <a:ext uri="{FF2B5EF4-FFF2-40B4-BE49-F238E27FC236}">
                  <a16:creationId xmlns:a16="http://schemas.microsoft.com/office/drawing/2014/main" id="{00000000-0008-0000-0600-000002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4</xdr:row>
          <xdr:rowOff>7620</xdr:rowOff>
        </xdr:from>
        <xdr:to>
          <xdr:col>3</xdr:col>
          <xdr:colOff>579120</xdr:colOff>
          <xdr:row>5</xdr:row>
          <xdr:rowOff>30480</xdr:rowOff>
        </xdr:to>
        <xdr:sp macro="" textlink="">
          <xdr:nvSpPr>
            <xdr:cNvPr id="59395" name="cmdConstraintUnit" hidden="1">
              <a:extLst>
                <a:ext uri="{63B3BB69-23CF-44E3-9099-C40C66FF867C}">
                  <a14:compatExt spid="_x0000_s59395"/>
                </a:ext>
                <a:ext uri="{FF2B5EF4-FFF2-40B4-BE49-F238E27FC236}">
                  <a16:creationId xmlns:a16="http://schemas.microsoft.com/office/drawing/2014/main" id="{00000000-0008-0000-0600-000003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2</xdr:row>
          <xdr:rowOff>45720</xdr:rowOff>
        </xdr:from>
        <xdr:to>
          <xdr:col>3</xdr:col>
          <xdr:colOff>579120</xdr:colOff>
          <xdr:row>4</xdr:row>
          <xdr:rowOff>15240</xdr:rowOff>
        </xdr:to>
        <xdr:sp macro="" textlink="">
          <xdr:nvSpPr>
            <xdr:cNvPr id="59396" name="cmdRefreshUnits" hidden="1">
              <a:extLst>
                <a:ext uri="{63B3BB69-23CF-44E3-9099-C40C66FF867C}">
                  <a14:compatExt spid="_x0000_s59396"/>
                </a:ext>
                <a:ext uri="{FF2B5EF4-FFF2-40B4-BE49-F238E27FC236}">
                  <a16:creationId xmlns:a16="http://schemas.microsoft.com/office/drawing/2014/main" id="{00000000-0008-0000-0600-000004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</xdr:colOff>
          <xdr:row>4</xdr:row>
          <xdr:rowOff>22860</xdr:rowOff>
        </xdr:from>
        <xdr:to>
          <xdr:col>4</xdr:col>
          <xdr:colOff>998220</xdr:colOff>
          <xdr:row>5</xdr:row>
          <xdr:rowOff>45720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7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3</xdr:row>
          <xdr:rowOff>0</xdr:rowOff>
        </xdr:from>
        <xdr:to>
          <xdr:col>0</xdr:col>
          <xdr:colOff>792480</xdr:colOff>
          <xdr:row>4</xdr:row>
          <xdr:rowOff>0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7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4</xdr:row>
          <xdr:rowOff>7620</xdr:rowOff>
        </xdr:from>
        <xdr:to>
          <xdr:col>3</xdr:col>
          <xdr:colOff>579120</xdr:colOff>
          <xdr:row>5</xdr:row>
          <xdr:rowOff>30480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7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2</xdr:row>
          <xdr:rowOff>45720</xdr:rowOff>
        </xdr:from>
        <xdr:to>
          <xdr:col>3</xdr:col>
          <xdr:colOff>579120</xdr:colOff>
          <xdr:row>4</xdr:row>
          <xdr:rowOff>15240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07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1554480</xdr:colOff>
          <xdr:row>4</xdr:row>
          <xdr:rowOff>7620</xdr:rowOff>
        </xdr:to>
        <xdr:sp macro="" textlink="">
          <xdr:nvSpPr>
            <xdr:cNvPr id="62465" name="cmdTechNameAndDesc" hidden="1">
              <a:extLst>
                <a:ext uri="{63B3BB69-23CF-44E3-9099-C40C66FF867C}">
                  <a14:compatExt spid="_x0000_s62465"/>
                </a:ext>
                <a:ext uri="{FF2B5EF4-FFF2-40B4-BE49-F238E27FC236}">
                  <a16:creationId xmlns:a16="http://schemas.microsoft.com/office/drawing/2014/main" id="{00000000-0008-0000-0800-000001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2</xdr:row>
          <xdr:rowOff>144780</xdr:rowOff>
        </xdr:from>
        <xdr:to>
          <xdr:col>4</xdr:col>
          <xdr:colOff>594360</xdr:colOff>
          <xdr:row>4</xdr:row>
          <xdr:rowOff>0</xdr:rowOff>
        </xdr:to>
        <xdr:sp macro="" textlink="">
          <xdr:nvSpPr>
            <xdr:cNvPr id="62466" name="cmdCommIN" hidden="1">
              <a:extLst>
                <a:ext uri="{63B3BB69-23CF-44E3-9099-C40C66FF867C}">
                  <a14:compatExt spid="_x0000_s62466"/>
                </a:ext>
                <a:ext uri="{FF2B5EF4-FFF2-40B4-BE49-F238E27FC236}">
                  <a16:creationId xmlns:a16="http://schemas.microsoft.com/office/drawing/2014/main" id="{00000000-0008-0000-0800-000002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</xdr:colOff>
          <xdr:row>2</xdr:row>
          <xdr:rowOff>144780</xdr:rowOff>
        </xdr:from>
        <xdr:to>
          <xdr:col>5</xdr:col>
          <xdr:colOff>701040</xdr:colOff>
          <xdr:row>4</xdr:row>
          <xdr:rowOff>0</xdr:rowOff>
        </xdr:to>
        <xdr:sp macro="" textlink="">
          <xdr:nvSpPr>
            <xdr:cNvPr id="62467" name="cmdCommOUT" hidden="1">
              <a:extLst>
                <a:ext uri="{63B3BB69-23CF-44E3-9099-C40C66FF867C}">
                  <a14:compatExt spid="_x0000_s62467"/>
                </a:ext>
                <a:ext uri="{FF2B5EF4-FFF2-40B4-BE49-F238E27FC236}">
                  <a16:creationId xmlns:a16="http://schemas.microsoft.com/office/drawing/2014/main" id="{00000000-0008-0000-0800-000003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3</xdr:row>
          <xdr:rowOff>198120</xdr:rowOff>
        </xdr:from>
        <xdr:to>
          <xdr:col>0</xdr:col>
          <xdr:colOff>693420</xdr:colOff>
          <xdr:row>4</xdr:row>
          <xdr:rowOff>220980</xdr:rowOff>
        </xdr:to>
        <xdr:sp macro="" textlink="">
          <xdr:nvSpPr>
            <xdr:cNvPr id="62468" name="cmdAddParameter" hidden="1">
              <a:extLst>
                <a:ext uri="{63B3BB69-23CF-44E3-9099-C40C66FF867C}">
                  <a14:compatExt spid="_x0000_s62468"/>
                </a:ext>
                <a:ext uri="{FF2B5EF4-FFF2-40B4-BE49-F238E27FC236}">
                  <a16:creationId xmlns:a16="http://schemas.microsoft.com/office/drawing/2014/main" id="{00000000-0008-0000-0800-000004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5</xdr:row>
          <xdr:rowOff>7620</xdr:rowOff>
        </xdr:from>
        <xdr:to>
          <xdr:col>1</xdr:col>
          <xdr:colOff>7620</xdr:colOff>
          <xdr:row>6</xdr:row>
          <xdr:rowOff>30480</xdr:rowOff>
        </xdr:to>
        <xdr:sp macro="" textlink="">
          <xdr:nvSpPr>
            <xdr:cNvPr id="62469" name="cmdAddParamQualifier" hidden="1">
              <a:extLst>
                <a:ext uri="{63B3BB69-23CF-44E3-9099-C40C66FF867C}">
                  <a14:compatExt spid="_x0000_s62469"/>
                </a:ext>
                <a:ext uri="{FF2B5EF4-FFF2-40B4-BE49-F238E27FC236}">
                  <a16:creationId xmlns:a16="http://schemas.microsoft.com/office/drawing/2014/main" id="{00000000-0008-0000-0800-000005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152400</xdr:rowOff>
        </xdr:from>
        <xdr:to>
          <xdr:col>1</xdr:col>
          <xdr:colOff>7620</xdr:colOff>
          <xdr:row>4</xdr:row>
          <xdr:rowOff>7620</xdr:rowOff>
        </xdr:to>
        <xdr:sp macro="" textlink="">
          <xdr:nvSpPr>
            <xdr:cNvPr id="62470" name="cmdCheckTechDataSheet" hidden="1">
              <a:extLst>
                <a:ext uri="{63B3BB69-23CF-44E3-9099-C40C66FF867C}">
                  <a14:compatExt spid="_x0000_s62470"/>
                </a:ext>
                <a:ext uri="{FF2B5EF4-FFF2-40B4-BE49-F238E27FC236}">
                  <a16:creationId xmlns:a16="http://schemas.microsoft.com/office/drawing/2014/main" id="{00000000-0008-0000-0800-000006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22860</xdr:rowOff>
        </xdr:from>
        <xdr:to>
          <xdr:col>4</xdr:col>
          <xdr:colOff>15240</xdr:colOff>
          <xdr:row>4</xdr:row>
          <xdr:rowOff>15240</xdr:rowOff>
        </xdr:to>
        <xdr:sp macro="" textlink="">
          <xdr:nvSpPr>
            <xdr:cNvPr id="62471" name="cmdRefreshUnits" hidden="1">
              <a:extLst>
                <a:ext uri="{63B3BB69-23CF-44E3-9099-C40C66FF867C}">
                  <a14:compatExt spid="_x0000_s62471"/>
                </a:ext>
                <a:ext uri="{FF2B5EF4-FFF2-40B4-BE49-F238E27FC236}">
                  <a16:creationId xmlns:a16="http://schemas.microsoft.com/office/drawing/2014/main" id="{00000000-0008-0000-0800-000007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4</xdr:row>
          <xdr:rowOff>7620</xdr:rowOff>
        </xdr:from>
        <xdr:to>
          <xdr:col>0</xdr:col>
          <xdr:colOff>693420</xdr:colOff>
          <xdr:row>5</xdr:row>
          <xdr:rowOff>0</xdr:rowOff>
        </xdr:to>
        <xdr:sp macro="" textlink="">
          <xdr:nvSpPr>
            <xdr:cNvPr id="61441" name="cmdAddParameter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09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22860</xdr:rowOff>
        </xdr:from>
        <xdr:to>
          <xdr:col>2</xdr:col>
          <xdr:colOff>1394460</xdr:colOff>
          <xdr:row>4</xdr:row>
          <xdr:rowOff>0</xdr:rowOff>
        </xdr:to>
        <xdr:sp macro="" textlink="">
          <xdr:nvSpPr>
            <xdr:cNvPr id="61442" name="cmdCommNameAndDesc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09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5</xdr:row>
          <xdr:rowOff>0</xdr:rowOff>
        </xdr:from>
        <xdr:to>
          <xdr:col>0</xdr:col>
          <xdr:colOff>693420</xdr:colOff>
          <xdr:row>5</xdr:row>
          <xdr:rowOff>236220</xdr:rowOff>
        </xdr:to>
        <xdr:sp macro="" textlink="">
          <xdr:nvSpPr>
            <xdr:cNvPr id="61443" name="cmdAddParamQualifier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09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3</xdr:row>
          <xdr:rowOff>22860</xdr:rowOff>
        </xdr:from>
        <xdr:to>
          <xdr:col>0</xdr:col>
          <xdr:colOff>693420</xdr:colOff>
          <xdr:row>4</xdr:row>
          <xdr:rowOff>7620</xdr:rowOff>
        </xdr:to>
        <xdr:sp macro="" textlink="">
          <xdr:nvSpPr>
            <xdr:cNvPr id="61444" name="cmdCheckCommDataSheet" hidden="1">
              <a:extLst>
                <a:ext uri="{63B3BB69-23CF-44E3-9099-C40C66FF867C}">
                  <a14:compatExt spid="_x0000_s61444"/>
                </a:ext>
                <a:ext uri="{FF2B5EF4-FFF2-40B4-BE49-F238E27FC236}">
                  <a16:creationId xmlns:a16="http://schemas.microsoft.com/office/drawing/2014/main" id="{00000000-0008-0000-0900-000004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320040</xdr:colOff>
          <xdr:row>4</xdr:row>
          <xdr:rowOff>7620</xdr:rowOff>
        </xdr:to>
        <xdr:sp macro="" textlink="">
          <xdr:nvSpPr>
            <xdr:cNvPr id="61445" name="cmdRefreshUnits" hidden="1">
              <a:extLst>
                <a:ext uri="{63B3BB69-23CF-44E3-9099-C40C66FF867C}">
                  <a14:compatExt spid="_x0000_s61445"/>
                </a:ext>
                <a:ext uri="{FF2B5EF4-FFF2-40B4-BE49-F238E27FC236}">
                  <a16:creationId xmlns:a16="http://schemas.microsoft.com/office/drawing/2014/main" id="{00000000-0008-0000-0900-000005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4</xdr:row>
          <xdr:rowOff>7620</xdr:rowOff>
        </xdr:from>
        <xdr:to>
          <xdr:col>0</xdr:col>
          <xdr:colOff>693420</xdr:colOff>
          <xdr:row>5</xdr:row>
          <xdr:rowOff>0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A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22860</xdr:rowOff>
        </xdr:from>
        <xdr:to>
          <xdr:col>2</xdr:col>
          <xdr:colOff>1394460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A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5</xdr:row>
          <xdr:rowOff>0</xdr:rowOff>
        </xdr:from>
        <xdr:to>
          <xdr:col>0</xdr:col>
          <xdr:colOff>693420</xdr:colOff>
          <xdr:row>5</xdr:row>
          <xdr:rowOff>236220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A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3</xdr:row>
          <xdr:rowOff>22860</xdr:rowOff>
        </xdr:from>
        <xdr:to>
          <xdr:col>0</xdr:col>
          <xdr:colOff>693420</xdr:colOff>
          <xdr:row>4</xdr:row>
          <xdr:rowOff>7620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A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320040</xdr:colOff>
          <xdr:row>4</xdr:row>
          <xdr:rowOff>7620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A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MARKAL%202005%20USEPA%20NM\MARKAL_14_Residenti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-ITEMS"/>
      <sheetName val="M-TID"/>
      <sheetName val="M-TS"/>
      <sheetName val="ITEMS-C"/>
      <sheetName val="TS-C"/>
      <sheetName val="Sheet3"/>
      <sheetName val="MARKAL data"/>
      <sheetName val="RESID calcs"/>
      <sheetName val="RESID data"/>
      <sheetName val="Input-Output"/>
      <sheetName val="IBOND"/>
      <sheetName val="GROWTH"/>
      <sheetName val="AEO HW"/>
      <sheetName val="Conversions"/>
      <sheetName val="RTEKTY05"/>
      <sheetName val="RTEKTY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3">
          <cell r="B33">
            <v>9.9441618796908582</v>
          </cell>
        </row>
      </sheetData>
      <sheetData sheetId="13">
        <row r="5">
          <cell r="D5">
            <v>1055.056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3.xml"/><Relationship Id="rId13" Type="http://schemas.openxmlformats.org/officeDocument/2006/relationships/image" Target="../media/image45.emf"/><Relationship Id="rId3" Type="http://schemas.openxmlformats.org/officeDocument/2006/relationships/vmlDrawing" Target="../drawings/vmlDrawing9.vml"/><Relationship Id="rId7" Type="http://schemas.openxmlformats.org/officeDocument/2006/relationships/image" Target="../media/image42.emf"/><Relationship Id="rId12" Type="http://schemas.openxmlformats.org/officeDocument/2006/relationships/control" Target="../activeX/activeX4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control" Target="../activeX/activeX42.xml"/><Relationship Id="rId11" Type="http://schemas.openxmlformats.org/officeDocument/2006/relationships/image" Target="../media/image44.emf"/><Relationship Id="rId5" Type="http://schemas.openxmlformats.org/officeDocument/2006/relationships/image" Target="../media/image41.emf"/><Relationship Id="rId10" Type="http://schemas.openxmlformats.org/officeDocument/2006/relationships/control" Target="../activeX/activeX44.xml"/><Relationship Id="rId4" Type="http://schemas.openxmlformats.org/officeDocument/2006/relationships/control" Target="../activeX/activeX41.xml"/><Relationship Id="rId9" Type="http://schemas.openxmlformats.org/officeDocument/2006/relationships/image" Target="../media/image43.emf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8.xml"/><Relationship Id="rId13" Type="http://schemas.openxmlformats.org/officeDocument/2006/relationships/image" Target="../media/image50.emf"/><Relationship Id="rId3" Type="http://schemas.openxmlformats.org/officeDocument/2006/relationships/vmlDrawing" Target="../drawings/vmlDrawing10.vml"/><Relationship Id="rId7" Type="http://schemas.openxmlformats.org/officeDocument/2006/relationships/image" Target="../media/image47.emf"/><Relationship Id="rId12" Type="http://schemas.openxmlformats.org/officeDocument/2006/relationships/control" Target="../activeX/activeX50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6" Type="http://schemas.openxmlformats.org/officeDocument/2006/relationships/control" Target="../activeX/activeX47.xml"/><Relationship Id="rId11" Type="http://schemas.openxmlformats.org/officeDocument/2006/relationships/image" Target="../media/image49.emf"/><Relationship Id="rId5" Type="http://schemas.openxmlformats.org/officeDocument/2006/relationships/image" Target="../media/image46.emf"/><Relationship Id="rId10" Type="http://schemas.openxmlformats.org/officeDocument/2006/relationships/control" Target="../activeX/activeX49.xml"/><Relationship Id="rId4" Type="http://schemas.openxmlformats.org/officeDocument/2006/relationships/control" Target="../activeX/activeX46.xml"/><Relationship Id="rId9" Type="http://schemas.openxmlformats.org/officeDocument/2006/relationships/image" Target="../media/image48.emf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3.xml"/><Relationship Id="rId13" Type="http://schemas.openxmlformats.org/officeDocument/2006/relationships/image" Target="../media/image55.emf"/><Relationship Id="rId3" Type="http://schemas.openxmlformats.org/officeDocument/2006/relationships/vmlDrawing" Target="../drawings/vmlDrawing11.vml"/><Relationship Id="rId7" Type="http://schemas.openxmlformats.org/officeDocument/2006/relationships/image" Target="../media/image52.emf"/><Relationship Id="rId12" Type="http://schemas.openxmlformats.org/officeDocument/2006/relationships/control" Target="../activeX/activeX55.xml"/><Relationship Id="rId17" Type="http://schemas.openxmlformats.org/officeDocument/2006/relationships/image" Target="../media/image57.emf"/><Relationship Id="rId2" Type="http://schemas.openxmlformats.org/officeDocument/2006/relationships/drawing" Target="../drawings/drawing10.xml"/><Relationship Id="rId16" Type="http://schemas.openxmlformats.org/officeDocument/2006/relationships/control" Target="../activeX/activeX57.xml"/><Relationship Id="rId1" Type="http://schemas.openxmlformats.org/officeDocument/2006/relationships/printerSettings" Target="../printerSettings/printerSettings12.bin"/><Relationship Id="rId6" Type="http://schemas.openxmlformats.org/officeDocument/2006/relationships/control" Target="../activeX/activeX52.xml"/><Relationship Id="rId11" Type="http://schemas.openxmlformats.org/officeDocument/2006/relationships/image" Target="../media/image54.emf"/><Relationship Id="rId5" Type="http://schemas.openxmlformats.org/officeDocument/2006/relationships/image" Target="../media/image51.emf"/><Relationship Id="rId15" Type="http://schemas.openxmlformats.org/officeDocument/2006/relationships/image" Target="../media/image56.emf"/><Relationship Id="rId10" Type="http://schemas.openxmlformats.org/officeDocument/2006/relationships/control" Target="../activeX/activeX54.xml"/><Relationship Id="rId4" Type="http://schemas.openxmlformats.org/officeDocument/2006/relationships/control" Target="../activeX/activeX51.xml"/><Relationship Id="rId9" Type="http://schemas.openxmlformats.org/officeDocument/2006/relationships/image" Target="../media/image53.emf"/><Relationship Id="rId14" Type="http://schemas.openxmlformats.org/officeDocument/2006/relationships/control" Target="../activeX/activeX56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0.xml"/><Relationship Id="rId13" Type="http://schemas.openxmlformats.org/officeDocument/2006/relationships/image" Target="../media/image62.emf"/><Relationship Id="rId3" Type="http://schemas.openxmlformats.org/officeDocument/2006/relationships/vmlDrawing" Target="../drawings/vmlDrawing12.vml"/><Relationship Id="rId7" Type="http://schemas.openxmlformats.org/officeDocument/2006/relationships/image" Target="../media/image59.emf"/><Relationship Id="rId12" Type="http://schemas.openxmlformats.org/officeDocument/2006/relationships/control" Target="../activeX/activeX62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6" Type="http://schemas.openxmlformats.org/officeDocument/2006/relationships/control" Target="../activeX/activeX59.xml"/><Relationship Id="rId11" Type="http://schemas.openxmlformats.org/officeDocument/2006/relationships/image" Target="../media/image61.emf"/><Relationship Id="rId5" Type="http://schemas.openxmlformats.org/officeDocument/2006/relationships/image" Target="../media/image58.emf"/><Relationship Id="rId15" Type="http://schemas.openxmlformats.org/officeDocument/2006/relationships/image" Target="../media/image63.emf"/><Relationship Id="rId10" Type="http://schemas.openxmlformats.org/officeDocument/2006/relationships/control" Target="../activeX/activeX61.xml"/><Relationship Id="rId4" Type="http://schemas.openxmlformats.org/officeDocument/2006/relationships/control" Target="../activeX/activeX58.xml"/><Relationship Id="rId9" Type="http://schemas.openxmlformats.org/officeDocument/2006/relationships/image" Target="../media/image60.emf"/><Relationship Id="rId14" Type="http://schemas.openxmlformats.org/officeDocument/2006/relationships/control" Target="../activeX/activeX6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6.xml"/><Relationship Id="rId13" Type="http://schemas.openxmlformats.org/officeDocument/2006/relationships/image" Target="../media/image68.emf"/><Relationship Id="rId3" Type="http://schemas.openxmlformats.org/officeDocument/2006/relationships/vmlDrawing" Target="../drawings/vmlDrawing13.vml"/><Relationship Id="rId7" Type="http://schemas.openxmlformats.org/officeDocument/2006/relationships/image" Target="../media/image65.emf"/><Relationship Id="rId12" Type="http://schemas.openxmlformats.org/officeDocument/2006/relationships/control" Target="../activeX/activeX68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Relationship Id="rId6" Type="http://schemas.openxmlformats.org/officeDocument/2006/relationships/control" Target="../activeX/activeX65.xml"/><Relationship Id="rId11" Type="http://schemas.openxmlformats.org/officeDocument/2006/relationships/image" Target="../media/image67.emf"/><Relationship Id="rId5" Type="http://schemas.openxmlformats.org/officeDocument/2006/relationships/image" Target="../media/image64.emf"/><Relationship Id="rId15" Type="http://schemas.openxmlformats.org/officeDocument/2006/relationships/image" Target="../media/image69.emf"/><Relationship Id="rId10" Type="http://schemas.openxmlformats.org/officeDocument/2006/relationships/control" Target="../activeX/activeX67.xml"/><Relationship Id="rId4" Type="http://schemas.openxmlformats.org/officeDocument/2006/relationships/control" Target="../activeX/activeX64.xml"/><Relationship Id="rId9" Type="http://schemas.openxmlformats.org/officeDocument/2006/relationships/image" Target="../media/image66.emf"/><Relationship Id="rId14" Type="http://schemas.openxmlformats.org/officeDocument/2006/relationships/control" Target="../activeX/activeX6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0.xml"/><Relationship Id="rId13" Type="http://schemas.openxmlformats.org/officeDocument/2006/relationships/image" Target="../media/image12.emf"/><Relationship Id="rId18" Type="http://schemas.openxmlformats.org/officeDocument/2006/relationships/control" Target="../activeX/activeX15.xml"/><Relationship Id="rId3" Type="http://schemas.openxmlformats.org/officeDocument/2006/relationships/vmlDrawing" Target="../drawings/vmlDrawing2.vml"/><Relationship Id="rId7" Type="http://schemas.openxmlformats.org/officeDocument/2006/relationships/image" Target="../media/image9.emf"/><Relationship Id="rId12" Type="http://schemas.openxmlformats.org/officeDocument/2006/relationships/control" Target="../activeX/activeX12.xml"/><Relationship Id="rId17" Type="http://schemas.openxmlformats.org/officeDocument/2006/relationships/image" Target="../media/image14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14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9.xml"/><Relationship Id="rId11" Type="http://schemas.openxmlformats.org/officeDocument/2006/relationships/image" Target="../media/image11.emf"/><Relationship Id="rId5" Type="http://schemas.openxmlformats.org/officeDocument/2006/relationships/image" Target="../media/image8.emf"/><Relationship Id="rId15" Type="http://schemas.openxmlformats.org/officeDocument/2006/relationships/image" Target="../media/image13.emf"/><Relationship Id="rId10" Type="http://schemas.openxmlformats.org/officeDocument/2006/relationships/control" Target="../activeX/activeX11.xml"/><Relationship Id="rId19" Type="http://schemas.openxmlformats.org/officeDocument/2006/relationships/image" Target="../media/image15.emf"/><Relationship Id="rId4" Type="http://schemas.openxmlformats.org/officeDocument/2006/relationships/control" Target="../activeX/activeX8.xml"/><Relationship Id="rId9" Type="http://schemas.openxmlformats.org/officeDocument/2006/relationships/image" Target="../media/image10.emf"/><Relationship Id="rId14" Type="http://schemas.openxmlformats.org/officeDocument/2006/relationships/control" Target="../activeX/activeX1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8.xml"/><Relationship Id="rId13" Type="http://schemas.openxmlformats.org/officeDocument/2006/relationships/image" Target="../media/image20.emf"/><Relationship Id="rId3" Type="http://schemas.openxmlformats.org/officeDocument/2006/relationships/vmlDrawing" Target="../drawings/vmlDrawing3.vml"/><Relationship Id="rId7" Type="http://schemas.openxmlformats.org/officeDocument/2006/relationships/image" Target="../media/image17.emf"/><Relationship Id="rId12" Type="http://schemas.openxmlformats.org/officeDocument/2006/relationships/control" Target="../activeX/activeX20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17.xml"/><Relationship Id="rId11" Type="http://schemas.openxmlformats.org/officeDocument/2006/relationships/image" Target="../media/image19.emf"/><Relationship Id="rId5" Type="http://schemas.openxmlformats.org/officeDocument/2006/relationships/image" Target="../media/image16.emf"/><Relationship Id="rId10" Type="http://schemas.openxmlformats.org/officeDocument/2006/relationships/control" Target="../activeX/activeX19.xml"/><Relationship Id="rId4" Type="http://schemas.openxmlformats.org/officeDocument/2006/relationships/control" Target="../activeX/activeX16.xml"/><Relationship Id="rId9" Type="http://schemas.openxmlformats.org/officeDocument/2006/relationships/image" Target="../media/image18.emf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3.xml"/><Relationship Id="rId13" Type="http://schemas.openxmlformats.org/officeDocument/2006/relationships/image" Target="../media/image25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22.emf"/><Relationship Id="rId12" Type="http://schemas.openxmlformats.org/officeDocument/2006/relationships/control" Target="../activeX/activeX2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22.xml"/><Relationship Id="rId11" Type="http://schemas.openxmlformats.org/officeDocument/2006/relationships/image" Target="../media/image24.emf"/><Relationship Id="rId5" Type="http://schemas.openxmlformats.org/officeDocument/2006/relationships/image" Target="../media/image21.emf"/><Relationship Id="rId10" Type="http://schemas.openxmlformats.org/officeDocument/2006/relationships/control" Target="../activeX/activeX24.xml"/><Relationship Id="rId4" Type="http://schemas.openxmlformats.org/officeDocument/2006/relationships/control" Target="../activeX/activeX21.xml"/><Relationship Id="rId9" Type="http://schemas.openxmlformats.org/officeDocument/2006/relationships/image" Target="../media/image23.emf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8.xml"/><Relationship Id="rId3" Type="http://schemas.openxmlformats.org/officeDocument/2006/relationships/vmlDrawing" Target="../drawings/vmlDrawing6.vml"/><Relationship Id="rId7" Type="http://schemas.openxmlformats.org/officeDocument/2006/relationships/image" Target="../media/image27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6" Type="http://schemas.openxmlformats.org/officeDocument/2006/relationships/control" Target="../activeX/activeX27.xml"/><Relationship Id="rId11" Type="http://schemas.openxmlformats.org/officeDocument/2006/relationships/image" Target="../media/image29.emf"/><Relationship Id="rId5" Type="http://schemas.openxmlformats.org/officeDocument/2006/relationships/image" Target="../media/image26.emf"/><Relationship Id="rId10" Type="http://schemas.openxmlformats.org/officeDocument/2006/relationships/control" Target="../activeX/activeX29.xml"/><Relationship Id="rId4" Type="http://schemas.openxmlformats.org/officeDocument/2006/relationships/control" Target="../activeX/activeX26.xml"/><Relationship Id="rId9" Type="http://schemas.openxmlformats.org/officeDocument/2006/relationships/image" Target="../media/image28.emf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2.xml"/><Relationship Id="rId3" Type="http://schemas.openxmlformats.org/officeDocument/2006/relationships/vmlDrawing" Target="../drawings/vmlDrawing7.vml"/><Relationship Id="rId7" Type="http://schemas.openxmlformats.org/officeDocument/2006/relationships/image" Target="../media/image31.emf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6" Type="http://schemas.openxmlformats.org/officeDocument/2006/relationships/control" Target="../activeX/activeX31.xml"/><Relationship Id="rId11" Type="http://schemas.openxmlformats.org/officeDocument/2006/relationships/image" Target="../media/image33.emf"/><Relationship Id="rId5" Type="http://schemas.openxmlformats.org/officeDocument/2006/relationships/image" Target="../media/image30.emf"/><Relationship Id="rId10" Type="http://schemas.openxmlformats.org/officeDocument/2006/relationships/control" Target="../activeX/activeX33.xml"/><Relationship Id="rId4" Type="http://schemas.openxmlformats.org/officeDocument/2006/relationships/control" Target="../activeX/activeX30.xml"/><Relationship Id="rId9" Type="http://schemas.openxmlformats.org/officeDocument/2006/relationships/image" Target="../media/image32.emf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6.xml"/><Relationship Id="rId13" Type="http://schemas.openxmlformats.org/officeDocument/2006/relationships/image" Target="../media/image38.emf"/><Relationship Id="rId3" Type="http://schemas.openxmlformats.org/officeDocument/2006/relationships/vmlDrawing" Target="../drawings/vmlDrawing8.vml"/><Relationship Id="rId7" Type="http://schemas.openxmlformats.org/officeDocument/2006/relationships/image" Target="../media/image35.emf"/><Relationship Id="rId12" Type="http://schemas.openxmlformats.org/officeDocument/2006/relationships/control" Target="../activeX/activeX38.xml"/><Relationship Id="rId17" Type="http://schemas.openxmlformats.org/officeDocument/2006/relationships/image" Target="../media/image40.emf"/><Relationship Id="rId2" Type="http://schemas.openxmlformats.org/officeDocument/2006/relationships/drawing" Target="../drawings/drawing7.xml"/><Relationship Id="rId16" Type="http://schemas.openxmlformats.org/officeDocument/2006/relationships/control" Target="../activeX/activeX40.xml"/><Relationship Id="rId1" Type="http://schemas.openxmlformats.org/officeDocument/2006/relationships/printerSettings" Target="../printerSettings/printerSettings9.bin"/><Relationship Id="rId6" Type="http://schemas.openxmlformats.org/officeDocument/2006/relationships/control" Target="../activeX/activeX35.xml"/><Relationship Id="rId11" Type="http://schemas.openxmlformats.org/officeDocument/2006/relationships/image" Target="../media/image37.emf"/><Relationship Id="rId5" Type="http://schemas.openxmlformats.org/officeDocument/2006/relationships/image" Target="../media/image34.emf"/><Relationship Id="rId15" Type="http://schemas.openxmlformats.org/officeDocument/2006/relationships/image" Target="../media/image39.emf"/><Relationship Id="rId10" Type="http://schemas.openxmlformats.org/officeDocument/2006/relationships/control" Target="../activeX/activeX37.xml"/><Relationship Id="rId4" Type="http://schemas.openxmlformats.org/officeDocument/2006/relationships/control" Target="../activeX/activeX34.xml"/><Relationship Id="rId9" Type="http://schemas.openxmlformats.org/officeDocument/2006/relationships/image" Target="../media/image36.emf"/><Relationship Id="rId14" Type="http://schemas.openxmlformats.org/officeDocument/2006/relationships/control" Target="../activeX/activeX3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7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3.2" x14ac:dyDescent="0.25"/>
  <cols>
    <col min="1" max="1" width="12.5546875" customWidth="1"/>
    <col min="2" max="2" width="12.33203125" customWidth="1"/>
    <col min="3" max="3" width="29.6640625" customWidth="1"/>
    <col min="4" max="4" width="10.33203125" customWidth="1"/>
    <col min="5" max="5" width="29.6640625" customWidth="1"/>
    <col min="6" max="6" width="10.33203125" customWidth="1"/>
  </cols>
  <sheetData>
    <row r="1" spans="1:6" x14ac:dyDescent="0.25">
      <c r="A1" s="1" t="s">
        <v>51</v>
      </c>
      <c r="B1" s="2"/>
    </row>
    <row r="4" spans="1:6" ht="17.25" customHeight="1" x14ac:dyDescent="0.25"/>
    <row r="5" spans="1:6" ht="17.25" customHeight="1" x14ac:dyDescent="0.25">
      <c r="C5" s="3"/>
    </row>
    <row r="6" spans="1:6" ht="15.75" customHeight="1" x14ac:dyDescent="0.25"/>
    <row r="7" spans="1:6" x14ac:dyDescent="0.25">
      <c r="B7" s="4" t="s">
        <v>42</v>
      </c>
      <c r="C7" s="1" t="s">
        <v>43</v>
      </c>
      <c r="D7" s="1" t="s">
        <v>37</v>
      </c>
      <c r="E7" s="1" t="s">
        <v>41</v>
      </c>
      <c r="F7" s="1" t="s">
        <v>38</v>
      </c>
    </row>
    <row r="8" spans="1:6" x14ac:dyDescent="0.25">
      <c r="B8" s="1"/>
      <c r="C8" s="1"/>
      <c r="D8" s="1"/>
      <c r="E8" s="3"/>
      <c r="F8" s="1"/>
    </row>
    <row r="9" spans="1:6" x14ac:dyDescent="0.25">
      <c r="D9" s="3"/>
      <c r="E9" s="3"/>
    </row>
    <row r="11" spans="1:6" x14ac:dyDescent="0.25">
      <c r="B11" s="3"/>
      <c r="C11" s="3"/>
      <c r="D11" s="12"/>
      <c r="E11" s="12"/>
    </row>
    <row r="12" spans="1:6" x14ac:dyDescent="0.25">
      <c r="B12" s="3"/>
      <c r="C12" s="3"/>
      <c r="E12" s="3"/>
    </row>
    <row r="13" spans="1:6" x14ac:dyDescent="0.25">
      <c r="B13" s="3"/>
      <c r="C13" s="3"/>
    </row>
    <row r="14" spans="1:6" x14ac:dyDescent="0.25">
      <c r="B14" s="3"/>
      <c r="C14" s="3"/>
      <c r="D14" s="6"/>
    </row>
    <row r="15" spans="1:6" x14ac:dyDescent="0.25">
      <c r="B15" s="3"/>
      <c r="C15" s="3"/>
      <c r="E15" s="3"/>
    </row>
    <row r="16" spans="1:6" x14ac:dyDescent="0.25">
      <c r="B16" s="3"/>
      <c r="C16" s="3"/>
      <c r="E16" s="3"/>
    </row>
    <row r="17" spans="2:5" x14ac:dyDescent="0.25">
      <c r="B17" s="3"/>
      <c r="C17" s="3"/>
      <c r="E17" s="3"/>
    </row>
    <row r="18" spans="2:5" x14ac:dyDescent="0.25">
      <c r="B18" s="3"/>
      <c r="C18" s="3"/>
      <c r="E18" s="3"/>
    </row>
    <row r="19" spans="2:5" x14ac:dyDescent="0.25">
      <c r="B19" s="3"/>
      <c r="C19" s="3"/>
      <c r="E19" s="3"/>
    </row>
    <row r="20" spans="2:5" x14ac:dyDescent="0.25">
      <c r="D20" s="6"/>
    </row>
    <row r="21" spans="2:5" x14ac:dyDescent="0.25">
      <c r="E21" s="3"/>
    </row>
    <row r="23" spans="2:5" x14ac:dyDescent="0.25">
      <c r="B23" s="3"/>
      <c r="C23" s="3"/>
      <c r="D23" s="3"/>
      <c r="E23" s="3"/>
    </row>
    <row r="24" spans="2:5" x14ac:dyDescent="0.25">
      <c r="B24" s="3"/>
      <c r="C24" s="3"/>
    </row>
    <row r="25" spans="2:5" x14ac:dyDescent="0.25">
      <c r="B25" s="3"/>
      <c r="C25" s="3"/>
      <c r="D25" s="6"/>
      <c r="E25" s="3"/>
    </row>
    <row r="26" spans="2:5" x14ac:dyDescent="0.25">
      <c r="B26" s="4"/>
      <c r="C26" s="3"/>
      <c r="E26" s="3"/>
    </row>
    <row r="27" spans="2:5" x14ac:dyDescent="0.25">
      <c r="E27" s="3"/>
    </row>
    <row r="29" spans="2:5" x14ac:dyDescent="0.25">
      <c r="B29" s="3"/>
      <c r="C29" s="3"/>
      <c r="D29" s="3"/>
      <c r="E29" s="3"/>
    </row>
    <row r="30" spans="2:5" x14ac:dyDescent="0.25">
      <c r="B30" s="3"/>
      <c r="C30" s="3"/>
    </row>
    <row r="31" spans="2:5" x14ac:dyDescent="0.25">
      <c r="B31" s="3"/>
      <c r="C31" s="3"/>
      <c r="E31" s="3"/>
    </row>
    <row r="32" spans="2:5" x14ac:dyDescent="0.25">
      <c r="B32" s="3"/>
      <c r="C32" s="3"/>
      <c r="E32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5297" r:id="rId4" name="cmdEnergySets">
          <controlPr defaultSize="0" autoLine="0" r:id="rId5">
            <anchor moveWithCells="1">
              <from>
                <xdr:col>4</xdr:col>
                <xdr:colOff>7620</xdr:colOff>
                <xdr:row>3</xdr:row>
                <xdr:rowOff>99060</xdr:rowOff>
              </from>
              <to>
                <xdr:col>4</xdr:col>
                <xdr:colOff>982980</xdr:colOff>
                <xdr:row>4</xdr:row>
                <xdr:rowOff>121920</xdr:rowOff>
              </to>
            </anchor>
          </controlPr>
        </control>
      </mc:Choice>
      <mc:Fallback>
        <control shapeId="55297" r:id="rId4" name="cmdEnergySets"/>
      </mc:Fallback>
    </mc:AlternateContent>
    <mc:AlternateContent xmlns:mc="http://schemas.openxmlformats.org/markup-compatibility/2006">
      <mc:Choice Requires="x14">
        <control shapeId="55298" r:id="rId6" name="cmdDemandSets">
          <controlPr defaultSize="0" autoLine="0" r:id="rId7">
            <anchor moveWithCells="1">
              <from>
                <xdr:col>4</xdr:col>
                <xdr:colOff>7620</xdr:colOff>
                <xdr:row>4</xdr:row>
                <xdr:rowOff>175260</xdr:rowOff>
              </from>
              <to>
                <xdr:col>4</xdr:col>
                <xdr:colOff>982980</xdr:colOff>
                <xdr:row>6</xdr:row>
                <xdr:rowOff>0</xdr:rowOff>
              </to>
            </anchor>
          </controlPr>
        </control>
      </mc:Choice>
      <mc:Fallback>
        <control shapeId="55298" r:id="rId6" name="cmdDemandSets"/>
      </mc:Fallback>
    </mc:AlternateContent>
    <mc:AlternateContent xmlns:mc="http://schemas.openxmlformats.org/markup-compatibility/2006">
      <mc:Choice Requires="x14">
        <control shapeId="55299" r:id="rId8" name="cmdEmissionSets">
          <controlPr defaultSize="0" autoLine="0" r:id="rId9">
            <anchor moveWithCells="1">
              <from>
                <xdr:col>4</xdr:col>
                <xdr:colOff>998220</xdr:colOff>
                <xdr:row>4</xdr:row>
                <xdr:rowOff>175260</xdr:rowOff>
              </from>
              <to>
                <xdr:col>4</xdr:col>
                <xdr:colOff>1973580</xdr:colOff>
                <xdr:row>6</xdr:row>
                <xdr:rowOff>0</xdr:rowOff>
              </to>
            </anchor>
          </controlPr>
        </control>
      </mc:Choice>
      <mc:Fallback>
        <control shapeId="55299" r:id="rId8" name="cmdEmissionSets"/>
      </mc:Fallback>
    </mc:AlternateContent>
    <mc:AlternateContent xmlns:mc="http://schemas.openxmlformats.org/markup-compatibility/2006">
      <mc:Choice Requires="x14">
        <control shapeId="55300" r:id="rId10" name="cmdMaterialSets">
          <controlPr defaultSize="0" autoLine="0" r:id="rId11">
            <anchor moveWithCells="1">
              <from>
                <xdr:col>4</xdr:col>
                <xdr:colOff>998220</xdr:colOff>
                <xdr:row>3</xdr:row>
                <xdr:rowOff>99060</xdr:rowOff>
              </from>
              <to>
                <xdr:col>4</xdr:col>
                <xdr:colOff>1973580</xdr:colOff>
                <xdr:row>4</xdr:row>
                <xdr:rowOff>121920</xdr:rowOff>
              </to>
            </anchor>
          </controlPr>
        </control>
      </mc:Choice>
      <mc:Fallback>
        <control shapeId="55300" r:id="rId10" name="cmdMaterialSets"/>
      </mc:Fallback>
    </mc:AlternateContent>
    <mc:AlternateContent xmlns:mc="http://schemas.openxmlformats.org/markup-compatibility/2006">
      <mc:Choice Requires="x14">
        <control shapeId="55301" r:id="rId12" name="cmdCheckCommoditiesSheet">
          <controlPr defaultSize="0" autoLine="0" autoPict="0" r:id="rId13">
            <anchor moveWithCells="1">
              <from>
                <xdr:col>0</xdr:col>
                <xdr:colOff>7620</xdr:colOff>
                <xdr:row>2</xdr:row>
                <xdr:rowOff>144780</xdr:rowOff>
              </from>
              <to>
                <xdr:col>0</xdr:col>
                <xdr:colOff>830580</xdr:colOff>
                <xdr:row>4</xdr:row>
                <xdr:rowOff>0</xdr:rowOff>
              </to>
            </anchor>
          </controlPr>
        </control>
      </mc:Choice>
      <mc:Fallback>
        <control shapeId="55301" r:id="rId12" name="cmdCheckCommoditiesSheet"/>
      </mc:Fallback>
    </mc:AlternateContent>
    <mc:AlternateContent xmlns:mc="http://schemas.openxmlformats.org/markup-compatibility/2006">
      <mc:Choice Requires="x14">
        <control shapeId="55302" r:id="rId14" name="cmdCommUnit">
          <controlPr defaultSize="0" autoLine="0" r:id="rId15">
            <anchor moveWithCells="1">
              <from>
                <xdr:col>3</xdr:col>
                <xdr:colOff>7620</xdr:colOff>
                <xdr:row>4</xdr:row>
                <xdr:rowOff>175260</xdr:rowOff>
              </from>
              <to>
                <xdr:col>3</xdr:col>
                <xdr:colOff>678180</xdr:colOff>
                <xdr:row>6</xdr:row>
                <xdr:rowOff>0</xdr:rowOff>
              </to>
            </anchor>
          </controlPr>
        </control>
      </mc:Choice>
      <mc:Fallback>
        <control shapeId="55302" r:id="rId14" name="cmdCommUnit"/>
      </mc:Fallback>
    </mc:AlternateContent>
    <mc:AlternateContent xmlns:mc="http://schemas.openxmlformats.org/markup-compatibility/2006">
      <mc:Choice Requires="x14">
        <control shapeId="55303" r:id="rId16" name="cmdRefreshUnits">
          <controlPr defaultSize="0" autoLine="0" r:id="rId17">
            <anchor moveWithCells="1">
              <from>
                <xdr:col>3</xdr:col>
                <xdr:colOff>68580</xdr:colOff>
                <xdr:row>2</xdr:row>
                <xdr:rowOff>114300</xdr:rowOff>
              </from>
              <to>
                <xdr:col>3</xdr:col>
                <xdr:colOff>617220</xdr:colOff>
                <xdr:row>4</xdr:row>
                <xdr:rowOff>106680</xdr:rowOff>
              </to>
            </anchor>
          </controlPr>
        </control>
      </mc:Choice>
      <mc:Fallback>
        <control shapeId="55303" r:id="rId16" name="cmdRefreshUnits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3.2" x14ac:dyDescent="0.25"/>
  <cols>
    <col min="1" max="1" width="10.5546875" customWidth="1"/>
    <col min="2" max="2" width="11.6640625" customWidth="1"/>
    <col min="3" max="3" width="24" customWidth="1"/>
    <col min="4" max="4" width="5.44140625" customWidth="1"/>
    <col min="6" max="6" width="10.109375" bestFit="1" customWidth="1"/>
  </cols>
  <sheetData>
    <row r="1" spans="1:8" x14ac:dyDescent="0.25">
      <c r="A1" s="1" t="s">
        <v>54</v>
      </c>
      <c r="B1" s="2"/>
    </row>
    <row r="3" spans="1:8" ht="15" customHeight="1" x14ac:dyDescent="0.25"/>
    <row r="4" spans="1:8" ht="20.25" customHeight="1" x14ac:dyDescent="0.25"/>
    <row r="5" spans="1:8" ht="19.5" customHeight="1" x14ac:dyDescent="0.25">
      <c r="E5" s="3"/>
      <c r="F5" s="3"/>
      <c r="G5" s="12"/>
      <c r="H5" s="12"/>
    </row>
    <row r="6" spans="1:8" ht="19.5" customHeight="1" x14ac:dyDescent="0.25">
      <c r="E6" s="9"/>
      <c r="F6" s="9"/>
      <c r="G6" s="12"/>
      <c r="H6" s="12"/>
    </row>
    <row r="7" spans="1:8" x14ac:dyDescent="0.25">
      <c r="B7" s="1" t="s">
        <v>42</v>
      </c>
      <c r="C7" s="1" t="s">
        <v>43</v>
      </c>
      <c r="D7" s="1" t="s">
        <v>46</v>
      </c>
      <c r="E7" s="11"/>
      <c r="F7" s="7"/>
      <c r="G7" s="7"/>
      <c r="H7" s="12"/>
    </row>
    <row r="9" spans="1:8" x14ac:dyDescent="0.25">
      <c r="B9" s="9"/>
      <c r="C9" s="9"/>
      <c r="D9" s="9"/>
    </row>
    <row r="10" spans="1:8" x14ac:dyDescent="0.25">
      <c r="B10" s="9"/>
      <c r="C10" s="9"/>
      <c r="D10" s="9"/>
    </row>
    <row r="13" spans="1:8" x14ac:dyDescent="0.25">
      <c r="B13" s="9"/>
      <c r="C13" s="9"/>
      <c r="D13" s="9"/>
    </row>
    <row r="15" spans="1:8" x14ac:dyDescent="0.25">
      <c r="B15" s="9"/>
      <c r="C15" s="9"/>
      <c r="D15" s="9"/>
    </row>
    <row r="17" spans="2:4" x14ac:dyDescent="0.25">
      <c r="B17" s="9"/>
      <c r="C17" s="9"/>
      <c r="D17" s="9"/>
    </row>
    <row r="19" spans="2:4" x14ac:dyDescent="0.25">
      <c r="B19" s="9"/>
      <c r="C19" s="9"/>
      <c r="D19" s="9"/>
    </row>
    <row r="21" spans="2:4" x14ac:dyDescent="0.25">
      <c r="B21" s="9"/>
      <c r="C21" s="9"/>
      <c r="D21" s="9"/>
    </row>
    <row r="23" spans="2:4" x14ac:dyDescent="0.25">
      <c r="B23" s="9"/>
      <c r="C23" s="9"/>
      <c r="D23" s="9"/>
    </row>
  </sheetData>
  <phoneticPr fontId="0" type="noConversion"/>
  <conditionalFormatting sqref="B13">
    <cfRule type="cellIs" dxfId="1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1441" r:id="rId4" name="cmdAddParameter">
          <controlPr defaultSize="0" autoLine="0" r:id="rId5">
            <anchor moveWithCells="1">
              <from>
                <xdr:col>0</xdr:col>
                <xdr:colOff>7620</xdr:colOff>
                <xdr:row>4</xdr:row>
                <xdr:rowOff>7620</xdr:rowOff>
              </from>
              <to>
                <xdr:col>0</xdr:col>
                <xdr:colOff>693420</xdr:colOff>
                <xdr:row>5</xdr:row>
                <xdr:rowOff>0</xdr:rowOff>
              </to>
            </anchor>
          </controlPr>
        </control>
      </mc:Choice>
      <mc:Fallback>
        <control shapeId="61441" r:id="rId4" name="cmdAddParameter"/>
      </mc:Fallback>
    </mc:AlternateContent>
    <mc:AlternateContent xmlns:mc="http://schemas.openxmlformats.org/markup-compatibility/2006">
      <mc:Choice Requires="x14">
        <control shapeId="61442" r:id="rId6" name="cmdCommNameAndDesc">
          <controlPr defaultSize="0" autoLine="0" autoPict="0" r:id="rId7">
            <anchor moveWithCells="1">
              <from>
                <xdr:col>1</xdr:col>
                <xdr:colOff>0</xdr:colOff>
                <xdr:row>3</xdr:row>
                <xdr:rowOff>22860</xdr:rowOff>
              </from>
              <to>
                <xdr:col>2</xdr:col>
                <xdr:colOff>1394460</xdr:colOff>
                <xdr:row>4</xdr:row>
                <xdr:rowOff>0</xdr:rowOff>
              </to>
            </anchor>
          </controlPr>
        </control>
      </mc:Choice>
      <mc:Fallback>
        <control shapeId="61442" r:id="rId6" name="cmdCommNameAndDesc"/>
      </mc:Fallback>
    </mc:AlternateContent>
    <mc:AlternateContent xmlns:mc="http://schemas.openxmlformats.org/markup-compatibility/2006">
      <mc:Choice Requires="x14">
        <control shapeId="61443" r:id="rId8" name="cmdAddParamQualifier">
          <controlPr defaultSize="0" autoLine="0" r:id="rId9">
            <anchor moveWithCells="1">
              <from>
                <xdr:col>0</xdr:col>
                <xdr:colOff>7620</xdr:colOff>
                <xdr:row>5</xdr:row>
                <xdr:rowOff>0</xdr:rowOff>
              </from>
              <to>
                <xdr:col>0</xdr:col>
                <xdr:colOff>693420</xdr:colOff>
                <xdr:row>5</xdr:row>
                <xdr:rowOff>236220</xdr:rowOff>
              </to>
            </anchor>
          </controlPr>
        </control>
      </mc:Choice>
      <mc:Fallback>
        <control shapeId="61443" r:id="rId8" name="cmdAddParamQualifier"/>
      </mc:Fallback>
    </mc:AlternateContent>
    <mc:AlternateContent xmlns:mc="http://schemas.openxmlformats.org/markup-compatibility/2006">
      <mc:Choice Requires="x14">
        <control shapeId="61444" r:id="rId10" name="cmdCheckCommDataSheet">
          <controlPr defaultSize="0" autoLine="0" r:id="rId11">
            <anchor moveWithCells="1">
              <from>
                <xdr:col>0</xdr:col>
                <xdr:colOff>7620</xdr:colOff>
                <xdr:row>3</xdr:row>
                <xdr:rowOff>22860</xdr:rowOff>
              </from>
              <to>
                <xdr:col>0</xdr:col>
                <xdr:colOff>693420</xdr:colOff>
                <xdr:row>4</xdr:row>
                <xdr:rowOff>7620</xdr:rowOff>
              </to>
            </anchor>
          </controlPr>
        </control>
      </mc:Choice>
      <mc:Fallback>
        <control shapeId="61444" r:id="rId10" name="cmdCheckCommDataSheet"/>
      </mc:Fallback>
    </mc:AlternateContent>
    <mc:AlternateContent xmlns:mc="http://schemas.openxmlformats.org/markup-compatibility/2006">
      <mc:Choice Requires="x14">
        <control shapeId="61445" r:id="rId12" name="cmdRefreshUnits">
          <controlPr defaultSize="0" autoLine="0" r:id="rId13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3</xdr:col>
                <xdr:colOff>312420</xdr:colOff>
                <xdr:row>4</xdr:row>
                <xdr:rowOff>7620</xdr:rowOff>
              </to>
            </anchor>
          </controlPr>
        </control>
      </mc:Choice>
      <mc:Fallback>
        <control shapeId="61445" r:id="rId12" name="cmdRefreshUnits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3.2" x14ac:dyDescent="0.25"/>
  <cols>
    <col min="1" max="1" width="10.5546875" customWidth="1"/>
    <col min="2" max="2" width="11.6640625" customWidth="1"/>
    <col min="3" max="3" width="24" customWidth="1"/>
    <col min="4" max="4" width="5.44140625" customWidth="1"/>
    <col min="6" max="6" width="10.109375" bestFit="1" customWidth="1"/>
  </cols>
  <sheetData>
    <row r="1" spans="1:8" x14ac:dyDescent="0.25">
      <c r="A1" s="1" t="s">
        <v>54</v>
      </c>
      <c r="B1" s="2"/>
    </row>
    <row r="3" spans="1:8" ht="15" customHeight="1" x14ac:dyDescent="0.25"/>
    <row r="4" spans="1:8" ht="20.25" customHeight="1" x14ac:dyDescent="0.25"/>
    <row r="5" spans="1:8" ht="19.5" customHeight="1" x14ac:dyDescent="0.25">
      <c r="E5" s="3"/>
      <c r="F5" s="3"/>
      <c r="G5" s="12"/>
      <c r="H5" s="12"/>
    </row>
    <row r="6" spans="1:8" ht="19.5" customHeight="1" x14ac:dyDescent="0.25">
      <c r="E6" s="9"/>
      <c r="F6" s="9"/>
      <c r="G6" s="12"/>
      <c r="H6" s="12"/>
    </row>
    <row r="7" spans="1:8" x14ac:dyDescent="0.25">
      <c r="B7" s="1" t="s">
        <v>42</v>
      </c>
      <c r="C7" s="1" t="s">
        <v>43</v>
      </c>
      <c r="D7" s="1" t="s">
        <v>46</v>
      </c>
      <c r="E7" s="11"/>
      <c r="F7" s="7"/>
      <c r="G7" s="7"/>
      <c r="H7" s="12"/>
    </row>
    <row r="9" spans="1:8" x14ac:dyDescent="0.25">
      <c r="B9" s="9"/>
      <c r="C9" s="9"/>
      <c r="D9" s="9"/>
    </row>
    <row r="10" spans="1:8" x14ac:dyDescent="0.25">
      <c r="B10" s="9"/>
      <c r="C10" s="9"/>
      <c r="D10" s="9"/>
    </row>
    <row r="13" spans="1:8" x14ac:dyDescent="0.25">
      <c r="B13" s="9"/>
      <c r="C13" s="9"/>
      <c r="D13" s="9"/>
    </row>
    <row r="15" spans="1:8" x14ac:dyDescent="0.25">
      <c r="B15" s="9"/>
      <c r="C15" s="9"/>
      <c r="D15" s="9"/>
    </row>
    <row r="17" spans="2:4" x14ac:dyDescent="0.25">
      <c r="B17" s="9"/>
      <c r="C17" s="9"/>
      <c r="D17" s="9"/>
    </row>
    <row r="19" spans="2:4" x14ac:dyDescent="0.25">
      <c r="B19" s="9"/>
      <c r="C19" s="9"/>
      <c r="D19" s="9"/>
    </row>
    <row r="21" spans="2:4" x14ac:dyDescent="0.25">
      <c r="B21" s="9"/>
      <c r="C21" s="9"/>
      <c r="D21" s="9"/>
    </row>
    <row r="23" spans="2:4" x14ac:dyDescent="0.25">
      <c r="B23" s="9"/>
      <c r="C23" s="9"/>
      <c r="D23" s="9"/>
    </row>
  </sheetData>
  <phoneticPr fontId="0" type="noConversion"/>
  <conditionalFormatting sqref="B13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cmdAddParameter">
          <controlPr defaultSize="0" autoLine="0" r:id="rId5">
            <anchor moveWithCells="1">
              <from>
                <xdr:col>0</xdr:col>
                <xdr:colOff>7620</xdr:colOff>
                <xdr:row>4</xdr:row>
                <xdr:rowOff>7620</xdr:rowOff>
              </from>
              <to>
                <xdr:col>0</xdr:col>
                <xdr:colOff>693420</xdr:colOff>
                <xdr:row>5</xdr:row>
                <xdr:rowOff>0</xdr:rowOff>
              </to>
            </anchor>
          </controlPr>
        </control>
      </mc:Choice>
      <mc:Fallback>
        <control shapeId="4097" r:id="rId4" name="cmdAddParameter"/>
      </mc:Fallback>
    </mc:AlternateContent>
    <mc:AlternateContent xmlns:mc="http://schemas.openxmlformats.org/markup-compatibility/2006">
      <mc:Choice Requires="x14">
        <control shapeId="4098" r:id="rId6" name="cmdCommNameAndDesc">
          <controlPr defaultSize="0" autoLine="0" autoPict="0" r:id="rId7">
            <anchor moveWithCells="1">
              <from>
                <xdr:col>1</xdr:col>
                <xdr:colOff>0</xdr:colOff>
                <xdr:row>3</xdr:row>
                <xdr:rowOff>22860</xdr:rowOff>
              </from>
              <to>
                <xdr:col>2</xdr:col>
                <xdr:colOff>1394460</xdr:colOff>
                <xdr:row>4</xdr:row>
                <xdr:rowOff>0</xdr:rowOff>
              </to>
            </anchor>
          </controlPr>
        </control>
      </mc:Choice>
      <mc:Fallback>
        <control shapeId="4098" r:id="rId6" name="cmdCommNameAndDesc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7620</xdr:colOff>
                <xdr:row>5</xdr:row>
                <xdr:rowOff>0</xdr:rowOff>
              </from>
              <to>
                <xdr:col>0</xdr:col>
                <xdr:colOff>693420</xdr:colOff>
                <xdr:row>5</xdr:row>
                <xdr:rowOff>236220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106" r:id="rId10" name="cmdCheckCommDataSheet">
          <controlPr defaultSize="0" autoLine="0" r:id="rId11">
            <anchor moveWithCells="1">
              <from>
                <xdr:col>0</xdr:col>
                <xdr:colOff>7620</xdr:colOff>
                <xdr:row>3</xdr:row>
                <xdr:rowOff>22860</xdr:rowOff>
              </from>
              <to>
                <xdr:col>0</xdr:col>
                <xdr:colOff>693420</xdr:colOff>
                <xdr:row>4</xdr:row>
                <xdr:rowOff>7620</xdr:rowOff>
              </to>
            </anchor>
          </controlPr>
        </control>
      </mc:Choice>
      <mc:Fallback>
        <control shapeId="4106" r:id="rId10" name="cmdCheckCommDataSheet"/>
      </mc:Fallback>
    </mc:AlternateContent>
    <mc:AlternateContent xmlns:mc="http://schemas.openxmlformats.org/markup-compatibility/2006">
      <mc:Choice Requires="x14">
        <control shapeId="4299" r:id="rId12" name="cmdRefreshUnits">
          <controlPr defaultSize="0" autoLine="0" r:id="rId13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3</xdr:col>
                <xdr:colOff>312420</xdr:colOff>
                <xdr:row>4</xdr:row>
                <xdr:rowOff>7620</xdr:rowOff>
              </to>
            </anchor>
          </controlPr>
        </control>
      </mc:Choice>
      <mc:Fallback>
        <control shapeId="4299" r:id="rId12" name="cmdRefreshUnits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3.2" x14ac:dyDescent="0.25"/>
  <cols>
    <col min="1" max="2" width="10.33203125" customWidth="1"/>
    <col min="3" max="3" width="24.33203125" customWidth="1"/>
    <col min="4" max="4" width="7.88671875" customWidth="1"/>
    <col min="6" max="6" width="10.5546875" customWidth="1"/>
    <col min="7" max="7" width="9.88671875" customWidth="1"/>
    <col min="8" max="8" width="8.109375" customWidth="1"/>
    <col min="9" max="11" width="9.33203125" customWidth="1"/>
    <col min="12" max="12" width="12.5546875" customWidth="1"/>
    <col min="13" max="13" width="12.44140625" customWidth="1"/>
  </cols>
  <sheetData>
    <row r="1" spans="1:16" x14ac:dyDescent="0.25">
      <c r="A1" s="1" t="s">
        <v>55</v>
      </c>
      <c r="B1" s="2"/>
    </row>
    <row r="4" spans="1:16" ht="17.25" customHeight="1" x14ac:dyDescent="0.25"/>
    <row r="5" spans="1:16" ht="18" customHeight="1" x14ac:dyDescent="0.25">
      <c r="G5" s="3"/>
      <c r="H5" s="3"/>
      <c r="I5" s="3"/>
      <c r="J5" s="12"/>
      <c r="K5" s="12"/>
      <c r="L5" s="3"/>
      <c r="M5" s="10"/>
      <c r="N5" s="3"/>
      <c r="O5" s="10"/>
      <c r="P5" s="10"/>
    </row>
    <row r="6" spans="1:16" ht="17.25" customHeight="1" x14ac:dyDescent="0.25">
      <c r="G6" s="3"/>
      <c r="H6" s="3"/>
      <c r="I6" s="3"/>
      <c r="J6" s="3"/>
      <c r="K6" s="3"/>
      <c r="L6" s="3"/>
      <c r="M6" s="9"/>
      <c r="N6" s="3"/>
      <c r="O6" s="9"/>
    </row>
    <row r="7" spans="1:16" ht="15.75" customHeight="1" x14ac:dyDescent="0.25"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3"/>
      <c r="H7" s="3"/>
      <c r="I7" s="3"/>
      <c r="J7" s="12"/>
      <c r="K7" s="3"/>
      <c r="L7" s="3"/>
      <c r="M7" s="9"/>
      <c r="N7" s="3"/>
      <c r="P7" s="9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074" r:id="rId4" name="cmdTechNameAndDesc">
          <controlPr defaultSize="0" autoLine="0" r:id="rId5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1562100</xdr:colOff>
                <xdr:row>4</xdr:row>
                <xdr:rowOff>7620</xdr:rowOff>
              </to>
            </anchor>
          </controlPr>
        </control>
      </mc:Choice>
      <mc:Fallback>
        <control shapeId="3074" r:id="rId4" name="cmdTechNameAndDesc"/>
      </mc:Fallback>
    </mc:AlternateContent>
    <mc:AlternateContent xmlns:mc="http://schemas.openxmlformats.org/markup-compatibility/2006">
      <mc:Choice Requires="x14">
        <control shapeId="3075" r:id="rId6" name="cmdCommIN">
          <controlPr defaultSize="0" autoLine="0" r:id="rId7">
            <anchor moveWithCells="1">
              <from>
                <xdr:col>4</xdr:col>
                <xdr:colOff>7620</xdr:colOff>
                <xdr:row>2</xdr:row>
                <xdr:rowOff>144780</xdr:rowOff>
              </from>
              <to>
                <xdr:col>4</xdr:col>
                <xdr:colOff>601980</xdr:colOff>
                <xdr:row>4</xdr:row>
                <xdr:rowOff>0</xdr:rowOff>
              </to>
            </anchor>
          </controlPr>
        </control>
      </mc:Choice>
      <mc:Fallback>
        <control shapeId="3075" r:id="rId6" name="cmdCommIN"/>
      </mc:Fallback>
    </mc:AlternateContent>
    <mc:AlternateContent xmlns:mc="http://schemas.openxmlformats.org/markup-compatibility/2006">
      <mc:Choice Requires="x14">
        <control shapeId="3076" r:id="rId8" name="cmdCommOUT">
          <controlPr defaultSize="0" autoLine="0" r:id="rId9">
            <anchor moveWithCells="1">
              <from>
                <xdr:col>5</xdr:col>
                <xdr:colOff>7620</xdr:colOff>
                <xdr:row>2</xdr:row>
                <xdr:rowOff>144780</xdr:rowOff>
              </from>
              <to>
                <xdr:col>5</xdr:col>
                <xdr:colOff>708660</xdr:colOff>
                <xdr:row>4</xdr:row>
                <xdr:rowOff>0</xdr:rowOff>
              </to>
            </anchor>
          </controlPr>
        </control>
      </mc:Choice>
      <mc:Fallback>
        <control shapeId="3076" r:id="rId8" name="cmdCommOUT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7620</xdr:colOff>
                <xdr:row>3</xdr:row>
                <xdr:rowOff>198120</xdr:rowOff>
              </from>
              <to>
                <xdr:col>0</xdr:col>
                <xdr:colOff>693420</xdr:colOff>
                <xdr:row>5</xdr:row>
                <xdr:rowOff>0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9" r:id="rId12" name="cmdAddParamQualifier">
          <controlPr defaultSize="0" autoLine="0" autoPict="0" r:id="rId13">
            <anchor moveWithCells="1">
              <from>
                <xdr:col>0</xdr:col>
                <xdr:colOff>7620</xdr:colOff>
                <xdr:row>5</xdr:row>
                <xdr:rowOff>7620</xdr:rowOff>
              </from>
              <to>
                <xdr:col>1</xdr:col>
                <xdr:colOff>7620</xdr:colOff>
                <xdr:row>6</xdr:row>
                <xdr:rowOff>30480</xdr:rowOff>
              </to>
            </anchor>
          </controlPr>
        </control>
      </mc:Choice>
      <mc:Fallback>
        <control shapeId="3079" r:id="rId12" name="cmdAddParamQualifier"/>
      </mc:Fallback>
    </mc:AlternateContent>
    <mc:AlternateContent xmlns:mc="http://schemas.openxmlformats.org/markup-compatibility/2006">
      <mc:Choice Requires="x14">
        <control shapeId="3080" r:id="rId14" name="cmdCheckTechDataSheet">
          <controlPr defaultSize="0" autoLine="0" autoPict="0" r:id="rId15">
            <anchor moveWithCells="1">
              <from>
                <xdr:col>0</xdr:col>
                <xdr:colOff>7620</xdr:colOff>
                <xdr:row>2</xdr:row>
                <xdr:rowOff>152400</xdr:rowOff>
              </from>
              <to>
                <xdr:col>1</xdr:col>
                <xdr:colOff>7620</xdr:colOff>
                <xdr:row>4</xdr:row>
                <xdr:rowOff>7620</xdr:rowOff>
              </to>
            </anchor>
          </controlPr>
        </control>
      </mc:Choice>
      <mc:Fallback>
        <control shapeId="3080" r:id="rId14" name="cmdCheckTechDataSheet"/>
      </mc:Fallback>
    </mc:AlternateContent>
    <mc:AlternateContent xmlns:mc="http://schemas.openxmlformats.org/markup-compatibility/2006">
      <mc:Choice Requires="x14">
        <control shapeId="3112" r:id="rId16" name="cmdRefreshUnits">
          <controlPr defaultSize="0" autoLine="0" r:id="rId17">
            <anchor moveWithCells="1">
              <from>
                <xdr:col>3</xdr:col>
                <xdr:colOff>0</xdr:colOff>
                <xdr:row>2</xdr:row>
                <xdr:rowOff>22860</xdr:rowOff>
              </from>
              <to>
                <xdr:col>4</xdr:col>
                <xdr:colOff>7620</xdr:colOff>
                <xdr:row>4</xdr:row>
                <xdr:rowOff>7620</xdr:rowOff>
              </to>
            </anchor>
          </controlPr>
        </control>
      </mc:Choice>
      <mc:Fallback>
        <control shapeId="3112" r:id="rId16" name="cmdRefreshUnits"/>
      </mc:Fallback>
    </mc:AlternateContent>
  </control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3.2" x14ac:dyDescent="0.25"/>
  <cols>
    <col min="1" max="1" width="10.44140625" customWidth="1"/>
    <col min="2" max="2" width="11.5546875" customWidth="1"/>
    <col min="3" max="3" width="17.5546875" customWidth="1"/>
    <col min="4" max="4" width="5.88671875" customWidth="1"/>
    <col min="5" max="5" width="10.109375" customWidth="1"/>
  </cols>
  <sheetData>
    <row r="1" spans="1:5" x14ac:dyDescent="0.25">
      <c r="A1" s="1" t="s">
        <v>56</v>
      </c>
      <c r="B1" s="2"/>
    </row>
    <row r="4" spans="1:5" ht="17.25" customHeight="1" x14ac:dyDescent="0.25"/>
    <row r="5" spans="1:5" ht="18" customHeight="1" x14ac:dyDescent="0.25"/>
    <row r="6" spans="1:5" ht="17.25" customHeight="1" x14ac:dyDescent="0.25"/>
    <row r="7" spans="1:5" ht="15.75" customHeight="1" x14ac:dyDescent="0.25">
      <c r="B7" s="1" t="s">
        <v>49</v>
      </c>
      <c r="C7" s="1" t="s">
        <v>50</v>
      </c>
      <c r="D7" s="1" t="s">
        <v>46</v>
      </c>
      <c r="E7" s="1" t="s">
        <v>44</v>
      </c>
    </row>
    <row r="8" spans="1:5" x14ac:dyDescent="0.25">
      <c r="B8" s="3"/>
      <c r="E8" s="3"/>
    </row>
    <row r="9" spans="1:5" x14ac:dyDescent="0.25">
      <c r="B9" s="8"/>
      <c r="E9" s="3"/>
    </row>
    <row r="10" spans="1:5" x14ac:dyDescent="0.25">
      <c r="B10" s="8"/>
      <c r="E10" s="3"/>
    </row>
    <row r="11" spans="1:5" x14ac:dyDescent="0.25">
      <c r="B11" s="8"/>
      <c r="E11" s="3"/>
    </row>
    <row r="14" spans="1:5" x14ac:dyDescent="0.25">
      <c r="A14" s="1"/>
    </row>
    <row r="18" spans="1:5" x14ac:dyDescent="0.25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265" r:id="rId4" name="cmdConstrNameAndDesc">
          <controlPr defaultSize="0" autoLine="0" autoPict="0" r:id="rId5">
            <anchor moveWithCells="1">
              <from>
                <xdr:col>1</xdr:col>
                <xdr:colOff>22860</xdr:colOff>
                <xdr:row>3</xdr:row>
                <xdr:rowOff>0</xdr:rowOff>
              </from>
              <to>
                <xdr:col>2</xdr:col>
                <xdr:colOff>998220</xdr:colOff>
                <xdr:row>4</xdr:row>
                <xdr:rowOff>22860</xdr:rowOff>
              </to>
            </anchor>
          </controlPr>
        </control>
      </mc:Choice>
      <mc:Fallback>
        <control shapeId="11265" r:id="rId4" name="cmdConstrNameAndDesc"/>
      </mc:Fallback>
    </mc:AlternateContent>
    <mc:AlternateContent xmlns:mc="http://schemas.openxmlformats.org/markup-compatibility/2006">
      <mc:Choice Requires="x14">
        <control shapeId="11266" r:id="rId6" name="cmdTechName">
          <controlPr defaultSize="0" autoLine="0" r:id="rId7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655320</xdr:colOff>
                <xdr:row>4</xdr:row>
                <xdr:rowOff>30480</xdr:rowOff>
              </to>
            </anchor>
          </controlPr>
        </control>
      </mc:Choice>
      <mc:Fallback>
        <control shapeId="11266" r:id="rId6" name="cmdTechName"/>
      </mc:Fallback>
    </mc:AlternateContent>
    <mc:AlternateContent xmlns:mc="http://schemas.openxmlformats.org/markup-compatibility/2006">
      <mc:Choice Requires="x14">
        <control shapeId="11268" r:id="rId8" name="cmdAddParameter">
          <controlPr defaultSize="0" autoLine="0" r:id="rId9">
            <anchor moveWithCells="1">
              <from>
                <xdr:col>0</xdr:col>
                <xdr:colOff>7620</xdr:colOff>
                <xdr:row>4</xdr:row>
                <xdr:rowOff>0</xdr:rowOff>
              </from>
              <to>
                <xdr:col>0</xdr:col>
                <xdr:colOff>693420</xdr:colOff>
                <xdr:row>5</xdr:row>
                <xdr:rowOff>7620</xdr:rowOff>
              </to>
            </anchor>
          </controlPr>
        </control>
      </mc:Choice>
      <mc:Fallback>
        <control shapeId="11268" r:id="rId8" name="cmdAddParameter"/>
      </mc:Fallback>
    </mc:AlternateContent>
    <mc:AlternateContent xmlns:mc="http://schemas.openxmlformats.org/markup-compatibility/2006">
      <mc:Choice Requires="x14">
        <control shapeId="11271" r:id="rId10" name="cmdCheckConstrDataSheet">
          <controlPr defaultSize="0" autoLine="0" autoPict="0" r:id="rId11">
            <anchor moveWithCells="1">
              <from>
                <xdr:col>0</xdr:col>
                <xdr:colOff>7620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7620</xdr:rowOff>
              </to>
            </anchor>
          </controlPr>
        </control>
      </mc:Choice>
      <mc:Fallback>
        <control shapeId="11271" r:id="rId10" name="cmdCheckConstrDataSheet"/>
      </mc:Fallback>
    </mc:AlternateContent>
    <mc:AlternateContent xmlns:mc="http://schemas.openxmlformats.org/markup-compatibility/2006">
      <mc:Choice Requires="x14">
        <control shapeId="11361" r:id="rId12" name="cmdAddParamQualifier">
          <controlPr defaultSize="0" autoLine="0" r:id="rId13">
            <anchor moveWithCells="1">
              <from>
                <xdr:col>0</xdr:col>
                <xdr:colOff>7620</xdr:colOff>
                <xdr:row>5</xdr:row>
                <xdr:rowOff>0</xdr:rowOff>
              </from>
              <to>
                <xdr:col>0</xdr:col>
                <xdr:colOff>693420</xdr:colOff>
                <xdr:row>6</xdr:row>
                <xdr:rowOff>30480</xdr:rowOff>
              </to>
            </anchor>
          </controlPr>
        </control>
      </mc:Choice>
      <mc:Fallback>
        <control shapeId="11361" r:id="rId12" name="cmdAddParamQualifier"/>
      </mc:Fallback>
    </mc:AlternateContent>
    <mc:AlternateContent xmlns:mc="http://schemas.openxmlformats.org/markup-compatibility/2006">
      <mc:Choice Requires="x14">
        <control shapeId="11374" r:id="rId14" name="cmdRefreshUnits">
          <controlPr defaultSize="0" autoLine="0" r:id="rId15">
            <anchor moveWithCells="1">
              <from>
                <xdr:col>2</xdr:col>
                <xdr:colOff>1013460</xdr:colOff>
                <xdr:row>2</xdr:row>
                <xdr:rowOff>30480</xdr:rowOff>
              </from>
              <to>
                <xdr:col>3</xdr:col>
                <xdr:colOff>365760</xdr:colOff>
                <xdr:row>4</xdr:row>
                <xdr:rowOff>22860</xdr:rowOff>
              </to>
            </anchor>
          </controlPr>
        </control>
      </mc:Choice>
      <mc:Fallback>
        <control shapeId="11374" r:id="rId14" name="cmdRefreshUnits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4">
    <tabColor rgb="FFFFC000"/>
  </sheetPr>
  <dimension ref="A1:AZ80"/>
  <sheetViews>
    <sheetView tabSelected="1" zoomScale="80" zoomScaleNormal="80" workbookViewId="0">
      <pane xSplit="6" ySplit="7" topLeftCell="M28" activePane="bottomRight" state="frozen"/>
      <selection activeCell="I43" sqref="I43"/>
      <selection pane="topRight" activeCell="I43" sqref="I43"/>
      <selection pane="bottomLeft" activeCell="I43" sqref="I43"/>
      <selection pane="bottomRight" activeCell="AB29" sqref="AB29"/>
    </sheetView>
  </sheetViews>
  <sheetFormatPr defaultColWidth="9.109375" defaultRowHeight="13.2" x14ac:dyDescent="0.25"/>
  <cols>
    <col min="1" max="1" width="22" style="31" customWidth="1"/>
    <col min="2" max="2" width="17.33203125" style="31" bestFit="1" customWidth="1"/>
    <col min="3" max="3" width="32.33203125" style="31" bestFit="1" customWidth="1"/>
    <col min="4" max="4" width="8.109375" style="31" bestFit="1" customWidth="1"/>
    <col min="5" max="5" width="10.6640625" style="31" customWidth="1"/>
    <col min="6" max="6" width="10.6640625" style="31" bestFit="1" customWidth="1"/>
    <col min="7" max="7" width="13.33203125" style="35" bestFit="1" customWidth="1"/>
    <col min="8" max="8" width="11" style="35" bestFit="1" customWidth="1"/>
    <col min="9" max="9" width="6.44140625" style="35" bestFit="1" customWidth="1"/>
    <col min="10" max="11" width="19.6640625" style="35" bestFit="1" customWidth="1"/>
    <col min="12" max="13" width="20.6640625" style="35" bestFit="1" customWidth="1"/>
    <col min="14" max="14" width="9.44140625" style="35" bestFit="1" customWidth="1"/>
    <col min="15" max="15" width="10.6640625" style="35" bestFit="1" customWidth="1"/>
    <col min="16" max="18" width="18.6640625" style="35" bestFit="1" customWidth="1"/>
    <col min="19" max="19" width="5.88671875" style="31" bestFit="1" customWidth="1"/>
    <col min="20" max="20" width="13.44140625" style="31" bestFit="1" customWidth="1"/>
    <col min="21" max="22" width="9.109375" style="31"/>
    <col min="23" max="23" width="7" style="35" bestFit="1" customWidth="1"/>
    <col min="24" max="24" width="6.33203125" style="35" bestFit="1" customWidth="1"/>
    <col min="25" max="16384" width="9.109375" style="31"/>
  </cols>
  <sheetData>
    <row r="1" spans="1:52" x14ac:dyDescent="0.25">
      <c r="A1" s="31" t="s">
        <v>29</v>
      </c>
      <c r="B1" s="31" t="s">
        <v>432</v>
      </c>
    </row>
    <row r="5" spans="1:52" x14ac:dyDescent="0.25">
      <c r="P5" s="36"/>
      <c r="Q5" s="36"/>
      <c r="R5" s="36"/>
      <c r="S5" s="30"/>
      <c r="T5" s="30"/>
    </row>
    <row r="6" spans="1:52" x14ac:dyDescent="0.25">
      <c r="F6" s="45" t="s">
        <v>469</v>
      </c>
    </row>
    <row r="7" spans="1:52" x14ac:dyDescent="0.25">
      <c r="A7" s="29" t="s">
        <v>456</v>
      </c>
      <c r="B7" s="29" t="s">
        <v>44</v>
      </c>
      <c r="C7" s="29" t="s">
        <v>472</v>
      </c>
      <c r="D7" s="29" t="s">
        <v>473</v>
      </c>
      <c r="E7" s="29" t="s">
        <v>47</v>
      </c>
      <c r="F7" s="29" t="s">
        <v>48</v>
      </c>
      <c r="G7" s="29" t="s">
        <v>474</v>
      </c>
      <c r="H7" s="29" t="s">
        <v>475</v>
      </c>
      <c r="I7" s="29" t="s">
        <v>476</v>
      </c>
      <c r="J7" s="29" t="s">
        <v>477</v>
      </c>
      <c r="K7" s="29" t="s">
        <v>478</v>
      </c>
      <c r="L7" s="29" t="s">
        <v>479</v>
      </c>
      <c r="M7" s="29" t="s">
        <v>480</v>
      </c>
      <c r="N7" s="29" t="s">
        <v>481</v>
      </c>
      <c r="O7" s="29" t="s">
        <v>482</v>
      </c>
      <c r="P7" s="29" t="s">
        <v>483</v>
      </c>
      <c r="Q7" s="29" t="s">
        <v>485</v>
      </c>
      <c r="R7" s="29" t="s">
        <v>484</v>
      </c>
      <c r="S7" s="29" t="s">
        <v>486</v>
      </c>
      <c r="T7" s="29" t="s">
        <v>487</v>
      </c>
      <c r="W7" s="35" t="s">
        <v>488</v>
      </c>
      <c r="X7" s="35" t="s">
        <v>489</v>
      </c>
    </row>
    <row r="8" spans="1:52" x14ac:dyDescent="0.25">
      <c r="A8" s="55" t="s">
        <v>270</v>
      </c>
      <c r="B8" s="53"/>
      <c r="C8" s="53"/>
      <c r="D8" s="53"/>
      <c r="E8" s="53"/>
      <c r="F8" s="53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53"/>
      <c r="T8" s="53"/>
      <c r="U8" s="47"/>
      <c r="AP8" s="40"/>
      <c r="AQ8" s="40"/>
      <c r="AR8" s="40"/>
      <c r="AS8" s="40"/>
      <c r="AT8" s="40"/>
      <c r="AU8" s="40"/>
      <c r="AV8" s="40"/>
      <c r="AW8" s="40"/>
      <c r="AX8" s="40"/>
      <c r="AY8" s="30"/>
      <c r="AZ8" s="30"/>
    </row>
    <row r="9" spans="1:52" ht="12" customHeight="1" x14ac:dyDescent="0.25">
      <c r="A9" s="46" t="s">
        <v>431</v>
      </c>
      <c r="B9" s="46" t="s">
        <v>22</v>
      </c>
      <c r="C9" s="46" t="s">
        <v>23</v>
      </c>
      <c r="D9" s="46" t="s">
        <v>30</v>
      </c>
      <c r="E9" s="46" t="s">
        <v>4</v>
      </c>
      <c r="F9" s="46" t="s">
        <v>5</v>
      </c>
      <c r="G9" s="56">
        <v>2010</v>
      </c>
      <c r="H9" s="57">
        <v>5</v>
      </c>
      <c r="I9" s="65">
        <f>X9/W9</f>
        <v>0.92997303078210736</v>
      </c>
      <c r="J9" s="65"/>
      <c r="K9" s="65"/>
      <c r="L9" s="65"/>
      <c r="M9" s="65"/>
      <c r="N9" s="65">
        <v>0.75</v>
      </c>
      <c r="O9" s="65">
        <v>0.46</v>
      </c>
      <c r="P9" s="65"/>
      <c r="Q9" s="65"/>
      <c r="R9" s="65"/>
      <c r="S9" s="66"/>
      <c r="T9" s="66"/>
      <c r="U9" s="47"/>
      <c r="W9" s="35">
        <v>1.0752999999999999</v>
      </c>
      <c r="X9" s="35">
        <v>1</v>
      </c>
      <c r="AP9" s="41"/>
      <c r="AQ9" s="41"/>
      <c r="AR9" s="41"/>
      <c r="AS9" s="41"/>
      <c r="AT9" s="41"/>
      <c r="AU9" s="41"/>
      <c r="AV9" s="41"/>
      <c r="AW9" s="41"/>
      <c r="AX9" s="41"/>
    </row>
    <row r="10" spans="1:52" ht="12" customHeight="1" x14ac:dyDescent="0.25">
      <c r="A10" s="55" t="s">
        <v>26</v>
      </c>
      <c r="B10" s="53"/>
      <c r="C10" s="53"/>
      <c r="D10" s="53"/>
      <c r="E10" s="53"/>
      <c r="F10" s="53"/>
      <c r="G10" s="62"/>
      <c r="H10" s="62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8"/>
      <c r="T10" s="68"/>
      <c r="U10" s="47"/>
      <c r="AP10" s="40"/>
      <c r="AQ10" s="40"/>
      <c r="AR10" s="40"/>
      <c r="AS10" s="40"/>
      <c r="AT10" s="40"/>
      <c r="AU10" s="40"/>
      <c r="AV10" s="40"/>
      <c r="AW10" s="40"/>
      <c r="AX10" s="40"/>
    </row>
    <row r="11" spans="1:52" ht="12" customHeight="1" x14ac:dyDescent="0.25">
      <c r="A11" s="46" t="s">
        <v>431</v>
      </c>
      <c r="B11" s="46" t="s">
        <v>280</v>
      </c>
      <c r="C11" s="46" t="s">
        <v>281</v>
      </c>
      <c r="D11" s="46" t="s">
        <v>30</v>
      </c>
      <c r="E11" s="46" t="s">
        <v>249</v>
      </c>
      <c r="F11" s="46" t="s">
        <v>271</v>
      </c>
      <c r="G11" s="56">
        <v>2010</v>
      </c>
      <c r="H11" s="57">
        <v>5</v>
      </c>
      <c r="I11" s="65">
        <f t="shared" ref="I11:I57" si="0">X11/W11</f>
        <v>1</v>
      </c>
      <c r="J11" s="65"/>
      <c r="K11" s="65"/>
      <c r="L11" s="65"/>
      <c r="M11" s="65"/>
      <c r="N11" s="65">
        <v>1</v>
      </c>
      <c r="O11" s="65"/>
      <c r="P11" s="65"/>
      <c r="Q11" s="65"/>
      <c r="R11" s="65"/>
      <c r="S11" s="66"/>
      <c r="T11" s="66"/>
      <c r="U11" s="47"/>
      <c r="W11" s="35">
        <v>1</v>
      </c>
      <c r="X11" s="35">
        <v>1</v>
      </c>
      <c r="AP11" s="41"/>
      <c r="AQ11" s="41"/>
      <c r="AR11" s="41"/>
      <c r="AS11" s="41"/>
      <c r="AT11" s="41"/>
      <c r="AU11" s="41"/>
      <c r="AV11" s="41"/>
      <c r="AW11" s="41"/>
      <c r="AX11" s="41"/>
    </row>
    <row r="12" spans="1:52" ht="12" customHeight="1" x14ac:dyDescent="0.25">
      <c r="A12" s="46" t="s">
        <v>431</v>
      </c>
      <c r="B12" s="46" t="s">
        <v>399</v>
      </c>
      <c r="C12" s="46" t="s">
        <v>405</v>
      </c>
      <c r="D12" s="46" t="s">
        <v>30</v>
      </c>
      <c r="E12" s="46" t="s">
        <v>397</v>
      </c>
      <c r="F12" s="46" t="s">
        <v>400</v>
      </c>
      <c r="G12" s="56">
        <v>2010</v>
      </c>
      <c r="H12" s="57">
        <v>5</v>
      </c>
      <c r="I12" s="65">
        <f t="shared" si="0"/>
        <v>1</v>
      </c>
      <c r="J12" s="65"/>
      <c r="K12" s="65"/>
      <c r="L12" s="65"/>
      <c r="M12" s="65"/>
      <c r="N12" s="65">
        <v>1</v>
      </c>
      <c r="O12" s="65"/>
      <c r="P12" s="65"/>
      <c r="Q12" s="65"/>
      <c r="R12" s="65"/>
      <c r="S12" s="66"/>
      <c r="T12" s="66"/>
      <c r="U12" s="47"/>
      <c r="W12" s="35">
        <v>1</v>
      </c>
      <c r="X12" s="35">
        <v>1</v>
      </c>
      <c r="AP12" s="41"/>
      <c r="AQ12" s="41"/>
      <c r="AR12" s="41"/>
      <c r="AS12" s="41"/>
      <c r="AT12" s="41"/>
      <c r="AU12" s="41"/>
      <c r="AV12" s="41"/>
      <c r="AW12" s="41"/>
      <c r="AX12" s="41"/>
    </row>
    <row r="13" spans="1:52" ht="12" customHeight="1" x14ac:dyDescent="0.25">
      <c r="A13" s="46" t="s">
        <v>431</v>
      </c>
      <c r="B13" s="46" t="s">
        <v>406</v>
      </c>
      <c r="C13" s="46" t="s">
        <v>407</v>
      </c>
      <c r="D13" s="46" t="s">
        <v>30</v>
      </c>
      <c r="E13" s="46" t="s">
        <v>397</v>
      </c>
      <c r="F13" s="46" t="s">
        <v>403</v>
      </c>
      <c r="G13" s="56">
        <v>2010</v>
      </c>
      <c r="H13" s="57">
        <v>5</v>
      </c>
      <c r="I13" s="65">
        <f t="shared" si="0"/>
        <v>1</v>
      </c>
      <c r="J13" s="65"/>
      <c r="K13" s="65"/>
      <c r="L13" s="65"/>
      <c r="M13" s="65"/>
      <c r="N13" s="65">
        <v>1</v>
      </c>
      <c r="O13" s="65"/>
      <c r="P13" s="65"/>
      <c r="Q13" s="65"/>
      <c r="R13" s="65"/>
      <c r="S13" s="66"/>
      <c r="T13" s="66"/>
      <c r="U13" s="47"/>
      <c r="W13" s="35">
        <v>1</v>
      </c>
      <c r="X13" s="35">
        <v>1</v>
      </c>
      <c r="AP13" s="41"/>
      <c r="AQ13" s="41"/>
      <c r="AR13" s="41"/>
      <c r="AS13" s="41"/>
      <c r="AT13" s="41"/>
      <c r="AU13" s="41"/>
      <c r="AV13" s="41"/>
      <c r="AW13" s="41"/>
      <c r="AX13" s="41"/>
    </row>
    <row r="14" spans="1:52" ht="12" customHeight="1" x14ac:dyDescent="0.25">
      <c r="A14" s="46" t="s">
        <v>431</v>
      </c>
      <c r="B14" s="46" t="s">
        <v>408</v>
      </c>
      <c r="C14" s="46" t="s">
        <v>409</v>
      </c>
      <c r="D14" s="46" t="s">
        <v>30</v>
      </c>
      <c r="E14" s="46" t="s">
        <v>397</v>
      </c>
      <c r="F14" s="46" t="s">
        <v>404</v>
      </c>
      <c r="G14" s="56">
        <v>2010</v>
      </c>
      <c r="H14" s="57">
        <v>5</v>
      </c>
      <c r="I14" s="65">
        <f t="shared" si="0"/>
        <v>1</v>
      </c>
      <c r="J14" s="65"/>
      <c r="K14" s="65"/>
      <c r="L14" s="65"/>
      <c r="M14" s="65"/>
      <c r="N14" s="65">
        <v>1</v>
      </c>
      <c r="O14" s="65"/>
      <c r="P14" s="65"/>
      <c r="Q14" s="65"/>
      <c r="R14" s="65"/>
      <c r="S14" s="66"/>
      <c r="T14" s="66"/>
      <c r="U14" s="47"/>
      <c r="W14" s="35">
        <v>1</v>
      </c>
      <c r="X14" s="35">
        <v>1</v>
      </c>
      <c r="AP14" s="41"/>
      <c r="AQ14" s="41"/>
      <c r="AR14" s="41"/>
      <c r="AS14" s="41"/>
      <c r="AT14" s="41"/>
      <c r="AU14" s="41"/>
      <c r="AV14" s="41"/>
      <c r="AW14" s="41"/>
      <c r="AX14" s="41"/>
    </row>
    <row r="15" spans="1:52" ht="12" customHeight="1" x14ac:dyDescent="0.25">
      <c r="A15" s="46" t="s">
        <v>431</v>
      </c>
      <c r="B15" s="46" t="s">
        <v>410</v>
      </c>
      <c r="C15" s="46" t="s">
        <v>411</v>
      </c>
      <c r="D15" s="46" t="s">
        <v>30</v>
      </c>
      <c r="E15" s="46" t="s">
        <v>397</v>
      </c>
      <c r="F15" s="46" t="s">
        <v>402</v>
      </c>
      <c r="G15" s="56">
        <v>2010</v>
      </c>
      <c r="H15" s="57">
        <v>5</v>
      </c>
      <c r="I15" s="65">
        <f t="shared" si="0"/>
        <v>1</v>
      </c>
      <c r="J15" s="65"/>
      <c r="K15" s="65"/>
      <c r="L15" s="65"/>
      <c r="M15" s="65"/>
      <c r="N15" s="65">
        <v>1</v>
      </c>
      <c r="O15" s="65"/>
      <c r="P15" s="65"/>
      <c r="Q15" s="65"/>
      <c r="R15" s="65"/>
      <c r="S15" s="66"/>
      <c r="T15" s="66"/>
      <c r="U15" s="47"/>
      <c r="W15" s="35">
        <v>1</v>
      </c>
      <c r="X15" s="35">
        <v>1</v>
      </c>
      <c r="AP15" s="41"/>
      <c r="AQ15" s="41"/>
      <c r="AR15" s="41"/>
      <c r="AS15" s="41"/>
      <c r="AT15" s="41"/>
      <c r="AU15" s="41"/>
      <c r="AV15" s="41"/>
      <c r="AW15" s="41"/>
      <c r="AX15" s="41"/>
    </row>
    <row r="16" spans="1:52" ht="12" customHeight="1" x14ac:dyDescent="0.25">
      <c r="A16" s="46" t="s">
        <v>14</v>
      </c>
      <c r="B16" s="46" t="s">
        <v>282</v>
      </c>
      <c r="C16" s="46" t="s">
        <v>283</v>
      </c>
      <c r="D16" s="46" t="s">
        <v>30</v>
      </c>
      <c r="E16" s="46" t="s">
        <v>248</v>
      </c>
      <c r="F16" s="46" t="s">
        <v>272</v>
      </c>
      <c r="G16" s="56">
        <v>2010</v>
      </c>
      <c r="H16" s="57">
        <v>5</v>
      </c>
      <c r="I16" s="65">
        <f t="shared" si="0"/>
        <v>1</v>
      </c>
      <c r="J16" s="65"/>
      <c r="K16" s="65"/>
      <c r="L16" s="65"/>
      <c r="M16" s="65"/>
      <c r="N16" s="65">
        <v>1</v>
      </c>
      <c r="O16" s="65"/>
      <c r="P16" s="65"/>
      <c r="Q16" s="65"/>
      <c r="R16" s="65"/>
      <c r="S16" s="66"/>
      <c r="T16" s="66"/>
      <c r="U16" s="47"/>
      <c r="W16" s="35">
        <v>1</v>
      </c>
      <c r="X16" s="35">
        <v>1</v>
      </c>
      <c r="AP16" s="41"/>
      <c r="AQ16" s="41"/>
      <c r="AR16" s="41"/>
      <c r="AS16" s="41"/>
      <c r="AT16" s="41"/>
      <c r="AU16" s="41"/>
      <c r="AV16" s="41"/>
      <c r="AW16" s="41"/>
      <c r="AX16" s="41"/>
    </row>
    <row r="17" spans="1:50" ht="12" customHeight="1" x14ac:dyDescent="0.25">
      <c r="A17" s="46" t="s">
        <v>14</v>
      </c>
      <c r="B17" s="46" t="s">
        <v>417</v>
      </c>
      <c r="C17" s="46" t="s">
        <v>418</v>
      </c>
      <c r="D17" s="46" t="s">
        <v>30</v>
      </c>
      <c r="E17" s="46" t="s">
        <v>224</v>
      </c>
      <c r="F17" s="46" t="str">
        <f>Commodities!C164</f>
        <v>TRNE85L</v>
      </c>
      <c r="G17" s="56">
        <v>2010</v>
      </c>
      <c r="H17" s="57">
        <v>5</v>
      </c>
      <c r="I17" s="65">
        <f t="shared" si="0"/>
        <v>1</v>
      </c>
      <c r="J17" s="65"/>
      <c r="K17" s="65"/>
      <c r="L17" s="65"/>
      <c r="M17" s="65"/>
      <c r="N17" s="65">
        <v>1</v>
      </c>
      <c r="O17" s="65"/>
      <c r="P17" s="65"/>
      <c r="Q17" s="65"/>
      <c r="R17" s="65"/>
      <c r="S17" s="66"/>
      <c r="T17" s="66"/>
      <c r="U17" s="47"/>
      <c r="W17" s="35">
        <v>1</v>
      </c>
      <c r="X17" s="35">
        <v>1</v>
      </c>
      <c r="AP17" s="41"/>
      <c r="AQ17" s="41"/>
      <c r="AR17" s="41"/>
      <c r="AS17" s="41"/>
      <c r="AT17" s="41"/>
      <c r="AU17" s="41"/>
      <c r="AV17" s="41"/>
      <c r="AW17" s="41"/>
      <c r="AX17" s="41"/>
    </row>
    <row r="18" spans="1:50" ht="12" customHeight="1" x14ac:dyDescent="0.25">
      <c r="A18" s="46" t="s">
        <v>14</v>
      </c>
      <c r="B18" s="46" t="s">
        <v>422</v>
      </c>
      <c r="C18" s="46" t="s">
        <v>423</v>
      </c>
      <c r="D18" s="46" t="s">
        <v>30</v>
      </c>
      <c r="E18" s="46" t="s">
        <v>224</v>
      </c>
      <c r="F18" s="46" t="s">
        <v>419</v>
      </c>
      <c r="G18" s="56">
        <v>2010</v>
      </c>
      <c r="H18" s="57">
        <v>5</v>
      </c>
      <c r="I18" s="65">
        <f t="shared" si="0"/>
        <v>1</v>
      </c>
      <c r="J18" s="65"/>
      <c r="K18" s="65"/>
      <c r="L18" s="65"/>
      <c r="M18" s="65"/>
      <c r="N18" s="65">
        <v>1</v>
      </c>
      <c r="O18" s="65"/>
      <c r="P18" s="65"/>
      <c r="Q18" s="65"/>
      <c r="R18" s="65"/>
      <c r="S18" s="66"/>
      <c r="T18" s="66"/>
      <c r="U18" s="47"/>
      <c r="W18" s="35">
        <v>1</v>
      </c>
      <c r="X18" s="35">
        <v>1</v>
      </c>
      <c r="AP18" s="41"/>
      <c r="AQ18" s="41"/>
      <c r="AR18" s="41"/>
      <c r="AS18" s="41"/>
      <c r="AT18" s="41"/>
      <c r="AU18" s="41"/>
      <c r="AV18" s="41"/>
      <c r="AW18" s="41"/>
      <c r="AX18" s="41"/>
    </row>
    <row r="19" spans="1:50" ht="12" customHeight="1" x14ac:dyDescent="0.25">
      <c r="A19" s="46" t="s">
        <v>14</v>
      </c>
      <c r="B19" s="46" t="s">
        <v>284</v>
      </c>
      <c r="C19" s="46" t="s">
        <v>218</v>
      </c>
      <c r="D19" s="46" t="s">
        <v>30</v>
      </c>
      <c r="E19" s="46" t="str">
        <f>Commodities!C164</f>
        <v>TRNE85L</v>
      </c>
      <c r="F19" s="46" t="s">
        <v>273</v>
      </c>
      <c r="G19" s="56">
        <v>2010</v>
      </c>
      <c r="H19" s="57">
        <v>5</v>
      </c>
      <c r="I19" s="65">
        <f t="shared" si="0"/>
        <v>1</v>
      </c>
      <c r="J19" s="65"/>
      <c r="K19" s="65"/>
      <c r="L19" s="65"/>
      <c r="M19" s="65"/>
      <c r="N19" s="65">
        <v>1</v>
      </c>
      <c r="O19" s="65"/>
      <c r="P19" s="65"/>
      <c r="Q19" s="65"/>
      <c r="R19" s="65"/>
      <c r="S19" s="66"/>
      <c r="T19" s="66"/>
      <c r="U19" s="47"/>
      <c r="W19" s="35">
        <v>1</v>
      </c>
      <c r="X19" s="35">
        <v>1</v>
      </c>
      <c r="AP19" s="41"/>
      <c r="AQ19" s="41"/>
      <c r="AR19" s="41"/>
      <c r="AS19" s="41"/>
      <c r="AT19" s="41"/>
      <c r="AU19" s="41"/>
      <c r="AV19" s="41"/>
      <c r="AW19" s="41"/>
      <c r="AX19" s="41"/>
    </row>
    <row r="20" spans="1:50" ht="12" customHeight="1" x14ac:dyDescent="0.25">
      <c r="A20" s="46" t="s">
        <v>431</v>
      </c>
      <c r="B20" s="46" t="s">
        <v>57</v>
      </c>
      <c r="C20" s="46" t="s">
        <v>299</v>
      </c>
      <c r="D20" s="46" t="s">
        <v>30</v>
      </c>
      <c r="E20" s="46" t="s">
        <v>250</v>
      </c>
      <c r="F20" s="46" t="str">
        <f>Commodities!C$172</f>
        <v>TLGSL</v>
      </c>
      <c r="G20" s="56">
        <v>2010</v>
      </c>
      <c r="H20" s="57">
        <v>5</v>
      </c>
      <c r="I20" s="65">
        <f t="shared" si="0"/>
        <v>1</v>
      </c>
      <c r="J20" s="65"/>
      <c r="K20" s="65"/>
      <c r="L20" s="65"/>
      <c r="M20" s="65"/>
      <c r="N20" s="65">
        <v>1</v>
      </c>
      <c r="O20" s="65"/>
      <c r="P20" s="65"/>
      <c r="Q20" s="65"/>
      <c r="R20" s="65"/>
      <c r="S20" s="66"/>
      <c r="T20" s="66"/>
      <c r="U20" s="47"/>
      <c r="W20" s="35">
        <v>1</v>
      </c>
      <c r="X20" s="35">
        <v>1</v>
      </c>
      <c r="AP20" s="41"/>
      <c r="AQ20" s="41"/>
      <c r="AR20" s="41"/>
      <c r="AS20" s="41"/>
      <c r="AT20" s="41"/>
      <c r="AU20" s="41"/>
      <c r="AV20" s="41"/>
      <c r="AW20" s="41"/>
      <c r="AX20" s="41"/>
    </row>
    <row r="21" spans="1:50" ht="12" customHeight="1" x14ac:dyDescent="0.25">
      <c r="A21" s="46" t="s">
        <v>431</v>
      </c>
      <c r="B21" s="46" t="s">
        <v>58</v>
      </c>
      <c r="C21" s="46" t="s">
        <v>300</v>
      </c>
      <c r="D21" s="46" t="s">
        <v>30</v>
      </c>
      <c r="E21" s="46" t="s">
        <v>251</v>
      </c>
      <c r="F21" s="46" t="str">
        <f>Commodities!C$172</f>
        <v>TLGSL</v>
      </c>
      <c r="G21" s="56">
        <v>2010</v>
      </c>
      <c r="H21" s="57">
        <v>5</v>
      </c>
      <c r="I21" s="65">
        <f t="shared" si="0"/>
        <v>1</v>
      </c>
      <c r="J21" s="65"/>
      <c r="K21" s="65"/>
      <c r="L21" s="65"/>
      <c r="M21" s="65"/>
      <c r="N21" s="65">
        <v>1</v>
      </c>
      <c r="O21" s="65"/>
      <c r="P21" s="65"/>
      <c r="Q21" s="65"/>
      <c r="R21" s="65"/>
      <c r="S21" s="66"/>
      <c r="T21" s="66"/>
      <c r="U21" s="47"/>
      <c r="W21" s="35">
        <v>1</v>
      </c>
      <c r="X21" s="35">
        <v>1</v>
      </c>
      <c r="AP21" s="41"/>
      <c r="AQ21" s="41"/>
      <c r="AR21" s="41"/>
      <c r="AS21" s="41"/>
      <c r="AT21" s="41"/>
      <c r="AU21" s="41"/>
      <c r="AV21" s="41"/>
      <c r="AW21" s="41"/>
      <c r="AX21" s="41"/>
    </row>
    <row r="22" spans="1:50" ht="12" customHeight="1" x14ac:dyDescent="0.25">
      <c r="A22" s="46" t="s">
        <v>431</v>
      </c>
      <c r="B22" s="46" t="s">
        <v>60</v>
      </c>
      <c r="C22" s="46" t="s">
        <v>302</v>
      </c>
      <c r="D22" s="46" t="s">
        <v>30</v>
      </c>
      <c r="E22" s="46" t="s">
        <v>254</v>
      </c>
      <c r="F22" s="46" t="str">
        <f>Commodities!C$163</f>
        <v>TRNDSL</v>
      </c>
      <c r="G22" s="56">
        <v>2010</v>
      </c>
      <c r="H22" s="57">
        <v>5</v>
      </c>
      <c r="I22" s="65">
        <f t="shared" si="0"/>
        <v>1</v>
      </c>
      <c r="J22" s="65"/>
      <c r="K22" s="65"/>
      <c r="L22" s="65"/>
      <c r="M22" s="65"/>
      <c r="N22" s="65">
        <v>1</v>
      </c>
      <c r="O22" s="65"/>
      <c r="P22" s="65"/>
      <c r="Q22" s="65"/>
      <c r="R22" s="65"/>
      <c r="S22" s="66"/>
      <c r="T22" s="66"/>
      <c r="U22" s="47"/>
      <c r="W22" s="35">
        <v>1</v>
      </c>
      <c r="X22" s="35">
        <v>1</v>
      </c>
      <c r="AP22" s="41"/>
      <c r="AQ22" s="41"/>
      <c r="AR22" s="41"/>
      <c r="AS22" s="41"/>
      <c r="AT22" s="41"/>
      <c r="AU22" s="41"/>
      <c r="AV22" s="41"/>
      <c r="AW22" s="41"/>
      <c r="AX22" s="41"/>
    </row>
    <row r="23" spans="1:50" ht="12" customHeight="1" x14ac:dyDescent="0.25">
      <c r="A23" s="46" t="s">
        <v>431</v>
      </c>
      <c r="B23" s="46" t="s">
        <v>59</v>
      </c>
      <c r="C23" s="46" t="s">
        <v>301</v>
      </c>
      <c r="D23" s="46" t="s">
        <v>30</v>
      </c>
      <c r="E23" s="46" t="s">
        <v>255</v>
      </c>
      <c r="F23" s="46" t="str">
        <f>Commodities!C$163</f>
        <v>TRNDSL</v>
      </c>
      <c r="G23" s="56">
        <v>2010</v>
      </c>
      <c r="H23" s="57">
        <v>5</v>
      </c>
      <c r="I23" s="65">
        <f t="shared" si="0"/>
        <v>1</v>
      </c>
      <c r="J23" s="65"/>
      <c r="K23" s="65"/>
      <c r="L23" s="65"/>
      <c r="M23" s="65"/>
      <c r="N23" s="65">
        <v>1</v>
      </c>
      <c r="O23" s="65"/>
      <c r="P23" s="66">
        <v>0</v>
      </c>
      <c r="Q23" s="66"/>
      <c r="R23" s="65">
        <f>P23</f>
        <v>0</v>
      </c>
      <c r="S23" s="66"/>
      <c r="T23" s="66"/>
      <c r="U23" s="47"/>
      <c r="W23" s="35">
        <v>1</v>
      </c>
      <c r="X23" s="35">
        <v>1</v>
      </c>
      <c r="AP23" s="41"/>
      <c r="AQ23" s="41"/>
      <c r="AR23" s="41"/>
      <c r="AS23" s="41"/>
      <c r="AT23" s="41"/>
      <c r="AU23" s="41"/>
      <c r="AV23" s="41"/>
      <c r="AW23" s="41"/>
      <c r="AX23" s="41"/>
    </row>
    <row r="24" spans="1:50" ht="12" customHeight="1" x14ac:dyDescent="0.25">
      <c r="A24" s="46" t="s">
        <v>14</v>
      </c>
      <c r="B24" s="46" t="s">
        <v>215</v>
      </c>
      <c r="C24" s="46" t="s">
        <v>216</v>
      </c>
      <c r="D24" s="46" t="s">
        <v>30</v>
      </c>
      <c r="E24" s="46" t="s">
        <v>223</v>
      </c>
      <c r="F24" s="46" t="s">
        <v>217</v>
      </c>
      <c r="G24" s="56">
        <v>2010</v>
      </c>
      <c r="H24" s="57">
        <v>5</v>
      </c>
      <c r="I24" s="65">
        <f t="shared" si="0"/>
        <v>1</v>
      </c>
      <c r="J24" s="65"/>
      <c r="K24" s="65"/>
      <c r="L24" s="65"/>
      <c r="M24" s="65"/>
      <c r="N24" s="65">
        <v>1</v>
      </c>
      <c r="O24" s="65"/>
      <c r="P24" s="65"/>
      <c r="Q24" s="65"/>
      <c r="R24" s="65"/>
      <c r="S24" s="66"/>
      <c r="T24" s="66"/>
      <c r="U24" s="47"/>
      <c r="W24" s="35">
        <v>1</v>
      </c>
      <c r="X24" s="35">
        <v>1</v>
      </c>
      <c r="AP24" s="41"/>
      <c r="AQ24" s="41"/>
      <c r="AR24" s="41"/>
      <c r="AS24" s="41"/>
      <c r="AT24" s="41"/>
      <c r="AU24" s="41"/>
      <c r="AV24" s="41"/>
      <c r="AW24" s="41"/>
      <c r="AX24" s="41"/>
    </row>
    <row r="25" spans="1:50" ht="12" customHeight="1" x14ac:dyDescent="0.25">
      <c r="A25" s="46" t="s">
        <v>14</v>
      </c>
      <c r="B25" s="46" t="s">
        <v>424</v>
      </c>
      <c r="C25" s="46" t="s">
        <v>216</v>
      </c>
      <c r="D25" s="46" t="s">
        <v>30</v>
      </c>
      <c r="E25" s="46" t="s">
        <v>425</v>
      </c>
      <c r="F25" s="46" t="s">
        <v>217</v>
      </c>
      <c r="G25" s="56">
        <v>2010</v>
      </c>
      <c r="H25" s="57">
        <v>5</v>
      </c>
      <c r="I25" s="65">
        <f t="shared" si="0"/>
        <v>1</v>
      </c>
      <c r="J25" s="65"/>
      <c r="K25" s="65"/>
      <c r="L25" s="65"/>
      <c r="M25" s="65"/>
      <c r="N25" s="65">
        <v>1</v>
      </c>
      <c r="O25" s="65"/>
      <c r="P25" s="65">
        <v>0</v>
      </c>
      <c r="Q25" s="65"/>
      <c r="R25" s="65">
        <f>P25</f>
        <v>0</v>
      </c>
      <c r="S25" s="66"/>
      <c r="T25" s="66"/>
      <c r="U25" s="47"/>
      <c r="W25" s="35">
        <v>1</v>
      </c>
      <c r="X25" s="35">
        <v>1</v>
      </c>
      <c r="AP25" s="41"/>
      <c r="AQ25" s="41"/>
      <c r="AR25" s="41"/>
      <c r="AS25" s="41"/>
      <c r="AT25" s="41"/>
      <c r="AU25" s="41"/>
      <c r="AV25" s="41"/>
      <c r="AW25" s="41"/>
      <c r="AX25" s="41"/>
    </row>
    <row r="26" spans="1:50" ht="12" customHeight="1" x14ac:dyDescent="0.25">
      <c r="A26" s="46" t="s">
        <v>14</v>
      </c>
      <c r="B26" s="46" t="s">
        <v>285</v>
      </c>
      <c r="C26" s="46" t="s">
        <v>286</v>
      </c>
      <c r="D26" s="46" t="s">
        <v>30</v>
      </c>
      <c r="E26" s="46" t="s">
        <v>271</v>
      </c>
      <c r="F26" s="46" t="s">
        <v>274</v>
      </c>
      <c r="G26" s="56">
        <v>2010</v>
      </c>
      <c r="H26" s="57">
        <v>5</v>
      </c>
      <c r="I26" s="65">
        <f t="shared" si="0"/>
        <v>1</v>
      </c>
      <c r="J26" s="65"/>
      <c r="K26" s="65"/>
      <c r="L26" s="65"/>
      <c r="M26" s="65"/>
      <c r="N26" s="65">
        <v>1</v>
      </c>
      <c r="O26" s="65"/>
      <c r="P26" s="65"/>
      <c r="Q26" s="65"/>
      <c r="R26" s="65"/>
      <c r="S26" s="66"/>
      <c r="T26" s="66"/>
      <c r="U26" s="47"/>
      <c r="W26" s="35">
        <v>1</v>
      </c>
      <c r="X26" s="35">
        <v>1</v>
      </c>
      <c r="AP26" s="41"/>
      <c r="AQ26" s="41"/>
      <c r="AR26" s="41"/>
      <c r="AS26" s="41"/>
      <c r="AT26" s="41"/>
      <c r="AU26" s="41"/>
      <c r="AV26" s="41"/>
      <c r="AW26" s="41"/>
      <c r="AX26" s="41"/>
    </row>
    <row r="27" spans="1:50" ht="12" customHeight="1" x14ac:dyDescent="0.25">
      <c r="A27" s="46" t="s">
        <v>14</v>
      </c>
      <c r="B27" s="46" t="s">
        <v>287</v>
      </c>
      <c r="C27" s="46" t="s">
        <v>288</v>
      </c>
      <c r="D27" s="46" t="s">
        <v>30</v>
      </c>
      <c r="E27" s="46" t="s">
        <v>217</v>
      </c>
      <c r="F27" s="46" t="s">
        <v>274</v>
      </c>
      <c r="G27" s="56">
        <v>2010</v>
      </c>
      <c r="H27" s="57">
        <v>5</v>
      </c>
      <c r="I27" s="65">
        <f t="shared" si="0"/>
        <v>1</v>
      </c>
      <c r="J27" s="65"/>
      <c r="K27" s="65"/>
      <c r="L27" s="65"/>
      <c r="M27" s="65"/>
      <c r="N27" s="65">
        <v>1</v>
      </c>
      <c r="O27" s="65"/>
      <c r="P27" s="65"/>
      <c r="Q27" s="65"/>
      <c r="R27" s="65"/>
      <c r="S27" s="66"/>
      <c r="T27" s="66"/>
      <c r="U27" s="47"/>
      <c r="W27" s="35">
        <v>1</v>
      </c>
      <c r="X27" s="35">
        <v>1</v>
      </c>
      <c r="AP27" s="41"/>
      <c r="AQ27" s="41"/>
      <c r="AR27" s="41"/>
      <c r="AS27" s="41"/>
      <c r="AT27" s="41"/>
      <c r="AU27" s="41"/>
      <c r="AV27" s="41"/>
      <c r="AW27" s="41"/>
      <c r="AX27" s="41"/>
    </row>
    <row r="28" spans="1:50" ht="12" customHeight="1" x14ac:dyDescent="0.25">
      <c r="A28" s="46" t="s">
        <v>14</v>
      </c>
      <c r="B28" s="46" t="s">
        <v>289</v>
      </c>
      <c r="C28" s="46" t="s">
        <v>290</v>
      </c>
      <c r="D28" s="46" t="s">
        <v>30</v>
      </c>
      <c r="E28" s="46" t="s">
        <v>217</v>
      </c>
      <c r="F28" s="46" t="s">
        <v>272</v>
      </c>
      <c r="G28" s="56">
        <v>2010</v>
      </c>
      <c r="H28" s="57">
        <v>5</v>
      </c>
      <c r="I28" s="65">
        <f t="shared" si="0"/>
        <v>1</v>
      </c>
      <c r="J28" s="65"/>
      <c r="K28" s="65"/>
      <c r="L28" s="65"/>
      <c r="M28" s="65"/>
      <c r="N28" s="65">
        <v>1</v>
      </c>
      <c r="O28" s="65"/>
      <c r="P28" s="65"/>
      <c r="Q28" s="65"/>
      <c r="R28" s="65"/>
      <c r="S28" s="66"/>
      <c r="T28" s="66"/>
      <c r="U28" s="47"/>
      <c r="W28" s="35">
        <v>1</v>
      </c>
      <c r="X28" s="35">
        <v>1</v>
      </c>
      <c r="AP28" s="41"/>
      <c r="AQ28" s="41"/>
      <c r="AR28" s="41"/>
      <c r="AS28" s="41"/>
      <c r="AT28" s="41"/>
      <c r="AU28" s="41"/>
      <c r="AV28" s="41"/>
      <c r="AW28" s="41"/>
      <c r="AX28" s="41"/>
    </row>
    <row r="29" spans="1:50" ht="12" customHeight="1" x14ac:dyDescent="0.25">
      <c r="A29" s="46" t="s">
        <v>14</v>
      </c>
      <c r="B29" s="46" t="s">
        <v>291</v>
      </c>
      <c r="C29" s="46" t="s">
        <v>292</v>
      </c>
      <c r="D29" s="46" t="s">
        <v>30</v>
      </c>
      <c r="E29" s="46" t="s">
        <v>217</v>
      </c>
      <c r="F29" s="46" t="s">
        <v>273</v>
      </c>
      <c r="G29" s="56">
        <v>2010</v>
      </c>
      <c r="H29" s="57">
        <v>5</v>
      </c>
      <c r="I29" s="65">
        <f t="shared" si="0"/>
        <v>1</v>
      </c>
      <c r="J29" s="65"/>
      <c r="K29" s="65"/>
      <c r="L29" s="65"/>
      <c r="M29" s="65"/>
      <c r="N29" s="65">
        <v>1</v>
      </c>
      <c r="O29" s="65"/>
      <c r="P29" s="65"/>
      <c r="Q29" s="65"/>
      <c r="R29" s="65"/>
      <c r="S29" s="66"/>
      <c r="T29" s="66"/>
      <c r="U29" s="47"/>
      <c r="W29" s="35">
        <v>1</v>
      </c>
      <c r="X29" s="35">
        <v>1</v>
      </c>
      <c r="AP29" s="41"/>
      <c r="AQ29" s="41"/>
      <c r="AR29" s="41"/>
      <c r="AS29" s="41"/>
      <c r="AT29" s="41"/>
      <c r="AU29" s="41"/>
      <c r="AV29" s="41"/>
      <c r="AW29" s="41"/>
      <c r="AX29" s="41"/>
    </row>
    <row r="30" spans="1:50" ht="12" customHeight="1" x14ac:dyDescent="0.25">
      <c r="A30" s="46" t="s">
        <v>14</v>
      </c>
      <c r="B30" s="46" t="s">
        <v>293</v>
      </c>
      <c r="C30" s="46" t="s">
        <v>294</v>
      </c>
      <c r="D30" s="46" t="s">
        <v>275</v>
      </c>
      <c r="E30" s="46" t="s">
        <v>8</v>
      </c>
      <c r="F30" s="46" t="s">
        <v>118</v>
      </c>
      <c r="G30" s="56">
        <v>2010</v>
      </c>
      <c r="H30" s="57">
        <v>5</v>
      </c>
      <c r="I30" s="65">
        <f t="shared" si="0"/>
        <v>1</v>
      </c>
      <c r="J30" s="65"/>
      <c r="K30" s="65"/>
      <c r="L30" s="65"/>
      <c r="M30" s="65"/>
      <c r="N30" s="65">
        <v>1</v>
      </c>
      <c r="O30" s="65"/>
      <c r="P30" s="65"/>
      <c r="Q30" s="65"/>
      <c r="R30" s="65"/>
      <c r="S30" s="66"/>
      <c r="T30" s="66"/>
      <c r="U30" s="47"/>
      <c r="W30" s="35">
        <v>1</v>
      </c>
      <c r="X30" s="35">
        <v>1</v>
      </c>
      <c r="AP30" s="41"/>
      <c r="AQ30" s="41"/>
      <c r="AR30" s="41"/>
      <c r="AS30" s="41"/>
      <c r="AT30" s="41"/>
      <c r="AU30" s="41"/>
      <c r="AV30" s="41"/>
      <c r="AW30" s="41"/>
      <c r="AX30" s="41"/>
    </row>
    <row r="31" spans="1:50" ht="12" customHeight="1" x14ac:dyDescent="0.25">
      <c r="A31" s="46" t="s">
        <v>14</v>
      </c>
      <c r="B31" s="46" t="s">
        <v>276</v>
      </c>
      <c r="C31" s="46" t="s">
        <v>277</v>
      </c>
      <c r="D31" s="46" t="s">
        <v>30</v>
      </c>
      <c r="E31" s="46" t="s">
        <v>13</v>
      </c>
      <c r="F31" s="46" t="s">
        <v>217</v>
      </c>
      <c r="G31" s="56">
        <v>2010</v>
      </c>
      <c r="H31" s="57">
        <v>5</v>
      </c>
      <c r="I31" s="65">
        <f t="shared" si="0"/>
        <v>1</v>
      </c>
      <c r="J31" s="65"/>
      <c r="K31" s="65"/>
      <c r="L31" s="65"/>
      <c r="M31" s="65"/>
      <c r="N31" s="65">
        <v>1</v>
      </c>
      <c r="O31" s="65"/>
      <c r="P31" s="65"/>
      <c r="Q31" s="66">
        <v>0</v>
      </c>
      <c r="R31" s="65">
        <f>Q31</f>
        <v>0</v>
      </c>
      <c r="S31" s="66"/>
      <c r="T31" s="66"/>
      <c r="U31" s="47"/>
      <c r="W31" s="35">
        <v>1</v>
      </c>
      <c r="X31" s="35">
        <v>1</v>
      </c>
      <c r="AP31" s="41"/>
      <c r="AQ31" s="41"/>
      <c r="AR31" s="41"/>
      <c r="AS31" s="41"/>
      <c r="AT31" s="41"/>
      <c r="AU31" s="41"/>
      <c r="AV31" s="41"/>
      <c r="AW31" s="41"/>
      <c r="AX31" s="41"/>
    </row>
    <row r="32" spans="1:50" ht="12" customHeight="1" x14ac:dyDescent="0.25">
      <c r="A32" s="46" t="s">
        <v>431</v>
      </c>
      <c r="B32" s="46" t="s">
        <v>295</v>
      </c>
      <c r="C32" s="46" t="s">
        <v>296</v>
      </c>
      <c r="D32" s="46" t="s">
        <v>30</v>
      </c>
      <c r="E32" s="46" t="s">
        <v>1</v>
      </c>
      <c r="F32" s="46" t="s">
        <v>278</v>
      </c>
      <c r="G32" s="56">
        <v>2010</v>
      </c>
      <c r="H32" s="57"/>
      <c r="I32" s="65">
        <f t="shared" si="0"/>
        <v>1</v>
      </c>
      <c r="J32" s="65"/>
      <c r="K32" s="65"/>
      <c r="L32" s="65"/>
      <c r="M32" s="65"/>
      <c r="N32" s="65">
        <v>1</v>
      </c>
      <c r="O32" s="65">
        <v>45.88436101307235</v>
      </c>
      <c r="P32" s="65"/>
      <c r="Q32" s="65"/>
      <c r="R32" s="65"/>
      <c r="S32" s="66">
        <v>1</v>
      </c>
      <c r="T32" s="66">
        <v>1</v>
      </c>
      <c r="U32" s="47"/>
      <c r="W32" s="31">
        <v>1</v>
      </c>
      <c r="X32" s="31">
        <v>1</v>
      </c>
      <c r="AP32" s="41"/>
      <c r="AQ32" s="41"/>
      <c r="AR32" s="41"/>
      <c r="AS32" s="41"/>
      <c r="AT32" s="41"/>
      <c r="AU32" s="41"/>
      <c r="AV32" s="41"/>
      <c r="AW32" s="41"/>
      <c r="AX32" s="41"/>
    </row>
    <row r="33" spans="1:24" x14ac:dyDescent="0.25">
      <c r="A33" s="46" t="s">
        <v>14</v>
      </c>
      <c r="B33" s="46" t="s">
        <v>90</v>
      </c>
      <c r="C33" s="46" t="s">
        <v>91</v>
      </c>
      <c r="D33" s="46" t="s">
        <v>30</v>
      </c>
      <c r="E33" s="46" t="s">
        <v>252</v>
      </c>
      <c r="F33" s="46" t="s">
        <v>85</v>
      </c>
      <c r="G33" s="56">
        <v>2010</v>
      </c>
      <c r="H33" s="57">
        <v>50</v>
      </c>
      <c r="I33" s="65">
        <f t="shared" si="0"/>
        <v>1</v>
      </c>
      <c r="J33" s="65"/>
      <c r="K33" s="65"/>
      <c r="L33" s="65"/>
      <c r="M33" s="65"/>
      <c r="N33" s="65">
        <v>1</v>
      </c>
      <c r="O33" s="65"/>
      <c r="P33" s="65"/>
      <c r="Q33" s="65"/>
      <c r="R33" s="65"/>
      <c r="S33" s="66"/>
      <c r="T33" s="66"/>
      <c r="U33" s="47"/>
      <c r="W33" s="35">
        <v>1</v>
      </c>
      <c r="X33" s="35">
        <v>1</v>
      </c>
    </row>
    <row r="34" spans="1:24" x14ac:dyDescent="0.25">
      <c r="A34" s="71" t="s">
        <v>492</v>
      </c>
      <c r="B34" s="46" t="s">
        <v>89</v>
      </c>
      <c r="C34" s="46" t="s">
        <v>340</v>
      </c>
      <c r="D34" s="46" t="s">
        <v>30</v>
      </c>
      <c r="E34" s="46" t="s">
        <v>355</v>
      </c>
      <c r="F34" s="46" t="s">
        <v>83</v>
      </c>
      <c r="G34" s="56">
        <v>2010</v>
      </c>
      <c r="H34" s="57">
        <v>50</v>
      </c>
      <c r="I34" s="65">
        <f t="shared" si="0"/>
        <v>1</v>
      </c>
      <c r="J34" s="65"/>
      <c r="K34" s="65"/>
      <c r="L34" s="65"/>
      <c r="M34" s="65"/>
      <c r="N34" s="65">
        <v>1</v>
      </c>
      <c r="O34" s="65"/>
      <c r="P34" s="65"/>
      <c r="Q34" s="65"/>
      <c r="R34" s="65"/>
      <c r="S34" s="66"/>
      <c r="T34" s="66"/>
      <c r="U34" s="47"/>
      <c r="W34" s="35">
        <v>1</v>
      </c>
      <c r="X34" s="35">
        <v>1</v>
      </c>
    </row>
    <row r="35" spans="1:24" x14ac:dyDescent="0.25">
      <c r="A35" s="46" t="s">
        <v>14</v>
      </c>
      <c r="B35" s="46" t="s">
        <v>87</v>
      </c>
      <c r="C35" s="46" t="s">
        <v>88</v>
      </c>
      <c r="D35" s="46" t="s">
        <v>30</v>
      </c>
      <c r="E35" s="46" t="s">
        <v>248</v>
      </c>
      <c r="F35" s="46" t="s">
        <v>10</v>
      </c>
      <c r="G35" s="56">
        <v>2010</v>
      </c>
      <c r="H35" s="57">
        <v>50</v>
      </c>
      <c r="I35" s="65">
        <f t="shared" si="0"/>
        <v>1</v>
      </c>
      <c r="J35" s="65"/>
      <c r="K35" s="65"/>
      <c r="L35" s="65"/>
      <c r="M35" s="65"/>
      <c r="N35" s="65">
        <v>1</v>
      </c>
      <c r="O35" s="65"/>
      <c r="P35" s="65"/>
      <c r="Q35" s="65"/>
      <c r="R35" s="65"/>
      <c r="S35" s="66"/>
      <c r="T35" s="66"/>
      <c r="U35" s="47"/>
      <c r="W35" s="35">
        <v>1</v>
      </c>
      <c r="X35" s="35">
        <v>1</v>
      </c>
    </row>
    <row r="36" spans="1:24" x14ac:dyDescent="0.25">
      <c r="A36" s="46" t="s">
        <v>14</v>
      </c>
      <c r="B36" s="46" t="s">
        <v>341</v>
      </c>
      <c r="C36" s="46" t="s">
        <v>342</v>
      </c>
      <c r="D36" s="46" t="s">
        <v>30</v>
      </c>
      <c r="E36" s="46" t="s">
        <v>222</v>
      </c>
      <c r="F36" s="46" t="s">
        <v>343</v>
      </c>
      <c r="G36" s="56">
        <v>2010</v>
      </c>
      <c r="H36" s="57">
        <v>50</v>
      </c>
      <c r="I36" s="65">
        <f t="shared" si="0"/>
        <v>1</v>
      </c>
      <c r="J36" s="65"/>
      <c r="K36" s="65"/>
      <c r="L36" s="65"/>
      <c r="M36" s="65"/>
      <c r="N36" s="65">
        <v>1</v>
      </c>
      <c r="O36" s="65"/>
      <c r="P36" s="65"/>
      <c r="Q36" s="65"/>
      <c r="R36" s="65"/>
      <c r="S36" s="66"/>
      <c r="T36" s="66"/>
      <c r="U36" s="47"/>
      <c r="W36" s="35">
        <v>1</v>
      </c>
      <c r="X36" s="35">
        <v>1</v>
      </c>
    </row>
    <row r="37" spans="1:24" x14ac:dyDescent="0.25">
      <c r="A37" s="46" t="s">
        <v>14</v>
      </c>
      <c r="B37" s="46" t="s">
        <v>344</v>
      </c>
      <c r="C37" s="46" t="s">
        <v>345</v>
      </c>
      <c r="D37" s="46" t="s">
        <v>30</v>
      </c>
      <c r="E37" s="46" t="s">
        <v>222</v>
      </c>
      <c r="F37" s="46" t="s">
        <v>346</v>
      </c>
      <c r="G37" s="56">
        <v>2010</v>
      </c>
      <c r="H37" s="57">
        <v>50</v>
      </c>
      <c r="I37" s="65">
        <f t="shared" si="0"/>
        <v>1</v>
      </c>
      <c r="J37" s="65"/>
      <c r="K37" s="65"/>
      <c r="L37" s="65"/>
      <c r="M37" s="65"/>
      <c r="N37" s="65">
        <v>1</v>
      </c>
      <c r="O37" s="65"/>
      <c r="P37" s="65"/>
      <c r="Q37" s="65"/>
      <c r="R37" s="65"/>
      <c r="S37" s="66"/>
      <c r="T37" s="66"/>
      <c r="U37" s="47"/>
      <c r="W37" s="35">
        <v>1</v>
      </c>
      <c r="X37" s="35">
        <v>1</v>
      </c>
    </row>
    <row r="38" spans="1:24" x14ac:dyDescent="0.25">
      <c r="A38" s="46" t="s">
        <v>14</v>
      </c>
      <c r="B38" s="46" t="s">
        <v>347</v>
      </c>
      <c r="C38" s="46" t="s">
        <v>348</v>
      </c>
      <c r="D38" s="46" t="s">
        <v>30</v>
      </c>
      <c r="E38" s="46" t="s">
        <v>222</v>
      </c>
      <c r="F38" s="46" t="s">
        <v>349</v>
      </c>
      <c r="G38" s="56">
        <v>2010</v>
      </c>
      <c r="H38" s="57">
        <v>50</v>
      </c>
      <c r="I38" s="65">
        <f t="shared" si="0"/>
        <v>1</v>
      </c>
      <c r="J38" s="65"/>
      <c r="K38" s="65"/>
      <c r="L38" s="65"/>
      <c r="M38" s="65"/>
      <c r="N38" s="65">
        <v>1</v>
      </c>
      <c r="O38" s="65"/>
      <c r="P38" s="65"/>
      <c r="Q38" s="65"/>
      <c r="R38" s="65"/>
      <c r="S38" s="66"/>
      <c r="T38" s="66"/>
      <c r="U38" s="47"/>
      <c r="W38" s="35">
        <v>1</v>
      </c>
      <c r="X38" s="35">
        <v>1</v>
      </c>
    </row>
    <row r="39" spans="1:24" x14ac:dyDescent="0.25">
      <c r="A39" s="46" t="s">
        <v>14</v>
      </c>
      <c r="B39" s="46" t="s">
        <v>373</v>
      </c>
      <c r="C39" s="46" t="s">
        <v>374</v>
      </c>
      <c r="D39" s="46" t="s">
        <v>30</v>
      </c>
      <c r="E39" s="46" t="s">
        <v>222</v>
      </c>
      <c r="F39" s="46" t="s">
        <v>377</v>
      </c>
      <c r="G39" s="56">
        <v>2010</v>
      </c>
      <c r="H39" s="57">
        <v>50</v>
      </c>
      <c r="I39" s="65">
        <f t="shared" si="0"/>
        <v>1</v>
      </c>
      <c r="J39" s="65"/>
      <c r="K39" s="65"/>
      <c r="L39" s="65"/>
      <c r="M39" s="65"/>
      <c r="N39" s="65">
        <v>1</v>
      </c>
      <c r="O39" s="65"/>
      <c r="P39" s="65"/>
      <c r="Q39" s="65"/>
      <c r="R39" s="65"/>
      <c r="S39" s="66"/>
      <c r="T39" s="66"/>
      <c r="U39" s="47"/>
      <c r="W39" s="35">
        <v>1</v>
      </c>
      <c r="X39" s="35">
        <v>1</v>
      </c>
    </row>
    <row r="40" spans="1:24" x14ac:dyDescent="0.25">
      <c r="A40" s="46" t="s">
        <v>14</v>
      </c>
      <c r="B40" s="46" t="s">
        <v>350</v>
      </c>
      <c r="C40" s="46" t="s">
        <v>372</v>
      </c>
      <c r="D40" s="46" t="s">
        <v>30</v>
      </c>
      <c r="E40" s="46" t="s">
        <v>222</v>
      </c>
      <c r="F40" s="46" t="s">
        <v>370</v>
      </c>
      <c r="G40" s="56">
        <v>2010</v>
      </c>
      <c r="H40" s="57">
        <v>50</v>
      </c>
      <c r="I40" s="65">
        <f t="shared" si="0"/>
        <v>1</v>
      </c>
      <c r="J40" s="65"/>
      <c r="K40" s="65"/>
      <c r="L40" s="65"/>
      <c r="M40" s="65"/>
      <c r="N40" s="65">
        <v>1</v>
      </c>
      <c r="O40" s="65"/>
      <c r="P40" s="65"/>
      <c r="Q40" s="65"/>
      <c r="R40" s="65"/>
      <c r="S40" s="66"/>
      <c r="T40" s="66"/>
      <c r="U40" s="47"/>
      <c r="W40" s="35">
        <v>1</v>
      </c>
      <c r="X40" s="35">
        <v>1</v>
      </c>
    </row>
    <row r="41" spans="1:24" x14ac:dyDescent="0.25">
      <c r="A41" s="46" t="s">
        <v>14</v>
      </c>
      <c r="B41" s="46" t="s">
        <v>317</v>
      </c>
      <c r="C41" s="46" t="s">
        <v>318</v>
      </c>
      <c r="D41" s="46" t="s">
        <v>30</v>
      </c>
      <c r="E41" s="46" t="s">
        <v>223</v>
      </c>
      <c r="F41" s="46" t="s">
        <v>319</v>
      </c>
      <c r="G41" s="56">
        <v>2010</v>
      </c>
      <c r="H41" s="57">
        <v>50</v>
      </c>
      <c r="I41" s="65">
        <f t="shared" si="0"/>
        <v>1</v>
      </c>
      <c r="J41" s="65"/>
      <c r="K41" s="65"/>
      <c r="L41" s="65"/>
      <c r="M41" s="65"/>
      <c r="N41" s="65">
        <v>1</v>
      </c>
      <c r="O41" s="65"/>
      <c r="P41" s="65"/>
      <c r="Q41" s="65"/>
      <c r="R41" s="65"/>
      <c r="S41" s="66"/>
      <c r="T41" s="66"/>
      <c r="U41" s="47"/>
      <c r="W41" s="35">
        <v>1</v>
      </c>
      <c r="X41" s="35">
        <v>1</v>
      </c>
    </row>
    <row r="42" spans="1:24" x14ac:dyDescent="0.25">
      <c r="A42" s="46" t="s">
        <v>14</v>
      </c>
      <c r="B42" s="46" t="s">
        <v>320</v>
      </c>
      <c r="C42" s="46" t="s">
        <v>321</v>
      </c>
      <c r="D42" s="46" t="s">
        <v>30</v>
      </c>
      <c r="E42" s="46" t="s">
        <v>13</v>
      </c>
      <c r="F42" s="46" t="s">
        <v>319</v>
      </c>
      <c r="G42" s="56">
        <v>2010</v>
      </c>
      <c r="H42" s="57">
        <v>50</v>
      </c>
      <c r="I42" s="65">
        <f t="shared" si="0"/>
        <v>1</v>
      </c>
      <c r="J42" s="65"/>
      <c r="K42" s="65"/>
      <c r="L42" s="65"/>
      <c r="M42" s="65"/>
      <c r="N42" s="65">
        <v>1</v>
      </c>
      <c r="O42" s="65"/>
      <c r="P42" s="65"/>
      <c r="Q42" s="65"/>
      <c r="R42" s="65"/>
      <c r="S42" s="66"/>
      <c r="T42" s="66"/>
      <c r="U42" s="47"/>
      <c r="W42" s="35">
        <v>1</v>
      </c>
      <c r="X42" s="35">
        <v>1</v>
      </c>
    </row>
    <row r="43" spans="1:24" x14ac:dyDescent="0.25">
      <c r="A43" s="46" t="s">
        <v>14</v>
      </c>
      <c r="B43" s="46" t="s">
        <v>322</v>
      </c>
      <c r="C43" s="46" t="s">
        <v>323</v>
      </c>
      <c r="D43" s="46" t="s">
        <v>30</v>
      </c>
      <c r="E43" s="46" t="s">
        <v>223</v>
      </c>
      <c r="F43" s="46" t="s">
        <v>324</v>
      </c>
      <c r="G43" s="56">
        <v>2010</v>
      </c>
      <c r="H43" s="57">
        <v>50</v>
      </c>
      <c r="I43" s="65">
        <f t="shared" si="0"/>
        <v>1</v>
      </c>
      <c r="J43" s="65"/>
      <c r="K43" s="65"/>
      <c r="L43" s="65"/>
      <c r="M43" s="65"/>
      <c r="N43" s="65">
        <v>1</v>
      </c>
      <c r="O43" s="65"/>
      <c r="P43" s="65"/>
      <c r="Q43" s="65"/>
      <c r="R43" s="65"/>
      <c r="S43" s="66"/>
      <c r="T43" s="66"/>
      <c r="U43" s="47"/>
      <c r="W43" s="35">
        <v>1</v>
      </c>
      <c r="X43" s="35">
        <v>1</v>
      </c>
    </row>
    <row r="44" spans="1:24" x14ac:dyDescent="0.25">
      <c r="A44" s="46" t="s">
        <v>14</v>
      </c>
      <c r="B44" s="46" t="s">
        <v>325</v>
      </c>
      <c r="C44" s="46" t="s">
        <v>326</v>
      </c>
      <c r="D44" s="46" t="s">
        <v>30</v>
      </c>
      <c r="E44" s="46" t="s">
        <v>13</v>
      </c>
      <c r="F44" s="46" t="s">
        <v>324</v>
      </c>
      <c r="G44" s="56">
        <v>2010</v>
      </c>
      <c r="H44" s="57">
        <v>50</v>
      </c>
      <c r="I44" s="65">
        <f t="shared" si="0"/>
        <v>1</v>
      </c>
      <c r="J44" s="65"/>
      <c r="K44" s="65"/>
      <c r="L44" s="65"/>
      <c r="M44" s="65"/>
      <c r="N44" s="65">
        <v>1</v>
      </c>
      <c r="O44" s="65"/>
      <c r="P44" s="65"/>
      <c r="Q44" s="65"/>
      <c r="R44" s="65"/>
      <c r="S44" s="66"/>
      <c r="T44" s="66"/>
      <c r="U44" s="47"/>
      <c r="W44" s="35">
        <v>1</v>
      </c>
      <c r="X44" s="35">
        <v>1</v>
      </c>
    </row>
    <row r="45" spans="1:24" x14ac:dyDescent="0.25">
      <c r="A45" s="46" t="s">
        <v>14</v>
      </c>
      <c r="B45" s="46" t="s">
        <v>327</v>
      </c>
      <c r="C45" s="46" t="s">
        <v>328</v>
      </c>
      <c r="D45" s="46" t="s">
        <v>30</v>
      </c>
      <c r="E45" s="46" t="s">
        <v>223</v>
      </c>
      <c r="F45" s="46" t="s">
        <v>329</v>
      </c>
      <c r="G45" s="56">
        <v>2010</v>
      </c>
      <c r="H45" s="57">
        <v>50</v>
      </c>
      <c r="I45" s="65">
        <f t="shared" si="0"/>
        <v>1</v>
      </c>
      <c r="J45" s="65"/>
      <c r="K45" s="65"/>
      <c r="L45" s="65"/>
      <c r="M45" s="65"/>
      <c r="N45" s="65">
        <v>1</v>
      </c>
      <c r="O45" s="65"/>
      <c r="P45" s="65"/>
      <c r="Q45" s="65"/>
      <c r="R45" s="65"/>
      <c r="S45" s="66"/>
      <c r="T45" s="66"/>
      <c r="U45" s="47"/>
      <c r="W45" s="35">
        <v>1</v>
      </c>
      <c r="X45" s="35">
        <v>1</v>
      </c>
    </row>
    <row r="46" spans="1:24" x14ac:dyDescent="0.25">
      <c r="A46" s="46" t="s">
        <v>14</v>
      </c>
      <c r="B46" s="46" t="s">
        <v>330</v>
      </c>
      <c r="C46" s="46" t="s">
        <v>331</v>
      </c>
      <c r="D46" s="46" t="s">
        <v>30</v>
      </c>
      <c r="E46" s="46" t="s">
        <v>13</v>
      </c>
      <c r="F46" s="46" t="s">
        <v>329</v>
      </c>
      <c r="G46" s="56">
        <v>2010</v>
      </c>
      <c r="H46" s="57">
        <v>50</v>
      </c>
      <c r="I46" s="65">
        <f t="shared" si="0"/>
        <v>1</v>
      </c>
      <c r="J46" s="65"/>
      <c r="K46" s="65"/>
      <c r="L46" s="65"/>
      <c r="M46" s="65"/>
      <c r="N46" s="65">
        <v>1</v>
      </c>
      <c r="O46" s="65"/>
      <c r="P46" s="65"/>
      <c r="Q46" s="65"/>
      <c r="R46" s="65"/>
      <c r="S46" s="66"/>
      <c r="T46" s="66"/>
      <c r="U46" s="47"/>
      <c r="W46" s="35">
        <v>1</v>
      </c>
      <c r="X46" s="35">
        <v>1</v>
      </c>
    </row>
    <row r="47" spans="1:24" x14ac:dyDescent="0.25">
      <c r="A47" s="46" t="s">
        <v>14</v>
      </c>
      <c r="B47" s="46" t="s">
        <v>393</v>
      </c>
      <c r="C47" s="46" t="s">
        <v>394</v>
      </c>
      <c r="D47" s="46" t="s">
        <v>30</v>
      </c>
      <c r="E47" s="46" t="s">
        <v>223</v>
      </c>
      <c r="F47" s="46" t="s">
        <v>379</v>
      </c>
      <c r="G47" s="56">
        <v>2010</v>
      </c>
      <c r="H47" s="57">
        <v>50</v>
      </c>
      <c r="I47" s="65">
        <f t="shared" si="0"/>
        <v>1</v>
      </c>
      <c r="J47" s="65"/>
      <c r="K47" s="65"/>
      <c r="L47" s="65"/>
      <c r="M47" s="65"/>
      <c r="N47" s="65">
        <v>1</v>
      </c>
      <c r="O47" s="65"/>
      <c r="P47" s="65"/>
      <c r="Q47" s="65"/>
      <c r="R47" s="65"/>
      <c r="S47" s="66"/>
      <c r="T47" s="66"/>
      <c r="U47" s="47"/>
      <c r="W47" s="35">
        <v>1</v>
      </c>
      <c r="X47" s="35">
        <v>1</v>
      </c>
    </row>
    <row r="48" spans="1:24" x14ac:dyDescent="0.25">
      <c r="A48" s="46" t="s">
        <v>14</v>
      </c>
      <c r="B48" s="46" t="s">
        <v>395</v>
      </c>
      <c r="C48" s="46" t="s">
        <v>396</v>
      </c>
      <c r="D48" s="46" t="s">
        <v>30</v>
      </c>
      <c r="E48" s="46" t="s">
        <v>13</v>
      </c>
      <c r="F48" s="46" t="s">
        <v>379</v>
      </c>
      <c r="G48" s="56">
        <v>2010</v>
      </c>
      <c r="H48" s="57">
        <v>50</v>
      </c>
      <c r="I48" s="65">
        <f t="shared" si="0"/>
        <v>1</v>
      </c>
      <c r="J48" s="65"/>
      <c r="K48" s="65"/>
      <c r="L48" s="65"/>
      <c r="M48" s="65"/>
      <c r="N48" s="65">
        <v>1</v>
      </c>
      <c r="O48" s="65"/>
      <c r="P48" s="65"/>
      <c r="Q48" s="65"/>
      <c r="R48" s="65"/>
      <c r="S48" s="66"/>
      <c r="T48" s="66"/>
      <c r="U48" s="47"/>
      <c r="W48" s="35">
        <v>1</v>
      </c>
      <c r="X48" s="35">
        <v>1</v>
      </c>
    </row>
    <row r="49" spans="1:50" x14ac:dyDescent="0.25">
      <c r="A49" s="46" t="s">
        <v>14</v>
      </c>
      <c r="B49" s="46" t="s">
        <v>332</v>
      </c>
      <c r="C49" s="46" t="s">
        <v>333</v>
      </c>
      <c r="D49" s="46" t="s">
        <v>30</v>
      </c>
      <c r="E49" s="46" t="s">
        <v>419</v>
      </c>
      <c r="F49" s="46" t="s">
        <v>334</v>
      </c>
      <c r="G49" s="56">
        <v>2010</v>
      </c>
      <c r="H49" s="57">
        <v>50</v>
      </c>
      <c r="I49" s="65">
        <f t="shared" si="0"/>
        <v>1</v>
      </c>
      <c r="J49" s="65"/>
      <c r="K49" s="65"/>
      <c r="L49" s="65"/>
      <c r="M49" s="65"/>
      <c r="N49" s="65">
        <v>1</v>
      </c>
      <c r="O49" s="65"/>
      <c r="P49" s="65"/>
      <c r="Q49" s="65"/>
      <c r="R49" s="65"/>
      <c r="S49" s="66"/>
      <c r="T49" s="66"/>
      <c r="U49" s="47"/>
      <c r="W49" s="35">
        <v>1</v>
      </c>
      <c r="X49" s="35">
        <v>1</v>
      </c>
    </row>
    <row r="50" spans="1:50" x14ac:dyDescent="0.25">
      <c r="A50" s="46" t="s">
        <v>14</v>
      </c>
      <c r="B50" s="46" t="s">
        <v>335</v>
      </c>
      <c r="C50" s="46" t="s">
        <v>336</v>
      </c>
      <c r="D50" s="46" t="s">
        <v>30</v>
      </c>
      <c r="E50" s="46" t="s">
        <v>324</v>
      </c>
      <c r="F50" s="46" t="s">
        <v>334</v>
      </c>
      <c r="G50" s="56">
        <v>2010</v>
      </c>
      <c r="H50" s="57">
        <v>50</v>
      </c>
      <c r="I50" s="65">
        <f t="shared" si="0"/>
        <v>1</v>
      </c>
      <c r="J50" s="65"/>
      <c r="K50" s="65"/>
      <c r="L50" s="65"/>
      <c r="M50" s="65"/>
      <c r="N50" s="65">
        <v>1</v>
      </c>
      <c r="O50" s="65"/>
      <c r="P50" s="65"/>
      <c r="Q50" s="65"/>
      <c r="R50" s="65"/>
      <c r="S50" s="66"/>
      <c r="T50" s="66"/>
      <c r="U50" s="47"/>
      <c r="W50" s="35">
        <v>1</v>
      </c>
      <c r="X50" s="35">
        <v>1</v>
      </c>
    </row>
    <row r="51" spans="1:50" x14ac:dyDescent="0.25">
      <c r="A51" s="46" t="s">
        <v>431</v>
      </c>
      <c r="B51" s="46" t="s">
        <v>351</v>
      </c>
      <c r="C51" s="46" t="s">
        <v>352</v>
      </c>
      <c r="D51" s="46" t="s">
        <v>30</v>
      </c>
      <c r="E51" s="46" t="s">
        <v>118</v>
      </c>
      <c r="F51" s="46" t="s">
        <v>337</v>
      </c>
      <c r="G51" s="56">
        <v>2010</v>
      </c>
      <c r="H51" s="57">
        <v>50</v>
      </c>
      <c r="I51" s="65">
        <f t="shared" si="0"/>
        <v>1</v>
      </c>
      <c r="J51" s="65"/>
      <c r="K51" s="65"/>
      <c r="L51" s="65"/>
      <c r="M51" s="65"/>
      <c r="N51" s="65">
        <v>1</v>
      </c>
      <c r="O51" s="65"/>
      <c r="P51" s="65"/>
      <c r="Q51" s="65"/>
      <c r="R51" s="65"/>
      <c r="S51" s="66"/>
      <c r="T51" s="66"/>
      <c r="U51" s="47"/>
      <c r="W51" s="35">
        <v>1</v>
      </c>
      <c r="X51" s="35">
        <v>1</v>
      </c>
    </row>
    <row r="52" spans="1:50" x14ac:dyDescent="0.25">
      <c r="A52" s="46" t="s">
        <v>431</v>
      </c>
      <c r="B52" s="46" t="s">
        <v>353</v>
      </c>
      <c r="C52" s="46" t="s">
        <v>354</v>
      </c>
      <c r="D52" s="46" t="s">
        <v>30</v>
      </c>
      <c r="E52" s="46" t="s">
        <v>118</v>
      </c>
      <c r="F52" s="46" t="s">
        <v>338</v>
      </c>
      <c r="G52" s="56">
        <v>2010</v>
      </c>
      <c r="H52" s="57">
        <v>50</v>
      </c>
      <c r="I52" s="65">
        <f t="shared" si="0"/>
        <v>1</v>
      </c>
      <c r="J52" s="65"/>
      <c r="K52" s="65"/>
      <c r="L52" s="65"/>
      <c r="M52" s="65"/>
      <c r="N52" s="65">
        <v>1</v>
      </c>
      <c r="O52" s="65"/>
      <c r="P52" s="65"/>
      <c r="Q52" s="65"/>
      <c r="R52" s="65"/>
      <c r="S52" s="66"/>
      <c r="T52" s="66"/>
      <c r="U52" s="47"/>
      <c r="W52" s="35">
        <v>1</v>
      </c>
      <c r="X52" s="35">
        <v>1</v>
      </c>
    </row>
    <row r="53" spans="1:50" x14ac:dyDescent="0.25">
      <c r="A53" s="71" t="s">
        <v>493</v>
      </c>
      <c r="B53" s="46" t="s">
        <v>391</v>
      </c>
      <c r="C53" s="46" t="s">
        <v>392</v>
      </c>
      <c r="D53" s="46" t="s">
        <v>30</v>
      </c>
      <c r="E53" s="46" t="s">
        <v>118</v>
      </c>
      <c r="F53" s="46" t="s">
        <v>383</v>
      </c>
      <c r="G53" s="56">
        <v>2010</v>
      </c>
      <c r="H53" s="57">
        <v>50</v>
      </c>
      <c r="I53" s="65">
        <f t="shared" si="0"/>
        <v>1</v>
      </c>
      <c r="J53" s="65"/>
      <c r="K53" s="65"/>
      <c r="L53" s="65"/>
      <c r="M53" s="65"/>
      <c r="N53" s="65">
        <v>1</v>
      </c>
      <c r="O53" s="65"/>
      <c r="P53" s="65"/>
      <c r="Q53" s="65"/>
      <c r="R53" s="65"/>
      <c r="S53" s="66"/>
      <c r="T53" s="66"/>
      <c r="U53" s="47"/>
      <c r="W53" s="35">
        <v>1</v>
      </c>
      <c r="X53" s="35">
        <v>1</v>
      </c>
    </row>
    <row r="54" spans="1:50" x14ac:dyDescent="0.25">
      <c r="A54" s="46" t="s">
        <v>431</v>
      </c>
      <c r="B54" s="46" t="s">
        <v>375</v>
      </c>
      <c r="C54" s="46" t="s">
        <v>376</v>
      </c>
      <c r="D54" s="46" t="s">
        <v>30</v>
      </c>
      <c r="E54" s="46" t="s">
        <v>118</v>
      </c>
      <c r="F54" s="46" t="s">
        <v>381</v>
      </c>
      <c r="G54" s="56">
        <v>2010</v>
      </c>
      <c r="H54" s="57">
        <v>50</v>
      </c>
      <c r="I54" s="65">
        <f t="shared" si="0"/>
        <v>1</v>
      </c>
      <c r="J54" s="65"/>
      <c r="K54" s="65"/>
      <c r="L54" s="65"/>
      <c r="M54" s="65"/>
      <c r="N54" s="65">
        <v>1</v>
      </c>
      <c r="O54" s="65"/>
      <c r="P54" s="65"/>
      <c r="Q54" s="65"/>
      <c r="R54" s="65"/>
      <c r="S54" s="66"/>
      <c r="T54" s="66"/>
      <c r="U54" s="47"/>
      <c r="W54" s="35">
        <v>1</v>
      </c>
      <c r="X54" s="35">
        <v>1</v>
      </c>
    </row>
    <row r="55" spans="1:50" x14ac:dyDescent="0.25">
      <c r="A55" s="46" t="s">
        <v>431</v>
      </c>
      <c r="B55" s="46" t="s">
        <v>389</v>
      </c>
      <c r="C55" s="46" t="s">
        <v>390</v>
      </c>
      <c r="D55" s="46" t="s">
        <v>30</v>
      </c>
      <c r="E55" s="46" t="s">
        <v>118</v>
      </c>
      <c r="F55" s="46" t="s">
        <v>385</v>
      </c>
      <c r="G55" s="56">
        <v>2010</v>
      </c>
      <c r="H55" s="57">
        <v>50</v>
      </c>
      <c r="I55" s="65">
        <f t="shared" si="0"/>
        <v>1</v>
      </c>
      <c r="J55" s="65"/>
      <c r="K55" s="65"/>
      <c r="L55" s="65"/>
      <c r="M55" s="65"/>
      <c r="N55" s="65">
        <v>1</v>
      </c>
      <c r="O55" s="65"/>
      <c r="P55" s="65"/>
      <c r="Q55" s="65"/>
      <c r="R55" s="65"/>
      <c r="S55" s="66"/>
      <c r="T55" s="66"/>
      <c r="U55" s="47"/>
      <c r="W55" s="35">
        <v>1</v>
      </c>
      <c r="X55" s="35">
        <v>1</v>
      </c>
    </row>
    <row r="56" spans="1:50" x14ac:dyDescent="0.25">
      <c r="A56" s="46" t="s">
        <v>431</v>
      </c>
      <c r="B56" s="46" t="s">
        <v>448</v>
      </c>
      <c r="C56" s="46" t="s">
        <v>449</v>
      </c>
      <c r="D56" s="46" t="s">
        <v>30</v>
      </c>
      <c r="E56" s="46" t="s">
        <v>118</v>
      </c>
      <c r="F56" s="46" t="str">
        <f>Commodities!C183</f>
        <v>TWDSL</v>
      </c>
      <c r="G56" s="56">
        <v>2010</v>
      </c>
      <c r="H56" s="57">
        <v>50</v>
      </c>
      <c r="I56" s="65">
        <f t="shared" si="0"/>
        <v>1</v>
      </c>
      <c r="J56" s="65"/>
      <c r="K56" s="65"/>
      <c r="L56" s="65"/>
      <c r="M56" s="65"/>
      <c r="N56" s="65">
        <v>1</v>
      </c>
      <c r="O56" s="65"/>
      <c r="P56" s="65"/>
      <c r="Q56" s="65"/>
      <c r="R56" s="65"/>
      <c r="S56" s="66"/>
      <c r="T56" s="66"/>
      <c r="U56" s="47"/>
      <c r="W56" s="35">
        <v>1</v>
      </c>
      <c r="X56" s="35">
        <v>1</v>
      </c>
    </row>
    <row r="57" spans="1:50" s="42" customFormat="1" ht="12" customHeight="1" x14ac:dyDescent="0.25">
      <c r="A57" s="60" t="s">
        <v>14</v>
      </c>
      <c r="B57" s="60" t="s">
        <v>297</v>
      </c>
      <c r="C57" s="60" t="s">
        <v>298</v>
      </c>
      <c r="D57" s="60" t="s">
        <v>30</v>
      </c>
      <c r="E57" s="60" t="s">
        <v>249</v>
      </c>
      <c r="F57" s="60" t="s">
        <v>279</v>
      </c>
      <c r="G57" s="61">
        <v>2005</v>
      </c>
      <c r="H57" s="61">
        <v>5</v>
      </c>
      <c r="I57" s="65">
        <f t="shared" si="0"/>
        <v>1</v>
      </c>
      <c r="J57" s="69"/>
      <c r="K57" s="69"/>
      <c r="L57" s="69"/>
      <c r="M57" s="69"/>
      <c r="N57" s="69">
        <v>1</v>
      </c>
      <c r="O57" s="69"/>
      <c r="P57" s="69"/>
      <c r="Q57" s="69"/>
      <c r="R57" s="69"/>
      <c r="S57" s="70"/>
      <c r="T57" s="70"/>
      <c r="U57" s="60"/>
      <c r="W57" s="43">
        <v>1</v>
      </c>
      <c r="X57" s="43">
        <v>1</v>
      </c>
      <c r="AP57" s="44"/>
      <c r="AQ57" s="44"/>
      <c r="AR57" s="44"/>
      <c r="AS57" s="44"/>
      <c r="AT57" s="44"/>
      <c r="AU57" s="44"/>
      <c r="AV57" s="44"/>
      <c r="AW57" s="44"/>
      <c r="AX57" s="44"/>
    </row>
    <row r="58" spans="1:50" x14ac:dyDescent="0.25">
      <c r="A58" s="55" t="s">
        <v>436</v>
      </c>
      <c r="B58" s="53"/>
      <c r="C58" s="53"/>
      <c r="D58" s="53"/>
      <c r="E58" s="53"/>
      <c r="F58" s="53"/>
      <c r="G58" s="62"/>
      <c r="H58" s="62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8"/>
      <c r="T58" s="68"/>
      <c r="U58" s="47"/>
    </row>
    <row r="59" spans="1:50" x14ac:dyDescent="0.25">
      <c r="A59" s="46" t="s">
        <v>431</v>
      </c>
      <c r="B59" s="46" t="s">
        <v>441</v>
      </c>
      <c r="C59" s="46" t="s">
        <v>437</v>
      </c>
      <c r="D59" s="46" t="s">
        <v>30</v>
      </c>
      <c r="E59" s="46" t="str">
        <f>Commodities!C$150</f>
        <v>TRGSLREA</v>
      </c>
      <c r="F59" s="46" t="str">
        <f>Commodities!C177</f>
        <v>TBGSL</v>
      </c>
      <c r="G59" s="56">
        <v>2010</v>
      </c>
      <c r="H59" s="57">
        <v>50</v>
      </c>
      <c r="I59" s="65">
        <f>X59/W59</f>
        <v>1</v>
      </c>
      <c r="J59" s="65"/>
      <c r="K59" s="65"/>
      <c r="L59" s="65"/>
      <c r="M59" s="65"/>
      <c r="N59" s="65">
        <v>1</v>
      </c>
      <c r="O59" s="65"/>
      <c r="P59" s="65"/>
      <c r="Q59" s="65"/>
      <c r="R59" s="65"/>
      <c r="S59" s="66"/>
      <c r="T59" s="66"/>
      <c r="U59" s="47"/>
      <c r="W59" s="35">
        <v>1</v>
      </c>
      <c r="X59" s="35">
        <v>1</v>
      </c>
    </row>
    <row r="60" spans="1:50" x14ac:dyDescent="0.25">
      <c r="A60" s="46" t="s">
        <v>431</v>
      </c>
      <c r="B60" s="46" t="s">
        <v>453</v>
      </c>
      <c r="C60" s="46" t="s">
        <v>454</v>
      </c>
      <c r="D60" s="46" t="s">
        <v>30</v>
      </c>
      <c r="E60" s="46" t="str">
        <f>Commodities!C$150</f>
        <v>TRGSLREA</v>
      </c>
      <c r="F60" s="46" t="str">
        <f>Commodities!C173</f>
        <v>TWGSL</v>
      </c>
      <c r="G60" s="56">
        <v>2010</v>
      </c>
      <c r="H60" s="57">
        <v>50</v>
      </c>
      <c r="I60" s="65">
        <f>X60/W60</f>
        <v>1</v>
      </c>
      <c r="J60" s="65"/>
      <c r="K60" s="65"/>
      <c r="L60" s="65"/>
      <c r="M60" s="65"/>
      <c r="N60" s="65">
        <v>1</v>
      </c>
      <c r="O60" s="65"/>
      <c r="P60" s="65"/>
      <c r="Q60" s="65"/>
      <c r="R60" s="65"/>
      <c r="S60" s="66"/>
      <c r="T60" s="66"/>
      <c r="U60" s="47"/>
      <c r="W60" s="35">
        <v>1</v>
      </c>
      <c r="X60" s="35">
        <v>1</v>
      </c>
    </row>
    <row r="61" spans="1:50" x14ac:dyDescent="0.25">
      <c r="A61" s="46" t="s">
        <v>431</v>
      </c>
      <c r="B61" s="46" t="s">
        <v>442</v>
      </c>
      <c r="C61" s="46" t="s">
        <v>438</v>
      </c>
      <c r="D61" s="46" t="s">
        <v>30</v>
      </c>
      <c r="E61" s="46" t="str">
        <f>Commodities!C$150</f>
        <v>TRGSLREA</v>
      </c>
      <c r="F61" s="46" t="str">
        <f>Commodities!C176</f>
        <v>TCGSL</v>
      </c>
      <c r="G61" s="56">
        <v>2010</v>
      </c>
      <c r="H61" s="57">
        <v>50</v>
      </c>
      <c r="I61" s="65">
        <f>X61/W61</f>
        <v>1</v>
      </c>
      <c r="J61" s="65"/>
      <c r="K61" s="65"/>
      <c r="L61" s="65"/>
      <c r="M61" s="65"/>
      <c r="N61" s="65">
        <v>1</v>
      </c>
      <c r="O61" s="65"/>
      <c r="P61" s="65"/>
      <c r="Q61" s="65"/>
      <c r="R61" s="65"/>
      <c r="S61" s="66"/>
      <c r="T61" s="66"/>
      <c r="U61" s="47"/>
      <c r="W61" s="35">
        <v>1</v>
      </c>
      <c r="X61" s="35">
        <v>1</v>
      </c>
    </row>
    <row r="62" spans="1:50" x14ac:dyDescent="0.25">
      <c r="A62" s="46" t="s">
        <v>431</v>
      </c>
      <c r="B62" s="46" t="s">
        <v>443</v>
      </c>
      <c r="C62" s="46" t="s">
        <v>439</v>
      </c>
      <c r="D62" s="46" t="s">
        <v>30</v>
      </c>
      <c r="E62" s="46" t="str">
        <f>Commodities!C$150</f>
        <v>TRGSLREA</v>
      </c>
      <c r="F62" s="46" t="str">
        <f>Commodities!C195</f>
        <v>TMGSL</v>
      </c>
      <c r="G62" s="56">
        <v>2010</v>
      </c>
      <c r="H62" s="57">
        <v>50</v>
      </c>
      <c r="I62" s="65">
        <f>X62/W62</f>
        <v>1</v>
      </c>
      <c r="J62" s="65"/>
      <c r="K62" s="65"/>
      <c r="L62" s="65"/>
      <c r="M62" s="65"/>
      <c r="N62" s="65">
        <v>1</v>
      </c>
      <c r="O62" s="65"/>
      <c r="P62" s="65"/>
      <c r="Q62" s="65"/>
      <c r="R62" s="65"/>
      <c r="S62" s="66"/>
      <c r="T62" s="66"/>
      <c r="U62" s="47"/>
      <c r="W62" s="35">
        <v>1</v>
      </c>
      <c r="X62" s="35">
        <v>1</v>
      </c>
    </row>
    <row r="63" spans="1:50" x14ac:dyDescent="0.25">
      <c r="A63" s="46" t="s">
        <v>431</v>
      </c>
      <c r="B63" s="46" t="s">
        <v>444</v>
      </c>
      <c r="C63" s="46" t="s">
        <v>440</v>
      </c>
      <c r="D63" s="46" t="s">
        <v>30</v>
      </c>
      <c r="E63" s="46" t="str">
        <f>Commodities!C$150</f>
        <v>TRGSLREA</v>
      </c>
      <c r="F63" s="46" t="str">
        <f>Commodities!C178</f>
        <v>THGSL</v>
      </c>
      <c r="G63" s="56">
        <v>2010</v>
      </c>
      <c r="H63" s="57">
        <v>50</v>
      </c>
      <c r="I63" s="65">
        <f>X63/W63</f>
        <v>1</v>
      </c>
      <c r="J63" s="65"/>
      <c r="K63" s="65"/>
      <c r="L63" s="65"/>
      <c r="M63" s="65"/>
      <c r="N63" s="65">
        <v>1</v>
      </c>
      <c r="O63" s="65"/>
      <c r="P63" s="65"/>
      <c r="Q63" s="65"/>
      <c r="R63" s="65"/>
      <c r="S63" s="66"/>
      <c r="T63" s="66"/>
      <c r="U63" s="47"/>
      <c r="W63" s="35">
        <v>1</v>
      </c>
      <c r="X63" s="35">
        <v>1</v>
      </c>
    </row>
    <row r="64" spans="1:50" ht="12" customHeight="1" x14ac:dyDescent="0.25">
      <c r="A64" s="55" t="s">
        <v>26</v>
      </c>
      <c r="B64" s="53"/>
      <c r="C64" s="53"/>
      <c r="D64" s="53"/>
      <c r="E64" s="53"/>
      <c r="F64" s="53"/>
      <c r="G64" s="62"/>
      <c r="H64" s="62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8"/>
      <c r="T64" s="68"/>
      <c r="U64" s="47"/>
      <c r="AP64" s="40"/>
      <c r="AQ64" s="40"/>
      <c r="AR64" s="40"/>
      <c r="AS64" s="40"/>
      <c r="AT64" s="40"/>
      <c r="AU64" s="40"/>
      <c r="AV64" s="40"/>
      <c r="AW64" s="40"/>
      <c r="AX64" s="40"/>
    </row>
    <row r="65" spans="1:24" x14ac:dyDescent="0.25">
      <c r="A65" s="46" t="s">
        <v>14</v>
      </c>
      <c r="B65" s="46" t="s">
        <v>236</v>
      </c>
      <c r="C65" s="46" t="s">
        <v>225</v>
      </c>
      <c r="D65" s="46" t="s">
        <v>30</v>
      </c>
      <c r="E65" s="46" t="s">
        <v>220</v>
      </c>
      <c r="F65" s="46" t="s">
        <v>222</v>
      </c>
      <c r="G65" s="56">
        <v>2010</v>
      </c>
      <c r="H65" s="57">
        <v>55</v>
      </c>
      <c r="I65" s="57">
        <f t="shared" ref="I65:I78" si="1">X65/W65</f>
        <v>1</v>
      </c>
      <c r="J65" s="57"/>
      <c r="K65" s="57"/>
      <c r="L65" s="57"/>
      <c r="M65" s="57"/>
      <c r="N65" s="57"/>
      <c r="O65" s="57"/>
      <c r="P65" s="57"/>
      <c r="Q65" s="57"/>
      <c r="R65" s="57"/>
      <c r="S65" s="47"/>
      <c r="T65" s="47"/>
      <c r="U65" s="47"/>
      <c r="W65" s="35">
        <v>1</v>
      </c>
      <c r="X65" s="35">
        <v>1</v>
      </c>
    </row>
    <row r="66" spans="1:24" x14ac:dyDescent="0.25">
      <c r="A66" s="46" t="s">
        <v>14</v>
      </c>
      <c r="B66" s="46" t="s">
        <v>237</v>
      </c>
      <c r="C66" s="46" t="s">
        <v>226</v>
      </c>
      <c r="D66" s="46" t="s">
        <v>30</v>
      </c>
      <c r="E66" s="46" t="s">
        <v>221</v>
      </c>
      <c r="F66" s="46" t="s">
        <v>223</v>
      </c>
      <c r="G66" s="56">
        <v>2010</v>
      </c>
      <c r="H66" s="57">
        <v>55</v>
      </c>
      <c r="I66" s="57">
        <f t="shared" si="1"/>
        <v>1</v>
      </c>
      <c r="J66" s="57"/>
      <c r="K66" s="57"/>
      <c r="L66" s="57"/>
      <c r="M66" s="57"/>
      <c r="N66" s="57"/>
      <c r="O66" s="57"/>
      <c r="P66" s="57"/>
      <c r="Q66" s="57"/>
      <c r="R66" s="57"/>
      <c r="S66" s="47"/>
      <c r="T66" s="47"/>
      <c r="U66" s="47"/>
      <c r="W66" s="35">
        <v>1</v>
      </c>
      <c r="X66" s="35">
        <v>1</v>
      </c>
    </row>
    <row r="67" spans="1:24" x14ac:dyDescent="0.25">
      <c r="A67" s="46" t="s">
        <v>14</v>
      </c>
      <c r="B67" s="46" t="s">
        <v>429</v>
      </c>
      <c r="C67" s="46" t="s">
        <v>430</v>
      </c>
      <c r="D67" s="46" t="s">
        <v>30</v>
      </c>
      <c r="E67" s="46" t="s">
        <v>427</v>
      </c>
      <c r="F67" s="46" t="s">
        <v>425</v>
      </c>
      <c r="G67" s="56">
        <v>2010</v>
      </c>
      <c r="H67" s="57">
        <v>55</v>
      </c>
      <c r="I67" s="57">
        <f t="shared" si="1"/>
        <v>1</v>
      </c>
      <c r="J67" s="57"/>
      <c r="K67" s="57"/>
      <c r="L67" s="57"/>
      <c r="M67" s="57"/>
      <c r="N67" s="57"/>
      <c r="O67" s="57"/>
      <c r="P67" s="57"/>
      <c r="Q67" s="57"/>
      <c r="R67" s="57"/>
      <c r="S67" s="47"/>
      <c r="T67" s="47"/>
      <c r="U67" s="47"/>
      <c r="W67" s="35">
        <v>1</v>
      </c>
      <c r="X67" s="35">
        <v>1</v>
      </c>
    </row>
    <row r="68" spans="1:24" x14ac:dyDescent="0.25">
      <c r="A68" s="46" t="s">
        <v>14</v>
      </c>
      <c r="B68" s="46" t="s">
        <v>238</v>
      </c>
      <c r="C68" s="46" t="s">
        <v>227</v>
      </c>
      <c r="D68" s="46" t="s">
        <v>30</v>
      </c>
      <c r="E68" s="46" t="s">
        <v>219</v>
      </c>
      <c r="F68" s="46" t="s">
        <v>224</v>
      </c>
      <c r="G68" s="56">
        <v>2010</v>
      </c>
      <c r="H68" s="57">
        <v>55</v>
      </c>
      <c r="I68" s="57">
        <f t="shared" si="1"/>
        <v>1</v>
      </c>
      <c r="J68" s="57"/>
      <c r="K68" s="57"/>
      <c r="L68" s="57"/>
      <c r="M68" s="57"/>
      <c r="N68" s="57"/>
      <c r="O68" s="57"/>
      <c r="P68" s="57"/>
      <c r="Q68" s="57"/>
      <c r="R68" s="57"/>
      <c r="S68" s="47"/>
      <c r="T68" s="47"/>
      <c r="U68" s="47"/>
      <c r="W68" s="35">
        <v>1</v>
      </c>
      <c r="X68" s="35">
        <v>1</v>
      </c>
    </row>
    <row r="69" spans="1:24" x14ac:dyDescent="0.25">
      <c r="A69" s="46" t="s">
        <v>14</v>
      </c>
      <c r="B69" s="46" t="s">
        <v>239</v>
      </c>
      <c r="C69" s="46" t="s">
        <v>228</v>
      </c>
      <c r="D69" s="46" t="s">
        <v>30</v>
      </c>
      <c r="E69" s="46" t="s">
        <v>80</v>
      </c>
      <c r="F69" s="46" t="s">
        <v>248</v>
      </c>
      <c r="G69" s="56">
        <v>2010</v>
      </c>
      <c r="H69" s="57">
        <v>55</v>
      </c>
      <c r="I69" s="57">
        <f t="shared" si="1"/>
        <v>1</v>
      </c>
      <c r="J69" s="57">
        <f>EIACO2Coef!D13</f>
        <v>6.5711627999999994E-2</v>
      </c>
      <c r="K69" s="57">
        <f>J69</f>
        <v>6.5711627999999994E-2</v>
      </c>
      <c r="L69" s="57">
        <f>EIACO2Coef!E13</f>
        <v>65.71162799999999</v>
      </c>
      <c r="M69" s="57">
        <f>L69</f>
        <v>65.71162799999999</v>
      </c>
      <c r="N69" s="57"/>
      <c r="O69" s="57"/>
      <c r="P69" s="57"/>
      <c r="Q69" s="57"/>
      <c r="R69" s="57"/>
      <c r="S69" s="47"/>
      <c r="T69" s="47"/>
      <c r="U69" s="47"/>
      <c r="W69" s="35">
        <v>1</v>
      </c>
      <c r="X69" s="35">
        <v>1</v>
      </c>
    </row>
    <row r="70" spans="1:24" x14ac:dyDescent="0.25">
      <c r="A70" s="46" t="s">
        <v>431</v>
      </c>
      <c r="B70" s="46" t="s">
        <v>240</v>
      </c>
      <c r="C70" s="46" t="s">
        <v>229</v>
      </c>
      <c r="D70" s="46" t="s">
        <v>30</v>
      </c>
      <c r="E70" s="46" t="s">
        <v>5</v>
      </c>
      <c r="F70" s="46" t="s">
        <v>249</v>
      </c>
      <c r="G70" s="56">
        <v>2010</v>
      </c>
      <c r="H70" s="57">
        <v>55</v>
      </c>
      <c r="I70" s="57">
        <f t="shared" si="1"/>
        <v>1</v>
      </c>
      <c r="J70" s="57">
        <f>EIACO2Coef!D9</f>
        <v>5.5983606000000005E-2</v>
      </c>
      <c r="K70" s="57">
        <f t="shared" ref="K70:K78" si="2">J70</f>
        <v>5.5983606000000005E-2</v>
      </c>
      <c r="L70" s="57">
        <f>EIACO2Coef!E9</f>
        <v>55.983606000000002</v>
      </c>
      <c r="M70" s="57">
        <f t="shared" ref="M70:M78" si="3">L70</f>
        <v>55.983606000000002</v>
      </c>
      <c r="N70" s="57"/>
      <c r="O70" s="57"/>
      <c r="P70" s="57"/>
      <c r="Q70" s="57"/>
      <c r="R70" s="57"/>
      <c r="S70" s="47"/>
      <c r="T70" s="47"/>
      <c r="U70" s="47"/>
      <c r="W70" s="35">
        <v>1</v>
      </c>
      <c r="X70" s="35">
        <v>1</v>
      </c>
    </row>
    <row r="71" spans="1:24" x14ac:dyDescent="0.25">
      <c r="A71" s="46" t="s">
        <v>431</v>
      </c>
      <c r="B71" s="46" t="s">
        <v>240</v>
      </c>
      <c r="C71" s="46" t="s">
        <v>398</v>
      </c>
      <c r="D71" s="46" t="s">
        <v>30</v>
      </c>
      <c r="E71" s="46" t="s">
        <v>5</v>
      </c>
      <c r="F71" s="46" t="s">
        <v>397</v>
      </c>
      <c r="G71" s="56">
        <v>2010</v>
      </c>
      <c r="H71" s="57">
        <v>55</v>
      </c>
      <c r="I71" s="57">
        <f t="shared" si="1"/>
        <v>1</v>
      </c>
      <c r="J71" s="57">
        <f>EIACO2Coef!D9</f>
        <v>5.5983606000000005E-2</v>
      </c>
      <c r="K71" s="57">
        <f t="shared" si="2"/>
        <v>5.5983606000000005E-2</v>
      </c>
      <c r="L71" s="57">
        <f>EIACO2Coef!E9</f>
        <v>55.983606000000002</v>
      </c>
      <c r="M71" s="57">
        <f t="shared" si="3"/>
        <v>55.983606000000002</v>
      </c>
      <c r="N71" s="57"/>
      <c r="O71" s="57"/>
      <c r="P71" s="57"/>
      <c r="Q71" s="57"/>
      <c r="R71" s="57"/>
      <c r="S71" s="47"/>
      <c r="T71" s="47"/>
      <c r="U71" s="47"/>
      <c r="W71" s="35">
        <v>1</v>
      </c>
      <c r="X71" s="35">
        <v>1</v>
      </c>
    </row>
    <row r="72" spans="1:24" x14ac:dyDescent="0.25">
      <c r="A72" s="46" t="s">
        <v>431</v>
      </c>
      <c r="B72" s="46" t="s">
        <v>241</v>
      </c>
      <c r="C72" s="46" t="s">
        <v>230</v>
      </c>
      <c r="D72" s="46" t="s">
        <v>30</v>
      </c>
      <c r="E72" s="46" t="str">
        <f>Commodities!C126</f>
        <v>TRGSLR</v>
      </c>
      <c r="F72" s="46" t="str">
        <f>Commodities!C150</f>
        <v>TRGSLREA</v>
      </c>
      <c r="G72" s="56">
        <v>2010</v>
      </c>
      <c r="H72" s="57">
        <v>55</v>
      </c>
      <c r="I72" s="57">
        <f t="shared" si="1"/>
        <v>1</v>
      </c>
      <c r="J72" s="57">
        <f>EIACO2Coef!D14</f>
        <v>7.4785487999999983E-2</v>
      </c>
      <c r="K72" s="57">
        <f t="shared" si="2"/>
        <v>7.4785487999999983E-2</v>
      </c>
      <c r="L72" s="57">
        <f>EIACO2Coef!E14</f>
        <v>74.785487999999987</v>
      </c>
      <c r="M72" s="57">
        <f t="shared" si="3"/>
        <v>74.785487999999987</v>
      </c>
      <c r="N72" s="57"/>
      <c r="O72" s="57"/>
      <c r="P72" s="57"/>
      <c r="Q72" s="57"/>
      <c r="R72" s="57"/>
      <c r="S72" s="47"/>
      <c r="T72" s="47"/>
      <c r="U72" s="47"/>
      <c r="W72" s="35">
        <v>1</v>
      </c>
      <c r="X72" s="35">
        <v>1</v>
      </c>
    </row>
    <row r="73" spans="1:24" x14ac:dyDescent="0.25">
      <c r="A73" s="46" t="s">
        <v>431</v>
      </c>
      <c r="B73" s="46" t="s">
        <v>242</v>
      </c>
      <c r="C73" s="46" t="s">
        <v>231</v>
      </c>
      <c r="D73" s="46" t="s">
        <v>30</v>
      </c>
      <c r="E73" s="46" t="str">
        <f>Commodities!C127</f>
        <v>TRGSLC</v>
      </c>
      <c r="F73" s="46" t="str">
        <f>Commodities!C151</f>
        <v>TRGSLCEA</v>
      </c>
      <c r="G73" s="56">
        <v>2010</v>
      </c>
      <c r="H73" s="57">
        <v>55</v>
      </c>
      <c r="I73" s="57">
        <f t="shared" si="1"/>
        <v>1</v>
      </c>
      <c r="J73" s="57">
        <f>EIACO2Coef!D14</f>
        <v>7.4785487999999983E-2</v>
      </c>
      <c r="K73" s="57">
        <f t="shared" si="2"/>
        <v>7.4785487999999983E-2</v>
      </c>
      <c r="L73" s="57">
        <f>EIACO2Coef!E14</f>
        <v>74.785487999999987</v>
      </c>
      <c r="M73" s="57">
        <f t="shared" si="3"/>
        <v>74.785487999999987</v>
      </c>
      <c r="N73" s="57"/>
      <c r="O73" s="57"/>
      <c r="P73" s="57"/>
      <c r="Q73" s="57"/>
      <c r="R73" s="57"/>
      <c r="S73" s="47"/>
      <c r="T73" s="47"/>
      <c r="U73" s="47"/>
      <c r="W73" s="35">
        <v>1</v>
      </c>
      <c r="X73" s="35">
        <v>1</v>
      </c>
    </row>
    <row r="74" spans="1:24" x14ac:dyDescent="0.25">
      <c r="A74" s="46" t="s">
        <v>14</v>
      </c>
      <c r="B74" s="46" t="s">
        <v>243</v>
      </c>
      <c r="C74" s="46" t="s">
        <v>232</v>
      </c>
      <c r="D74" s="46" t="s">
        <v>30</v>
      </c>
      <c r="E74" s="46" t="s">
        <v>82</v>
      </c>
      <c r="F74" s="46" t="s">
        <v>252</v>
      </c>
      <c r="G74" s="56">
        <v>2010</v>
      </c>
      <c r="H74" s="57">
        <v>55</v>
      </c>
      <c r="I74" s="57">
        <f t="shared" si="1"/>
        <v>1</v>
      </c>
      <c r="J74" s="57">
        <f>EIACO2Coef!D15</f>
        <v>8.3141879999999987E-2</v>
      </c>
      <c r="K74" s="57">
        <f t="shared" si="2"/>
        <v>8.3141879999999987E-2</v>
      </c>
      <c r="L74" s="57">
        <f>EIACO2Coef!E15</f>
        <v>83.141879999999986</v>
      </c>
      <c r="M74" s="57">
        <f t="shared" si="3"/>
        <v>83.141879999999986</v>
      </c>
      <c r="N74" s="57"/>
      <c r="O74" s="57"/>
      <c r="P74" s="57"/>
      <c r="Q74" s="57"/>
      <c r="R74" s="57"/>
      <c r="S74" s="47"/>
      <c r="T74" s="47"/>
      <c r="U74" s="47"/>
      <c r="W74" s="35">
        <v>1</v>
      </c>
      <c r="X74" s="35">
        <v>1</v>
      </c>
    </row>
    <row r="75" spans="1:24" x14ac:dyDescent="0.25">
      <c r="A75" s="46" t="s">
        <v>14</v>
      </c>
      <c r="B75" s="46" t="s">
        <v>244</v>
      </c>
      <c r="C75" s="46" t="s">
        <v>233</v>
      </c>
      <c r="D75" s="46" t="s">
        <v>30</v>
      </c>
      <c r="E75" s="46" t="s">
        <v>247</v>
      </c>
      <c r="F75" s="46" t="s">
        <v>253</v>
      </c>
      <c r="G75" s="56">
        <v>2010</v>
      </c>
      <c r="H75" s="57">
        <v>55</v>
      </c>
      <c r="I75" s="57">
        <f t="shared" si="1"/>
        <v>1</v>
      </c>
      <c r="J75" s="57">
        <f>EIACO2Coef!D15</f>
        <v>8.3141879999999987E-2</v>
      </c>
      <c r="K75" s="57">
        <f t="shared" si="2"/>
        <v>8.3141879999999987E-2</v>
      </c>
      <c r="L75" s="57">
        <f>EIACO2Coef!E15</f>
        <v>83.141879999999986</v>
      </c>
      <c r="M75" s="57">
        <f t="shared" si="3"/>
        <v>83.141879999999986</v>
      </c>
      <c r="N75" s="57"/>
      <c r="O75" s="57"/>
      <c r="P75" s="57"/>
      <c r="Q75" s="57"/>
      <c r="R75" s="57"/>
      <c r="S75" s="47"/>
      <c r="T75" s="47"/>
      <c r="U75" s="47"/>
      <c r="W75" s="35">
        <v>1</v>
      </c>
      <c r="X75" s="35">
        <v>1</v>
      </c>
    </row>
    <row r="76" spans="1:24" x14ac:dyDescent="0.25">
      <c r="A76" s="46" t="s">
        <v>431</v>
      </c>
      <c r="B76" s="46" t="s">
        <v>245</v>
      </c>
      <c r="C76" s="46" t="s">
        <v>234</v>
      </c>
      <c r="D76" s="46" t="s">
        <v>30</v>
      </c>
      <c r="E76" s="46" t="str">
        <f>Commodities!C130</f>
        <v>TRDSLU</v>
      </c>
      <c r="F76" s="46" t="str">
        <f>Commodities!C154</f>
        <v>TRDSLUEA</v>
      </c>
      <c r="G76" s="56">
        <v>2010</v>
      </c>
      <c r="H76" s="57">
        <v>55</v>
      </c>
      <c r="I76" s="57">
        <f t="shared" si="1"/>
        <v>1</v>
      </c>
      <c r="J76" s="57">
        <f>EIACO2Coef!D10</f>
        <v>7.7180565000000007E-2</v>
      </c>
      <c r="K76" s="57">
        <f t="shared" si="2"/>
        <v>7.7180565000000007E-2</v>
      </c>
      <c r="L76" s="57">
        <f>EIACO2Coef!E10</f>
        <v>77.180565000000001</v>
      </c>
      <c r="M76" s="57">
        <f t="shared" si="3"/>
        <v>77.180565000000001</v>
      </c>
      <c r="N76" s="57"/>
      <c r="O76" s="57"/>
      <c r="P76" s="57"/>
      <c r="Q76" s="57"/>
      <c r="R76" s="57"/>
      <c r="S76" s="47"/>
      <c r="T76" s="47"/>
      <c r="U76" s="47"/>
      <c r="W76" s="35">
        <v>1</v>
      </c>
      <c r="X76" s="35">
        <v>1</v>
      </c>
    </row>
    <row r="77" spans="1:24" x14ac:dyDescent="0.25">
      <c r="A77" s="46" t="s">
        <v>431</v>
      </c>
      <c r="B77" s="46" t="s">
        <v>246</v>
      </c>
      <c r="C77" s="46" t="s">
        <v>235</v>
      </c>
      <c r="D77" s="46" t="s">
        <v>30</v>
      </c>
      <c r="E77" s="46" t="str">
        <f>Commodities!C131</f>
        <v>TRDSLL</v>
      </c>
      <c r="F77" s="46" t="str">
        <f>Commodities!C155</f>
        <v>TRDSLLEA</v>
      </c>
      <c r="G77" s="56">
        <v>2010</v>
      </c>
      <c r="H77" s="57">
        <v>55</v>
      </c>
      <c r="I77" s="57">
        <f t="shared" si="1"/>
        <v>1</v>
      </c>
      <c r="J77" s="57">
        <f>EIACO2Coef!D10</f>
        <v>7.7180565000000007E-2</v>
      </c>
      <c r="K77" s="57">
        <f t="shared" si="2"/>
        <v>7.7180565000000007E-2</v>
      </c>
      <c r="L77" s="57">
        <f>EIACO2Coef!E10</f>
        <v>77.180565000000001</v>
      </c>
      <c r="M77" s="57">
        <f t="shared" si="3"/>
        <v>77.180565000000001</v>
      </c>
      <c r="N77" s="57"/>
      <c r="O77" s="57"/>
      <c r="P77" s="57"/>
      <c r="Q77" s="57"/>
      <c r="R77" s="57"/>
      <c r="S77" s="47"/>
      <c r="T77" s="47"/>
      <c r="U77" s="47"/>
      <c r="W77" s="35">
        <v>1</v>
      </c>
      <c r="X77" s="35">
        <v>1</v>
      </c>
    </row>
    <row r="78" spans="1:24" x14ac:dyDescent="0.25">
      <c r="A78" s="71" t="s">
        <v>492</v>
      </c>
      <c r="B78" s="46" t="s">
        <v>363</v>
      </c>
      <c r="C78" s="46" t="s">
        <v>364</v>
      </c>
      <c r="D78" s="46" t="s">
        <v>30</v>
      </c>
      <c r="E78" s="46" t="s">
        <v>81</v>
      </c>
      <c r="F78" s="46" t="s">
        <v>355</v>
      </c>
      <c r="G78" s="56">
        <v>2010</v>
      </c>
      <c r="H78" s="57">
        <v>55</v>
      </c>
      <c r="I78" s="57">
        <f t="shared" si="1"/>
        <v>1</v>
      </c>
      <c r="J78" s="57">
        <f>EIACO2Coef!D11</f>
        <v>7.4785487999999983E-2</v>
      </c>
      <c r="K78" s="57">
        <f t="shared" si="2"/>
        <v>7.4785487999999983E-2</v>
      </c>
      <c r="L78" s="57">
        <f>EIACO2Coef!E11</f>
        <v>74.785487999999987</v>
      </c>
      <c r="M78" s="57">
        <f t="shared" si="3"/>
        <v>74.785487999999987</v>
      </c>
      <c r="N78" s="57"/>
      <c r="O78" s="57"/>
      <c r="P78" s="57"/>
      <c r="Q78" s="57"/>
      <c r="R78" s="57"/>
      <c r="S78" s="47"/>
      <c r="T78" s="47"/>
      <c r="U78" s="47"/>
      <c r="W78" s="35">
        <v>1</v>
      </c>
      <c r="X78" s="35">
        <v>1</v>
      </c>
    </row>
    <row r="79" spans="1:24" s="37" customFormat="1" x14ac:dyDescent="0.25">
      <c r="A79" s="50" t="s">
        <v>14</v>
      </c>
      <c r="B79" s="46"/>
      <c r="C79" s="46"/>
      <c r="D79" s="46"/>
      <c r="E79" s="46"/>
      <c r="F79" s="46"/>
      <c r="G79" s="56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9"/>
      <c r="T79" s="59"/>
      <c r="U79" s="59"/>
      <c r="W79" s="38"/>
      <c r="X79" s="38"/>
    </row>
    <row r="80" spans="1:24" x14ac:dyDescent="0.25">
      <c r="A80" s="33" t="s">
        <v>14</v>
      </c>
      <c r="B80" s="33"/>
      <c r="C80" s="33"/>
      <c r="D80" s="33"/>
      <c r="E80" s="33"/>
      <c r="F80" s="33"/>
      <c r="G80" s="39"/>
    </row>
  </sheetData>
  <pageMargins left="0.75" right="0.75" top="1" bottom="1" header="0.5" footer="0.5"/>
  <pageSetup paperSize="9" orientation="landscape" horizont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21"/>
  <sheetViews>
    <sheetView workbookViewId="0">
      <selection activeCell="J18" sqref="J18"/>
    </sheetView>
  </sheetViews>
  <sheetFormatPr defaultColWidth="9.109375" defaultRowHeight="13.2" x14ac:dyDescent="0.25"/>
  <cols>
    <col min="1" max="1" width="9.109375" style="27"/>
    <col min="2" max="2" width="13" style="27" customWidth="1"/>
    <col min="3" max="16384" width="9.109375" style="27"/>
  </cols>
  <sheetData>
    <row r="1" spans="1:5" x14ac:dyDescent="0.25">
      <c r="A1" s="27" t="s">
        <v>99</v>
      </c>
      <c r="B1" s="27" t="s">
        <v>100</v>
      </c>
    </row>
    <row r="2" spans="1:5" x14ac:dyDescent="0.25">
      <c r="A2" s="27" t="s">
        <v>101</v>
      </c>
    </row>
    <row r="3" spans="1:5" x14ac:dyDescent="0.25">
      <c r="B3" s="27" t="s">
        <v>102</v>
      </c>
    </row>
    <row r="5" spans="1:5" x14ac:dyDescent="0.25">
      <c r="B5" s="27" t="s">
        <v>103</v>
      </c>
    </row>
    <row r="7" spans="1:5" x14ac:dyDescent="0.25">
      <c r="C7" s="27" t="s">
        <v>104</v>
      </c>
      <c r="D7" s="27" t="s">
        <v>105</v>
      </c>
      <c r="E7" s="27" t="s">
        <v>106</v>
      </c>
    </row>
    <row r="8" spans="1:5" x14ac:dyDescent="0.25">
      <c r="B8" s="27" t="s">
        <v>31</v>
      </c>
      <c r="C8" s="27" t="s">
        <v>107</v>
      </c>
      <c r="D8" s="27" t="s">
        <v>3</v>
      </c>
      <c r="E8" s="27" t="s">
        <v>3</v>
      </c>
    </row>
    <row r="9" spans="1:5" x14ac:dyDescent="0.25">
      <c r="B9" s="27" t="s">
        <v>32</v>
      </c>
      <c r="C9" s="27">
        <v>53.06</v>
      </c>
      <c r="D9" s="27">
        <f t="shared" ref="D9:D21" si="0">E9/1000</f>
        <v>5.5983606000000005E-2</v>
      </c>
      <c r="E9" s="27">
        <f t="shared" ref="E9:E21" si="1">C9*1055.1/1000</f>
        <v>55.983606000000002</v>
      </c>
    </row>
    <row r="10" spans="1:5" x14ac:dyDescent="0.25">
      <c r="B10" s="27" t="s">
        <v>65</v>
      </c>
      <c r="C10" s="27">
        <v>73.150000000000006</v>
      </c>
      <c r="D10" s="27">
        <f t="shared" si="0"/>
        <v>7.7180565000000007E-2</v>
      </c>
      <c r="E10" s="27">
        <f t="shared" si="1"/>
        <v>77.180565000000001</v>
      </c>
    </row>
    <row r="11" spans="1:5" x14ac:dyDescent="0.25">
      <c r="B11" s="27" t="s">
        <v>66</v>
      </c>
      <c r="C11" s="27">
        <v>70.88</v>
      </c>
      <c r="D11" s="27">
        <f t="shared" si="0"/>
        <v>7.4785487999999983E-2</v>
      </c>
      <c r="E11" s="27">
        <f t="shared" si="1"/>
        <v>74.785487999999987</v>
      </c>
    </row>
    <row r="12" spans="1:5" x14ac:dyDescent="0.25">
      <c r="B12" s="27" t="s">
        <v>94</v>
      </c>
      <c r="C12" s="27">
        <v>72.31</v>
      </c>
      <c r="D12" s="27">
        <f t="shared" si="0"/>
        <v>7.6294280999999992E-2</v>
      </c>
      <c r="E12" s="27">
        <f t="shared" si="1"/>
        <v>76.294280999999998</v>
      </c>
    </row>
    <row r="13" spans="1:5" x14ac:dyDescent="0.25">
      <c r="B13" s="27" t="s">
        <v>61</v>
      </c>
      <c r="C13" s="27">
        <v>62.28</v>
      </c>
      <c r="D13" s="27">
        <f t="shared" si="0"/>
        <v>6.5711627999999994E-2</v>
      </c>
      <c r="E13" s="27">
        <f t="shared" si="1"/>
        <v>65.71162799999999</v>
      </c>
    </row>
    <row r="14" spans="1:5" x14ac:dyDescent="0.25">
      <c r="B14" s="27" t="s">
        <v>27</v>
      </c>
      <c r="C14" s="27">
        <v>70.88</v>
      </c>
      <c r="D14" s="27">
        <f t="shared" si="0"/>
        <v>7.4785487999999983E-2</v>
      </c>
      <c r="E14" s="27">
        <f t="shared" si="1"/>
        <v>74.785487999999987</v>
      </c>
    </row>
    <row r="15" spans="1:5" x14ac:dyDescent="0.25">
      <c r="B15" s="27" t="s">
        <v>108</v>
      </c>
      <c r="C15" s="27">
        <v>78.8</v>
      </c>
      <c r="D15" s="27">
        <f t="shared" si="0"/>
        <v>8.3141879999999987E-2</v>
      </c>
      <c r="E15" s="27">
        <f t="shared" si="1"/>
        <v>83.141879999999986</v>
      </c>
    </row>
    <row r="16" spans="1:5" x14ac:dyDescent="0.25">
      <c r="B16" s="27" t="s">
        <v>109</v>
      </c>
      <c r="C16" s="27">
        <v>71.02</v>
      </c>
      <c r="D16" s="27">
        <f t="shared" si="0"/>
        <v>7.493320199999999E-2</v>
      </c>
      <c r="E16" s="27">
        <f t="shared" si="1"/>
        <v>74.933201999999994</v>
      </c>
    </row>
    <row r="17" spans="2:5" x14ac:dyDescent="0.25">
      <c r="B17" s="27" t="s">
        <v>67</v>
      </c>
      <c r="C17" s="27">
        <v>102.12</v>
      </c>
      <c r="D17" s="27">
        <f t="shared" si="0"/>
        <v>0.107746812</v>
      </c>
      <c r="E17" s="27">
        <f t="shared" si="1"/>
        <v>107.74681199999999</v>
      </c>
    </row>
    <row r="18" spans="2:5" x14ac:dyDescent="0.25">
      <c r="B18" s="27" t="s">
        <v>110</v>
      </c>
      <c r="C18" s="27">
        <f>94.7</f>
        <v>94.7</v>
      </c>
      <c r="D18" s="27">
        <f t="shared" si="0"/>
        <v>9.9917969999999995E-2</v>
      </c>
      <c r="E18" s="27">
        <f t="shared" si="1"/>
        <v>99.917969999999997</v>
      </c>
    </row>
    <row r="19" spans="2:5" x14ac:dyDescent="0.25">
      <c r="B19" s="27" t="s">
        <v>111</v>
      </c>
      <c r="C19" s="27">
        <f>95.35</f>
        <v>95.35</v>
      </c>
      <c r="D19" s="27">
        <f t="shared" si="0"/>
        <v>0.10060378499999999</v>
      </c>
      <c r="E19" s="27">
        <f t="shared" si="1"/>
        <v>100.60378499999999</v>
      </c>
    </row>
    <row r="20" spans="2:5" x14ac:dyDescent="0.25">
      <c r="B20" s="27" t="s">
        <v>112</v>
      </c>
      <c r="C20" s="27">
        <v>95.35</v>
      </c>
      <c r="D20" s="27">
        <f t="shared" si="0"/>
        <v>0.10060378499999999</v>
      </c>
      <c r="E20" s="27">
        <f t="shared" si="1"/>
        <v>100.60378499999999</v>
      </c>
    </row>
    <row r="21" spans="2:5" x14ac:dyDescent="0.25">
      <c r="B21" s="27" t="s">
        <v>113</v>
      </c>
      <c r="C21" s="27">
        <f>93.98</f>
        <v>93.98</v>
      </c>
      <c r="D21" s="27">
        <f t="shared" si="0"/>
        <v>9.9158298000000006E-2</v>
      </c>
      <c r="E21" s="27">
        <f t="shared" si="1"/>
        <v>99.158298000000002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72"/>
  <sheetViews>
    <sheetView topLeftCell="A25" workbookViewId="0">
      <selection activeCell="B9" sqref="B9"/>
    </sheetView>
  </sheetViews>
  <sheetFormatPr defaultColWidth="9.109375" defaultRowHeight="13.2" x14ac:dyDescent="0.25"/>
  <cols>
    <col min="1" max="1" width="9.109375" style="20"/>
    <col min="2" max="2" width="26.6640625" style="20" customWidth="1"/>
    <col min="3" max="16384" width="9.109375" style="20"/>
  </cols>
  <sheetData>
    <row r="2" spans="2:8" x14ac:dyDescent="0.25">
      <c r="B2" s="20" t="s">
        <v>167</v>
      </c>
    </row>
    <row r="3" spans="2:8" x14ac:dyDescent="0.25">
      <c r="B3" s="20" t="s">
        <v>168</v>
      </c>
    </row>
    <row r="4" spans="2:8" x14ac:dyDescent="0.25">
      <c r="B4" s="20" t="s">
        <v>169</v>
      </c>
    </row>
    <row r="5" spans="2:8" x14ac:dyDescent="0.25">
      <c r="B5" s="20" t="s">
        <v>170</v>
      </c>
    </row>
    <row r="10" spans="2:8" x14ac:dyDescent="0.25">
      <c r="B10" s="20" t="s">
        <v>171</v>
      </c>
    </row>
    <row r="11" spans="2:8" x14ac:dyDescent="0.25">
      <c r="B11" s="21" t="s">
        <v>98</v>
      </c>
      <c r="C11" s="17"/>
      <c r="D11" s="17"/>
      <c r="E11" s="17"/>
      <c r="F11" s="17"/>
      <c r="G11" s="17"/>
      <c r="H11" s="17"/>
    </row>
    <row r="12" spans="2:8" x14ac:dyDescent="0.25">
      <c r="B12" s="22" t="s">
        <v>120</v>
      </c>
      <c r="C12" s="22" t="s">
        <v>125</v>
      </c>
      <c r="D12" s="22"/>
      <c r="E12" s="22"/>
      <c r="F12" s="22"/>
      <c r="G12" s="22"/>
      <c r="H12" s="22"/>
    </row>
    <row r="13" spans="2:8" x14ac:dyDescent="0.25">
      <c r="B13" s="22" t="s">
        <v>121</v>
      </c>
      <c r="C13" s="22" t="s">
        <v>19</v>
      </c>
      <c r="D13" s="22" t="s">
        <v>18</v>
      </c>
      <c r="E13" s="22" t="s">
        <v>34</v>
      </c>
      <c r="F13" s="22" t="s">
        <v>20</v>
      </c>
      <c r="G13" s="22" t="s">
        <v>35</v>
      </c>
      <c r="H13" s="22" t="s">
        <v>33</v>
      </c>
    </row>
    <row r="14" spans="2:8" x14ac:dyDescent="0.25">
      <c r="B14" s="23" t="s">
        <v>119</v>
      </c>
      <c r="C14" s="19">
        <v>3585.08</v>
      </c>
      <c r="D14" s="19">
        <v>9399.82</v>
      </c>
      <c r="E14" s="19">
        <v>511.51</v>
      </c>
      <c r="F14" s="19">
        <v>652.57000000000005</v>
      </c>
      <c r="G14" s="19">
        <v>547.48</v>
      </c>
      <c r="H14" s="19">
        <v>58.05</v>
      </c>
    </row>
    <row r="15" spans="2:8" x14ac:dyDescent="0.25">
      <c r="B15" s="24" t="s">
        <v>96</v>
      </c>
      <c r="C15" s="14">
        <v>3287.39</v>
      </c>
      <c r="D15" s="14">
        <v>9262.5499999999993</v>
      </c>
      <c r="E15" s="14">
        <v>433.71</v>
      </c>
      <c r="F15" s="14">
        <v>616.21</v>
      </c>
      <c r="G15" s="14">
        <v>519.35</v>
      </c>
      <c r="H15" s="14">
        <v>24.52</v>
      </c>
    </row>
    <row r="16" spans="2:8" x14ac:dyDescent="0.25">
      <c r="B16" s="24" t="s">
        <v>163</v>
      </c>
      <c r="C16" s="14">
        <v>189.04</v>
      </c>
      <c r="D16" s="14">
        <v>68.2</v>
      </c>
      <c r="E16" s="14">
        <v>51.49</v>
      </c>
      <c r="F16" s="14">
        <v>17.47</v>
      </c>
      <c r="G16" s="14">
        <v>17.47</v>
      </c>
      <c r="H16" s="14">
        <v>31.68</v>
      </c>
    </row>
    <row r="17" spans="2:8" x14ac:dyDescent="0.25">
      <c r="B17" s="24" t="s">
        <v>97</v>
      </c>
      <c r="C17" s="14">
        <v>79.05</v>
      </c>
      <c r="D17" s="14">
        <v>58.62</v>
      </c>
      <c r="E17" s="14">
        <v>26.310000000000002</v>
      </c>
      <c r="F17" s="14">
        <v>14.17</v>
      </c>
      <c r="G17" s="14">
        <v>10.67</v>
      </c>
      <c r="H17" s="14">
        <v>1.85</v>
      </c>
    </row>
    <row r="18" spans="2:8" x14ac:dyDescent="0.25">
      <c r="B18" s="25" t="s">
        <v>164</v>
      </c>
      <c r="C18" s="15">
        <v>19.68</v>
      </c>
      <c r="D18" s="15">
        <v>8.1199999999999992</v>
      </c>
      <c r="E18" s="15">
        <v>2.0299999999999998</v>
      </c>
      <c r="F18" s="15">
        <v>1.1100000000000001</v>
      </c>
      <c r="G18" s="15">
        <v>0.87</v>
      </c>
      <c r="H18" s="15">
        <v>0.52</v>
      </c>
    </row>
    <row r="19" spans="2:8" x14ac:dyDescent="0.25">
      <c r="B19" s="26" t="s">
        <v>124</v>
      </c>
      <c r="C19" s="15">
        <v>59.37</v>
      </c>
      <c r="D19" s="15">
        <v>50.5</v>
      </c>
      <c r="E19" s="15">
        <v>24.28</v>
      </c>
      <c r="F19" s="15">
        <v>13.06</v>
      </c>
      <c r="G19" s="15">
        <v>9.8000000000000007</v>
      </c>
      <c r="H19" s="15">
        <v>1.33</v>
      </c>
    </row>
    <row r="20" spans="2:8" x14ac:dyDescent="0.25">
      <c r="B20" s="24" t="s">
        <v>62</v>
      </c>
      <c r="C20" s="14"/>
      <c r="D20" s="14"/>
      <c r="E20" s="14"/>
      <c r="F20" s="14"/>
      <c r="G20" s="14"/>
      <c r="H20" s="14"/>
    </row>
    <row r="21" spans="2:8" x14ac:dyDescent="0.25">
      <c r="B21" s="23" t="s">
        <v>127</v>
      </c>
      <c r="C21" s="19">
        <v>1505.79</v>
      </c>
      <c r="D21" s="19">
        <v>1367.08</v>
      </c>
      <c r="E21" s="19">
        <v>818.41</v>
      </c>
      <c r="F21" s="19">
        <v>391.03</v>
      </c>
      <c r="G21" s="19">
        <v>161.31</v>
      </c>
      <c r="H21" s="19">
        <v>80.89</v>
      </c>
    </row>
    <row r="22" spans="2:8" x14ac:dyDescent="0.25">
      <c r="B22" s="24" t="s">
        <v>96</v>
      </c>
      <c r="C22" s="14">
        <v>262.13</v>
      </c>
      <c r="D22" s="14">
        <v>748.42</v>
      </c>
      <c r="E22" s="14">
        <v>106.31</v>
      </c>
      <c r="F22" s="14">
        <v>152.86000000000001</v>
      </c>
      <c r="G22" s="14">
        <v>51.35</v>
      </c>
      <c r="H22" s="14">
        <v>5.13</v>
      </c>
    </row>
    <row r="23" spans="2:8" x14ac:dyDescent="0.25">
      <c r="B23" s="24" t="s">
        <v>126</v>
      </c>
      <c r="C23" s="14">
        <v>863.58</v>
      </c>
      <c r="D23" s="14">
        <v>73.989999999999995</v>
      </c>
      <c r="E23" s="14">
        <v>455.29</v>
      </c>
      <c r="F23" s="14">
        <v>32.17</v>
      </c>
      <c r="G23" s="14">
        <v>27.85</v>
      </c>
      <c r="H23" s="14">
        <v>67.180000000000007</v>
      </c>
    </row>
    <row r="24" spans="2:8" x14ac:dyDescent="0.25">
      <c r="B24" s="25" t="s">
        <v>165</v>
      </c>
      <c r="C24" s="15">
        <v>863.58</v>
      </c>
      <c r="D24" s="15">
        <v>73.989999999999995</v>
      </c>
      <c r="E24" s="15">
        <v>455.29</v>
      </c>
      <c r="F24" s="15">
        <v>32.17</v>
      </c>
      <c r="G24" s="15">
        <v>27.85</v>
      </c>
      <c r="H24" s="15">
        <v>67.180000000000007</v>
      </c>
    </row>
    <row r="25" spans="2:8" x14ac:dyDescent="0.25">
      <c r="B25" s="26" t="s">
        <v>122</v>
      </c>
      <c r="C25" s="15"/>
      <c r="D25" s="15"/>
      <c r="E25" s="15"/>
      <c r="F25" s="15"/>
      <c r="G25" s="15"/>
      <c r="H25" s="15"/>
    </row>
    <row r="26" spans="2:8" x14ac:dyDescent="0.25">
      <c r="B26" s="26" t="s">
        <v>123</v>
      </c>
      <c r="C26" s="15"/>
      <c r="D26" s="15"/>
      <c r="E26" s="15"/>
      <c r="F26" s="15"/>
      <c r="G26" s="15"/>
      <c r="H26" s="15"/>
    </row>
    <row r="27" spans="2:8" x14ac:dyDescent="0.25">
      <c r="B27" s="24" t="s">
        <v>97</v>
      </c>
      <c r="C27" s="14">
        <v>79.05</v>
      </c>
      <c r="D27" s="14">
        <v>58.62</v>
      </c>
      <c r="E27" s="14">
        <v>26.310000000000002</v>
      </c>
      <c r="F27" s="14">
        <v>14.17</v>
      </c>
      <c r="G27" s="14">
        <v>10.67</v>
      </c>
      <c r="H27" s="14">
        <v>1.85</v>
      </c>
    </row>
    <row r="28" spans="2:8" x14ac:dyDescent="0.25">
      <c r="B28" s="25" t="s">
        <v>164</v>
      </c>
      <c r="C28" s="15">
        <v>19.68</v>
      </c>
      <c r="D28" s="15">
        <v>8.1199999999999992</v>
      </c>
      <c r="E28" s="15">
        <v>2.0299999999999998</v>
      </c>
      <c r="F28" s="15">
        <v>1.1100000000000001</v>
      </c>
      <c r="G28" s="15">
        <v>0.87</v>
      </c>
      <c r="H28" s="15">
        <v>0.52</v>
      </c>
    </row>
    <row r="29" spans="2:8" x14ac:dyDescent="0.25">
      <c r="B29" s="26" t="s">
        <v>122</v>
      </c>
      <c r="C29" s="15"/>
      <c r="D29" s="15"/>
      <c r="E29" s="15"/>
      <c r="F29" s="15"/>
      <c r="G29" s="15"/>
      <c r="H29" s="15"/>
    </row>
    <row r="30" spans="2:8" x14ac:dyDescent="0.25">
      <c r="B30" s="26" t="s">
        <v>124</v>
      </c>
      <c r="C30" s="15">
        <v>59.37</v>
      </c>
      <c r="D30" s="15">
        <v>50.5</v>
      </c>
      <c r="E30" s="15">
        <v>24.28</v>
      </c>
      <c r="F30" s="15">
        <v>13.06</v>
      </c>
      <c r="G30" s="15">
        <v>9.8000000000000007</v>
      </c>
      <c r="H30" s="15">
        <v>1.33</v>
      </c>
    </row>
    <row r="31" spans="2:8" x14ac:dyDescent="0.25">
      <c r="B31" s="24" t="s">
        <v>62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</row>
    <row r="32" spans="2:8" x14ac:dyDescent="0.25">
      <c r="B32" s="26" t="s">
        <v>128</v>
      </c>
      <c r="C32" s="15"/>
      <c r="D32" s="15"/>
      <c r="E32" s="15"/>
      <c r="F32" s="15"/>
      <c r="G32" s="15"/>
      <c r="H32" s="15"/>
    </row>
    <row r="33" spans="2:8" x14ac:dyDescent="0.25">
      <c r="B33" s="26" t="s">
        <v>122</v>
      </c>
      <c r="C33" s="15"/>
      <c r="D33" s="15"/>
      <c r="E33" s="15"/>
      <c r="F33" s="15"/>
      <c r="G33" s="15"/>
      <c r="H33" s="15"/>
    </row>
    <row r="34" spans="2:8" x14ac:dyDescent="0.25">
      <c r="B34" s="26" t="s">
        <v>129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</row>
    <row r="35" spans="2:8" x14ac:dyDescent="0.25">
      <c r="B35" s="23" t="s">
        <v>130</v>
      </c>
      <c r="C35" s="19">
        <v>457.57000000000005</v>
      </c>
      <c r="D35" s="19">
        <v>156.75</v>
      </c>
      <c r="E35" s="19">
        <v>2460.5</v>
      </c>
      <c r="F35" s="19">
        <v>326.14999999999998</v>
      </c>
      <c r="G35" s="19">
        <v>280.08999999999997</v>
      </c>
      <c r="H35" s="19">
        <v>520.71</v>
      </c>
    </row>
    <row r="36" spans="2:8" x14ac:dyDescent="0.25">
      <c r="B36" s="24" t="s">
        <v>131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</row>
    <row r="37" spans="2:8" x14ac:dyDescent="0.25">
      <c r="B37" s="24" t="s">
        <v>132</v>
      </c>
      <c r="C37" s="14">
        <v>123.58</v>
      </c>
      <c r="D37" s="14">
        <v>0.74</v>
      </c>
      <c r="E37" s="14">
        <v>103.81</v>
      </c>
      <c r="F37" s="14">
        <v>10.75</v>
      </c>
      <c r="G37" s="14">
        <v>9.39</v>
      </c>
      <c r="H37" s="14">
        <v>6.8</v>
      </c>
    </row>
    <row r="38" spans="2:8" x14ac:dyDescent="0.25">
      <c r="B38" s="24" t="s">
        <v>133</v>
      </c>
      <c r="C38" s="14">
        <v>31.189999999999998</v>
      </c>
      <c r="D38" s="14">
        <v>62.620000000000005</v>
      </c>
      <c r="E38" s="14">
        <v>5.85</v>
      </c>
      <c r="F38" s="14">
        <v>4.16</v>
      </c>
      <c r="G38" s="14">
        <v>2.8899999999999997</v>
      </c>
      <c r="H38" s="14">
        <v>0.68</v>
      </c>
    </row>
    <row r="39" spans="2:8" x14ac:dyDescent="0.25">
      <c r="B39" s="24" t="s">
        <v>134</v>
      </c>
      <c r="C39" s="14">
        <v>6.26</v>
      </c>
      <c r="D39" s="14">
        <v>0.63</v>
      </c>
      <c r="E39" s="14">
        <v>3.44</v>
      </c>
      <c r="F39" s="14">
        <v>0.05</v>
      </c>
      <c r="G39" s="14">
        <v>0.04</v>
      </c>
      <c r="H39" s="14">
        <v>0.23</v>
      </c>
    </row>
    <row r="40" spans="2:8" x14ac:dyDescent="0.25">
      <c r="B40" s="24" t="s">
        <v>135</v>
      </c>
      <c r="C40" s="14">
        <v>241.53000000000003</v>
      </c>
      <c r="D40" s="14">
        <v>88.09</v>
      </c>
      <c r="E40" s="14">
        <v>97.11</v>
      </c>
      <c r="F40" s="14">
        <v>5.95</v>
      </c>
      <c r="G40" s="14">
        <v>5.26</v>
      </c>
      <c r="H40" s="14">
        <v>13.370000000000001</v>
      </c>
    </row>
    <row r="41" spans="2:8" x14ac:dyDescent="0.25">
      <c r="B41" s="26" t="s">
        <v>136</v>
      </c>
      <c r="C41" s="15"/>
      <c r="D41" s="15"/>
      <c r="E41" s="15"/>
      <c r="F41" s="15"/>
      <c r="G41" s="15"/>
      <c r="H41" s="15"/>
    </row>
    <row r="42" spans="2:8" x14ac:dyDescent="0.25">
      <c r="B42" s="26" t="s">
        <v>137</v>
      </c>
      <c r="C42" s="15">
        <v>32.08</v>
      </c>
      <c r="D42" s="15">
        <v>75.92</v>
      </c>
      <c r="E42" s="15">
        <v>8.91</v>
      </c>
      <c r="F42" s="15">
        <v>4.24</v>
      </c>
      <c r="G42" s="15">
        <v>3.8</v>
      </c>
      <c r="H42" s="15">
        <v>1.25</v>
      </c>
    </row>
    <row r="43" spans="2:8" x14ac:dyDescent="0.25">
      <c r="B43" s="26" t="s">
        <v>138</v>
      </c>
      <c r="C43" s="15">
        <v>203.08</v>
      </c>
      <c r="D43" s="15">
        <v>1.3</v>
      </c>
      <c r="E43" s="15">
        <v>86.42</v>
      </c>
      <c r="F43" s="15">
        <v>1.1200000000000001</v>
      </c>
      <c r="G43" s="15">
        <v>0.93</v>
      </c>
      <c r="H43" s="15">
        <v>11.88</v>
      </c>
    </row>
    <row r="44" spans="2:8" x14ac:dyDescent="0.25">
      <c r="B44" s="26" t="s">
        <v>122</v>
      </c>
      <c r="C44" s="16">
        <v>6.37</v>
      </c>
      <c r="D44" s="16">
        <v>10.87</v>
      </c>
      <c r="E44" s="16">
        <v>1.78</v>
      </c>
      <c r="F44" s="16">
        <v>0.59</v>
      </c>
      <c r="G44" s="16">
        <v>0.53</v>
      </c>
      <c r="H44" s="16">
        <v>0.24000000000000002</v>
      </c>
    </row>
    <row r="45" spans="2:8" x14ac:dyDescent="0.25">
      <c r="B45" s="24" t="s">
        <v>139</v>
      </c>
      <c r="C45" s="14">
        <v>55</v>
      </c>
      <c r="D45" s="14">
        <v>4.66</v>
      </c>
      <c r="E45" s="14">
        <v>2250.29</v>
      </c>
      <c r="F45" s="14">
        <v>305.24</v>
      </c>
      <c r="G45" s="14">
        <v>262.5</v>
      </c>
      <c r="H45" s="14">
        <v>499.64</v>
      </c>
    </row>
    <row r="46" spans="2:8" x14ac:dyDescent="0.25">
      <c r="B46" s="26" t="s">
        <v>140</v>
      </c>
      <c r="C46" s="15"/>
      <c r="D46" s="15"/>
      <c r="E46" s="15"/>
      <c r="F46" s="15"/>
      <c r="G46" s="15"/>
      <c r="H46" s="15"/>
    </row>
    <row r="47" spans="2:8" x14ac:dyDescent="0.25">
      <c r="B47" s="26" t="s">
        <v>122</v>
      </c>
      <c r="C47" s="15"/>
      <c r="D47" s="15"/>
      <c r="E47" s="15"/>
      <c r="F47" s="15"/>
      <c r="G47" s="15"/>
      <c r="H47" s="15"/>
    </row>
    <row r="48" spans="2:8" x14ac:dyDescent="0.25">
      <c r="B48" s="26" t="s">
        <v>141</v>
      </c>
      <c r="C48" s="15"/>
      <c r="D48" s="15"/>
      <c r="E48" s="15"/>
      <c r="F48" s="15"/>
      <c r="G48" s="15"/>
      <c r="H48" s="15"/>
    </row>
    <row r="49" spans="2:8" x14ac:dyDescent="0.25">
      <c r="B49" s="23" t="s">
        <v>166</v>
      </c>
      <c r="C49" s="19">
        <v>14359.839999999998</v>
      </c>
      <c r="D49" s="19">
        <v>312.75</v>
      </c>
      <c r="E49" s="19">
        <v>75575.41</v>
      </c>
      <c r="F49" s="19">
        <v>965.52</v>
      </c>
      <c r="G49" s="19">
        <v>745.08999999999992</v>
      </c>
      <c r="H49" s="19">
        <v>9275.1200000000008</v>
      </c>
    </row>
    <row r="50" spans="2:8" x14ac:dyDescent="0.25">
      <c r="B50" s="23" t="s">
        <v>142</v>
      </c>
      <c r="C50" s="19">
        <v>10743.599999999999</v>
      </c>
      <c r="D50" s="19">
        <v>205.97</v>
      </c>
      <c r="E50" s="19">
        <v>21465.309999999998</v>
      </c>
      <c r="F50" s="19">
        <v>557.79999999999995</v>
      </c>
      <c r="G50" s="19">
        <v>358.51</v>
      </c>
      <c r="H50" s="19">
        <v>2355.84</v>
      </c>
    </row>
    <row r="51" spans="2:8" x14ac:dyDescent="0.25">
      <c r="B51" s="24" t="s">
        <v>143</v>
      </c>
      <c r="C51" s="14">
        <v>6518.57</v>
      </c>
      <c r="D51" s="14">
        <v>125.12</v>
      </c>
      <c r="E51" s="14">
        <v>1289.4399999999998</v>
      </c>
      <c r="F51" s="14">
        <v>288.39999999999998</v>
      </c>
      <c r="G51" s="14">
        <v>263.26000000000005</v>
      </c>
      <c r="H51" s="14">
        <v>331.15</v>
      </c>
    </row>
    <row r="52" spans="2:8" x14ac:dyDescent="0.25">
      <c r="B52" s="26" t="s">
        <v>144</v>
      </c>
      <c r="C52" s="15">
        <v>6468.76</v>
      </c>
      <c r="D52" s="15">
        <v>125.01</v>
      </c>
      <c r="E52" s="15">
        <v>1284</v>
      </c>
      <c r="F52" s="15">
        <v>287.85000000000002</v>
      </c>
      <c r="G52" s="15">
        <v>262.98</v>
      </c>
      <c r="H52" s="15">
        <v>328.32</v>
      </c>
    </row>
    <row r="53" spans="2:8" x14ac:dyDescent="0.25">
      <c r="B53" s="26" t="s">
        <v>145</v>
      </c>
      <c r="C53" s="15">
        <v>19.2</v>
      </c>
      <c r="D53" s="15">
        <v>0.04</v>
      </c>
      <c r="E53" s="15">
        <v>2.1</v>
      </c>
      <c r="F53" s="15">
        <v>0.21</v>
      </c>
      <c r="G53" s="15">
        <v>0.11</v>
      </c>
      <c r="H53" s="15">
        <v>1.0900000000000001</v>
      </c>
    </row>
    <row r="54" spans="2:8" x14ac:dyDescent="0.25">
      <c r="B54" s="26" t="s">
        <v>146</v>
      </c>
      <c r="C54" s="15">
        <v>30.61</v>
      </c>
      <c r="D54" s="15">
        <v>7.0000000000000007E-2</v>
      </c>
      <c r="E54" s="15">
        <v>3.34</v>
      </c>
      <c r="F54" s="15">
        <v>0.34</v>
      </c>
      <c r="G54" s="15">
        <v>0.17</v>
      </c>
      <c r="H54" s="15">
        <v>1.74</v>
      </c>
    </row>
    <row r="55" spans="2:8" x14ac:dyDescent="0.25">
      <c r="B55" s="24" t="s">
        <v>147</v>
      </c>
      <c r="C55" s="14">
        <v>1462.28</v>
      </c>
      <c r="D55" s="14">
        <v>26.69</v>
      </c>
      <c r="E55" s="14">
        <v>310.02999999999997</v>
      </c>
      <c r="F55" s="14">
        <v>191.26</v>
      </c>
      <c r="G55" s="14">
        <v>56.46</v>
      </c>
      <c r="H55" s="14">
        <v>72.56</v>
      </c>
    </row>
    <row r="56" spans="2:8" x14ac:dyDescent="0.25">
      <c r="B56" s="24" t="s">
        <v>148</v>
      </c>
      <c r="C56" s="14">
        <v>1160.7</v>
      </c>
      <c r="D56" s="14">
        <v>21.23</v>
      </c>
      <c r="E56" s="14">
        <v>8337.69</v>
      </c>
      <c r="F56" s="14">
        <v>31.21</v>
      </c>
      <c r="G56" s="14">
        <v>15.59</v>
      </c>
      <c r="H56" s="14">
        <v>832.39</v>
      </c>
    </row>
    <row r="57" spans="2:8" x14ac:dyDescent="0.25">
      <c r="B57" s="24" t="s">
        <v>149</v>
      </c>
      <c r="C57" s="14">
        <v>1602.05</v>
      </c>
      <c r="D57" s="14">
        <v>32.93</v>
      </c>
      <c r="E57" s="14">
        <v>11528.15</v>
      </c>
      <c r="F57" s="14">
        <v>46.93</v>
      </c>
      <c r="G57" s="14">
        <v>23.2</v>
      </c>
      <c r="H57" s="14">
        <v>1119.74</v>
      </c>
    </row>
    <row r="58" spans="2:8" x14ac:dyDescent="0.25">
      <c r="B58" s="26" t="s">
        <v>150</v>
      </c>
      <c r="C58" s="15">
        <v>1602.05</v>
      </c>
      <c r="D58" s="15">
        <v>32.93</v>
      </c>
      <c r="E58" s="15">
        <v>11528.15</v>
      </c>
      <c r="F58" s="15">
        <v>46.93</v>
      </c>
      <c r="G58" s="15">
        <v>23.2</v>
      </c>
      <c r="H58" s="15">
        <v>1119.74</v>
      </c>
    </row>
    <row r="59" spans="2:8" x14ac:dyDescent="0.25">
      <c r="B59" s="26" t="s">
        <v>151</v>
      </c>
      <c r="C59" s="15"/>
      <c r="D59" s="15"/>
      <c r="E59" s="15"/>
      <c r="F59" s="15"/>
      <c r="G59" s="15"/>
      <c r="H59" s="15"/>
    </row>
    <row r="60" spans="2:8" x14ac:dyDescent="0.25">
      <c r="B60" s="23" t="s">
        <v>152</v>
      </c>
      <c r="C60" s="19">
        <v>3616.24</v>
      </c>
      <c r="D60" s="19">
        <v>106.78000000000002</v>
      </c>
      <c r="E60" s="19">
        <v>54110.1</v>
      </c>
      <c r="F60" s="19">
        <v>407.71999999999997</v>
      </c>
      <c r="G60" s="19">
        <v>386.58</v>
      </c>
      <c r="H60" s="19">
        <v>6919.2800000000007</v>
      </c>
    </row>
    <row r="61" spans="2:8" x14ac:dyDescent="0.25">
      <c r="B61" s="24" t="s">
        <v>95</v>
      </c>
      <c r="C61" s="14">
        <v>361.02</v>
      </c>
      <c r="D61" s="14">
        <v>0.04</v>
      </c>
      <c r="E61" s="14">
        <v>44.75</v>
      </c>
      <c r="F61" s="14">
        <v>3.66</v>
      </c>
      <c r="G61" s="14">
        <v>3.59</v>
      </c>
      <c r="H61" s="14">
        <v>3.68</v>
      </c>
    </row>
    <row r="62" spans="2:8" x14ac:dyDescent="0.25">
      <c r="B62" s="24" t="s">
        <v>153</v>
      </c>
      <c r="C62" s="14">
        <v>313.69</v>
      </c>
      <c r="D62" s="14">
        <v>101.13000000000001</v>
      </c>
      <c r="E62" s="14">
        <v>36.260000000000005</v>
      </c>
      <c r="F62" s="14">
        <v>26.650000000000002</v>
      </c>
      <c r="G62" s="14">
        <v>24.52</v>
      </c>
      <c r="H62" s="14">
        <v>10.53</v>
      </c>
    </row>
    <row r="63" spans="2:8" x14ac:dyDescent="0.25">
      <c r="B63" s="26" t="s">
        <v>154</v>
      </c>
      <c r="C63" s="15">
        <v>92.89</v>
      </c>
      <c r="D63" s="15">
        <v>0.2</v>
      </c>
      <c r="E63" s="15">
        <v>16.82</v>
      </c>
      <c r="F63" s="15">
        <v>4.03</v>
      </c>
      <c r="G63" s="15">
        <v>3.71</v>
      </c>
      <c r="H63" s="15">
        <v>2.82</v>
      </c>
    </row>
    <row r="64" spans="2:8" x14ac:dyDescent="0.25">
      <c r="B64" s="26" t="s">
        <v>155</v>
      </c>
      <c r="C64" s="15"/>
      <c r="D64" s="15"/>
      <c r="E64" s="15"/>
      <c r="F64" s="15"/>
      <c r="G64" s="15"/>
      <c r="H64" s="15"/>
    </row>
    <row r="65" spans="2:8" x14ac:dyDescent="0.25">
      <c r="B65" s="26" t="s">
        <v>156</v>
      </c>
      <c r="C65" s="15">
        <v>220.8</v>
      </c>
      <c r="D65" s="15">
        <v>100.93</v>
      </c>
      <c r="E65" s="15">
        <v>19.440000000000001</v>
      </c>
      <c r="F65" s="15">
        <v>22.62</v>
      </c>
      <c r="G65" s="15">
        <v>20.81</v>
      </c>
      <c r="H65" s="15">
        <v>7.71</v>
      </c>
    </row>
    <row r="66" spans="2:8" x14ac:dyDescent="0.25">
      <c r="B66" s="24" t="s">
        <v>157</v>
      </c>
      <c r="C66" s="14">
        <v>1769.33</v>
      </c>
      <c r="D66" s="14">
        <v>2.78</v>
      </c>
      <c r="E66" s="14">
        <v>1098.19</v>
      </c>
      <c r="F66" s="14">
        <v>197.92</v>
      </c>
      <c r="G66" s="14">
        <v>191.98</v>
      </c>
      <c r="H66" s="14">
        <v>228.18</v>
      </c>
    </row>
    <row r="67" spans="2:8" x14ac:dyDescent="0.25">
      <c r="B67" s="24" t="s">
        <v>158</v>
      </c>
      <c r="C67" s="14">
        <v>402.91</v>
      </c>
      <c r="D67" s="14">
        <v>1.07</v>
      </c>
      <c r="E67" s="14">
        <v>52819.48</v>
      </c>
      <c r="F67" s="14">
        <v>152.1</v>
      </c>
      <c r="G67" s="14">
        <v>139.93</v>
      </c>
      <c r="H67" s="14">
        <v>6632.17</v>
      </c>
    </row>
    <row r="68" spans="2:8" x14ac:dyDescent="0.25">
      <c r="B68" s="24" t="s">
        <v>159</v>
      </c>
      <c r="C68" s="14">
        <v>769.29</v>
      </c>
      <c r="D68" s="14">
        <v>1.76</v>
      </c>
      <c r="E68" s="14">
        <v>111.42</v>
      </c>
      <c r="F68" s="14">
        <v>27.39</v>
      </c>
      <c r="G68" s="14">
        <v>26.56</v>
      </c>
      <c r="H68" s="14">
        <v>44.72</v>
      </c>
    </row>
    <row r="69" spans="2:8" x14ac:dyDescent="0.25">
      <c r="B69" s="24" t="s">
        <v>62</v>
      </c>
      <c r="C69" s="17"/>
      <c r="D69" s="17"/>
      <c r="E69" s="17"/>
      <c r="F69" s="17"/>
      <c r="G69" s="17"/>
      <c r="H69" s="14"/>
    </row>
    <row r="70" spans="2:8" x14ac:dyDescent="0.25">
      <c r="B70" s="26" t="s">
        <v>160</v>
      </c>
      <c r="C70" s="16"/>
      <c r="D70" s="16"/>
      <c r="E70" s="16"/>
      <c r="F70" s="16"/>
      <c r="G70" s="15"/>
      <c r="H70" s="15"/>
    </row>
    <row r="71" spans="2:8" x14ac:dyDescent="0.25">
      <c r="B71" s="26" t="s">
        <v>161</v>
      </c>
      <c r="C71" s="16"/>
      <c r="D71" s="16"/>
      <c r="E71" s="16"/>
      <c r="F71" s="15"/>
      <c r="G71" s="15"/>
      <c r="H71" s="15"/>
    </row>
    <row r="72" spans="2:8" x14ac:dyDescent="0.25">
      <c r="B72" s="23" t="s">
        <v>162</v>
      </c>
      <c r="C72" s="18"/>
      <c r="D72" s="18"/>
      <c r="E72" s="19"/>
      <c r="F72" s="19"/>
      <c r="G72" s="19"/>
      <c r="H72" s="19"/>
    </row>
  </sheetData>
  <pageMargins left="0.7" right="0.7" top="0.75" bottom="0.75" header="0.3" footer="0.3"/>
  <pageSetup orientation="portrait" horizontalDpi="30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20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3.2" x14ac:dyDescent="0.25"/>
  <cols>
    <col min="1" max="1" width="10.44140625" customWidth="1"/>
    <col min="2" max="2" width="11.5546875" customWidth="1"/>
    <col min="3" max="3" width="17.5546875" customWidth="1"/>
    <col min="4" max="4" width="5.88671875" customWidth="1"/>
    <col min="5" max="5" width="10.109375" customWidth="1"/>
  </cols>
  <sheetData>
    <row r="1" spans="1:5" x14ac:dyDescent="0.25">
      <c r="A1" s="1" t="s">
        <v>56</v>
      </c>
      <c r="B1" s="2"/>
    </row>
    <row r="4" spans="1:5" ht="17.25" customHeight="1" x14ac:dyDescent="0.25"/>
    <row r="5" spans="1:5" ht="18" customHeight="1" x14ac:dyDescent="0.25"/>
    <row r="6" spans="1:5" ht="17.25" customHeight="1" x14ac:dyDescent="0.25"/>
    <row r="7" spans="1:5" ht="15.75" customHeight="1" x14ac:dyDescent="0.25">
      <c r="B7" s="1" t="s">
        <v>49</v>
      </c>
      <c r="C7" s="1" t="s">
        <v>50</v>
      </c>
      <c r="D7" s="1" t="s">
        <v>46</v>
      </c>
      <c r="E7" s="1" t="s">
        <v>44</v>
      </c>
    </row>
    <row r="8" spans="1:5" x14ac:dyDescent="0.25">
      <c r="B8" s="3"/>
      <c r="E8" s="3"/>
    </row>
    <row r="9" spans="1:5" x14ac:dyDescent="0.25">
      <c r="B9" s="8"/>
      <c r="E9" s="3"/>
    </row>
    <row r="10" spans="1:5" x14ac:dyDescent="0.25">
      <c r="B10" s="8"/>
      <c r="E10" s="3"/>
    </row>
    <row r="11" spans="1:5" x14ac:dyDescent="0.25">
      <c r="B11" s="8"/>
      <c r="E11" s="3"/>
    </row>
    <row r="14" spans="1:5" x14ac:dyDescent="0.25">
      <c r="A14" s="1"/>
    </row>
    <row r="18" spans="1:5" x14ac:dyDescent="0.25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8609" r:id="rId4" name="cmdConstrNameAndDesc">
          <controlPr defaultSize="0" autoLine="0" autoPict="0" r:id="rId5">
            <anchor moveWithCells="1">
              <from>
                <xdr:col>1</xdr:col>
                <xdr:colOff>22860</xdr:colOff>
                <xdr:row>3</xdr:row>
                <xdr:rowOff>0</xdr:rowOff>
              </from>
              <to>
                <xdr:col>2</xdr:col>
                <xdr:colOff>998220</xdr:colOff>
                <xdr:row>4</xdr:row>
                <xdr:rowOff>22860</xdr:rowOff>
              </to>
            </anchor>
          </controlPr>
        </control>
      </mc:Choice>
      <mc:Fallback>
        <control shapeId="68609" r:id="rId4" name="cmdConstrNameAndDesc"/>
      </mc:Fallback>
    </mc:AlternateContent>
    <mc:AlternateContent xmlns:mc="http://schemas.openxmlformats.org/markup-compatibility/2006">
      <mc:Choice Requires="x14">
        <control shapeId="68610" r:id="rId6" name="cmdTechName">
          <controlPr defaultSize="0" autoLine="0" r:id="rId7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655320</xdr:colOff>
                <xdr:row>4</xdr:row>
                <xdr:rowOff>30480</xdr:rowOff>
              </to>
            </anchor>
          </controlPr>
        </control>
      </mc:Choice>
      <mc:Fallback>
        <control shapeId="68610" r:id="rId6" name="cmdTechName"/>
      </mc:Fallback>
    </mc:AlternateContent>
    <mc:AlternateContent xmlns:mc="http://schemas.openxmlformats.org/markup-compatibility/2006">
      <mc:Choice Requires="x14">
        <control shapeId="68611" r:id="rId8" name="cmdAddParameter">
          <controlPr defaultSize="0" autoLine="0" r:id="rId9">
            <anchor moveWithCells="1">
              <from>
                <xdr:col>0</xdr:col>
                <xdr:colOff>7620</xdr:colOff>
                <xdr:row>4</xdr:row>
                <xdr:rowOff>0</xdr:rowOff>
              </from>
              <to>
                <xdr:col>0</xdr:col>
                <xdr:colOff>693420</xdr:colOff>
                <xdr:row>5</xdr:row>
                <xdr:rowOff>7620</xdr:rowOff>
              </to>
            </anchor>
          </controlPr>
        </control>
      </mc:Choice>
      <mc:Fallback>
        <control shapeId="68611" r:id="rId8" name="cmdAddParameter"/>
      </mc:Fallback>
    </mc:AlternateContent>
    <mc:AlternateContent xmlns:mc="http://schemas.openxmlformats.org/markup-compatibility/2006">
      <mc:Choice Requires="x14">
        <control shapeId="68612" r:id="rId10" name="cmdCheckConstrDataSheet">
          <controlPr defaultSize="0" autoLine="0" autoPict="0" r:id="rId11">
            <anchor moveWithCells="1">
              <from>
                <xdr:col>0</xdr:col>
                <xdr:colOff>7620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7620</xdr:rowOff>
              </to>
            </anchor>
          </controlPr>
        </control>
      </mc:Choice>
      <mc:Fallback>
        <control shapeId="68612" r:id="rId10" name="cmdCheckConstrDataSheet"/>
      </mc:Fallback>
    </mc:AlternateContent>
    <mc:AlternateContent xmlns:mc="http://schemas.openxmlformats.org/markup-compatibility/2006">
      <mc:Choice Requires="x14">
        <control shapeId="68613" r:id="rId12" name="cmdAddParamQualifier">
          <controlPr defaultSize="0" autoLine="0" r:id="rId13">
            <anchor moveWithCells="1">
              <from>
                <xdr:col>0</xdr:col>
                <xdr:colOff>7620</xdr:colOff>
                <xdr:row>5</xdr:row>
                <xdr:rowOff>0</xdr:rowOff>
              </from>
              <to>
                <xdr:col>0</xdr:col>
                <xdr:colOff>693420</xdr:colOff>
                <xdr:row>6</xdr:row>
                <xdr:rowOff>30480</xdr:rowOff>
              </to>
            </anchor>
          </controlPr>
        </control>
      </mc:Choice>
      <mc:Fallback>
        <control shapeId="68613" r:id="rId12" name="cmdAddParamQualifier"/>
      </mc:Fallback>
    </mc:AlternateContent>
    <mc:AlternateContent xmlns:mc="http://schemas.openxmlformats.org/markup-compatibility/2006">
      <mc:Choice Requires="x14">
        <control shapeId="68614" r:id="rId14" name="cmdRefreshUnits">
          <controlPr defaultSize="0" autoLine="0" r:id="rId15">
            <anchor moveWithCells="1">
              <from>
                <xdr:col>2</xdr:col>
                <xdr:colOff>1013460</xdr:colOff>
                <xdr:row>2</xdr:row>
                <xdr:rowOff>30480</xdr:rowOff>
              </from>
              <to>
                <xdr:col>3</xdr:col>
                <xdr:colOff>365760</xdr:colOff>
                <xdr:row>4</xdr:row>
                <xdr:rowOff>22860</xdr:rowOff>
              </to>
            </anchor>
          </controlPr>
        </control>
      </mc:Choice>
      <mc:Fallback>
        <control shapeId="68614" r:id="rId14" name="cmdRefreshUnits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2" sqref="A2"/>
    </sheetView>
  </sheetViews>
  <sheetFormatPr defaultRowHeight="13.2" x14ac:dyDescent="0.25"/>
  <cols>
    <col min="1" max="1" width="12.5546875" customWidth="1"/>
    <col min="2" max="2" width="12.33203125" customWidth="1"/>
    <col min="3" max="3" width="29.6640625" customWidth="1"/>
    <col min="4" max="4" width="10.33203125" customWidth="1"/>
    <col min="5" max="5" width="29.6640625" customWidth="1"/>
    <col min="6" max="6" width="10.33203125" customWidth="1"/>
  </cols>
  <sheetData>
    <row r="1" spans="1:6" x14ac:dyDescent="0.25">
      <c r="A1" s="1" t="s">
        <v>51</v>
      </c>
      <c r="B1" s="2"/>
    </row>
    <row r="4" spans="1:6" ht="17.25" customHeight="1" x14ac:dyDescent="0.25"/>
    <row r="5" spans="1:6" ht="17.25" customHeight="1" x14ac:dyDescent="0.25">
      <c r="C5" s="3"/>
    </row>
    <row r="6" spans="1:6" ht="15.75" customHeight="1" x14ac:dyDescent="0.25"/>
    <row r="7" spans="1:6" x14ac:dyDescent="0.25">
      <c r="B7" s="4" t="s">
        <v>42</v>
      </c>
      <c r="C7" s="1" t="s">
        <v>43</v>
      </c>
      <c r="D7" s="1" t="s">
        <v>37</v>
      </c>
      <c r="E7" s="1" t="s">
        <v>41</v>
      </c>
      <c r="F7" s="1" t="s">
        <v>38</v>
      </c>
    </row>
    <row r="8" spans="1:6" x14ac:dyDescent="0.25">
      <c r="B8" s="1"/>
      <c r="C8" s="1"/>
      <c r="D8" s="1"/>
      <c r="E8" s="3"/>
      <c r="F8" s="1"/>
    </row>
    <row r="9" spans="1:6" x14ac:dyDescent="0.25">
      <c r="D9" s="3"/>
      <c r="E9" s="3"/>
    </row>
    <row r="11" spans="1:6" x14ac:dyDescent="0.25">
      <c r="B11" s="3"/>
      <c r="C11" s="3"/>
      <c r="D11" s="12"/>
      <c r="E11" s="12"/>
    </row>
    <row r="12" spans="1:6" x14ac:dyDescent="0.25">
      <c r="B12" s="3"/>
      <c r="C12" s="3"/>
      <c r="E12" s="3"/>
    </row>
    <row r="13" spans="1:6" x14ac:dyDescent="0.25">
      <c r="B13" s="3"/>
      <c r="C13" s="3"/>
    </row>
    <row r="14" spans="1:6" x14ac:dyDescent="0.25">
      <c r="B14" s="3"/>
      <c r="C14" s="3"/>
      <c r="D14" s="6"/>
    </row>
    <row r="15" spans="1:6" x14ac:dyDescent="0.25">
      <c r="B15" s="3"/>
      <c r="C15" s="3"/>
      <c r="E15" s="3"/>
    </row>
    <row r="16" spans="1:6" x14ac:dyDescent="0.25">
      <c r="B16" s="3"/>
      <c r="C16" s="3"/>
      <c r="E16" s="3"/>
    </row>
    <row r="17" spans="2:5" x14ac:dyDescent="0.25">
      <c r="B17" s="3"/>
      <c r="C17" s="3"/>
      <c r="E17" s="3"/>
    </row>
    <row r="18" spans="2:5" x14ac:dyDescent="0.25">
      <c r="B18" s="3"/>
      <c r="C18" s="3"/>
      <c r="E18" s="3"/>
    </row>
    <row r="19" spans="2:5" x14ac:dyDescent="0.25">
      <c r="B19" s="3"/>
      <c r="C19" s="3"/>
      <c r="E19" s="3"/>
    </row>
    <row r="20" spans="2:5" x14ac:dyDescent="0.25">
      <c r="D20" s="6"/>
    </row>
    <row r="21" spans="2:5" x14ac:dyDescent="0.25">
      <c r="E21" s="3"/>
    </row>
    <row r="23" spans="2:5" x14ac:dyDescent="0.25">
      <c r="B23" s="3"/>
      <c r="C23" s="3"/>
      <c r="D23" s="3"/>
      <c r="E23" s="3"/>
    </row>
    <row r="24" spans="2:5" x14ac:dyDescent="0.25">
      <c r="B24" s="3"/>
      <c r="C24" s="3"/>
    </row>
    <row r="25" spans="2:5" x14ac:dyDescent="0.25">
      <c r="B25" s="3"/>
      <c r="C25" s="3"/>
      <c r="D25" s="6"/>
      <c r="E25" s="3"/>
    </row>
    <row r="26" spans="2:5" x14ac:dyDescent="0.25">
      <c r="B26" s="4"/>
      <c r="C26" s="3"/>
      <c r="E26" s="3"/>
    </row>
    <row r="27" spans="2:5" x14ac:dyDescent="0.25">
      <c r="E27" s="3"/>
    </row>
    <row r="29" spans="2:5" x14ac:dyDescent="0.25">
      <c r="B29" s="3"/>
      <c r="C29" s="3"/>
      <c r="D29" s="3"/>
      <c r="E29" s="3"/>
    </row>
    <row r="30" spans="2:5" x14ac:dyDescent="0.25">
      <c r="B30" s="3"/>
      <c r="C30" s="3"/>
    </row>
    <row r="31" spans="2:5" x14ac:dyDescent="0.25">
      <c r="B31" s="3"/>
      <c r="C31" s="3"/>
      <c r="E31" s="3"/>
    </row>
    <row r="32" spans="2:5" x14ac:dyDescent="0.25">
      <c r="B32" s="3"/>
      <c r="C32" s="3"/>
      <c r="E32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49" r:id="rId4" name="cmdEnergySets">
          <controlPr defaultSize="0" autoLine="0" r:id="rId5">
            <anchor moveWithCells="1">
              <from>
                <xdr:col>4</xdr:col>
                <xdr:colOff>7620</xdr:colOff>
                <xdr:row>3</xdr:row>
                <xdr:rowOff>99060</xdr:rowOff>
              </from>
              <to>
                <xdr:col>4</xdr:col>
                <xdr:colOff>982980</xdr:colOff>
                <xdr:row>4</xdr:row>
                <xdr:rowOff>121920</xdr:rowOff>
              </to>
            </anchor>
          </controlPr>
        </control>
      </mc:Choice>
      <mc:Fallback>
        <control shapeId="2049" r:id="rId4" name="cmdEnergySets"/>
      </mc:Fallback>
    </mc:AlternateContent>
    <mc:AlternateContent xmlns:mc="http://schemas.openxmlformats.org/markup-compatibility/2006">
      <mc:Choice Requires="x14">
        <control shapeId="2051" r:id="rId6" name="cmdDemandSets">
          <controlPr defaultSize="0" autoLine="0" r:id="rId7">
            <anchor moveWithCells="1">
              <from>
                <xdr:col>4</xdr:col>
                <xdr:colOff>7620</xdr:colOff>
                <xdr:row>4</xdr:row>
                <xdr:rowOff>175260</xdr:rowOff>
              </from>
              <to>
                <xdr:col>4</xdr:col>
                <xdr:colOff>982980</xdr:colOff>
                <xdr:row>6</xdr:row>
                <xdr:rowOff>0</xdr:rowOff>
              </to>
            </anchor>
          </controlPr>
        </control>
      </mc:Choice>
      <mc:Fallback>
        <control shapeId="2051" r:id="rId6" name="cmdDemandSets"/>
      </mc:Fallback>
    </mc:AlternateContent>
    <mc:AlternateContent xmlns:mc="http://schemas.openxmlformats.org/markup-compatibility/2006">
      <mc:Choice Requires="x14">
        <control shapeId="2052" r:id="rId8" name="cmdEmissionSets">
          <controlPr defaultSize="0" autoLine="0" r:id="rId9">
            <anchor moveWithCells="1">
              <from>
                <xdr:col>4</xdr:col>
                <xdr:colOff>998220</xdr:colOff>
                <xdr:row>4</xdr:row>
                <xdr:rowOff>175260</xdr:rowOff>
              </from>
              <to>
                <xdr:col>4</xdr:col>
                <xdr:colOff>1973580</xdr:colOff>
                <xdr:row>6</xdr:row>
                <xdr:rowOff>0</xdr:rowOff>
              </to>
            </anchor>
          </controlPr>
        </control>
      </mc:Choice>
      <mc:Fallback>
        <control shapeId="2052" r:id="rId8" name="cmdEmissionSets"/>
      </mc:Fallback>
    </mc:AlternateContent>
    <mc:AlternateContent xmlns:mc="http://schemas.openxmlformats.org/markup-compatibility/2006">
      <mc:Choice Requires="x14">
        <control shapeId="2053" r:id="rId10" name="cmdMaterialSets">
          <controlPr defaultSize="0" autoLine="0" r:id="rId11">
            <anchor moveWithCells="1">
              <from>
                <xdr:col>4</xdr:col>
                <xdr:colOff>998220</xdr:colOff>
                <xdr:row>3</xdr:row>
                <xdr:rowOff>99060</xdr:rowOff>
              </from>
              <to>
                <xdr:col>4</xdr:col>
                <xdr:colOff>1973580</xdr:colOff>
                <xdr:row>4</xdr:row>
                <xdr:rowOff>121920</xdr:rowOff>
              </to>
            </anchor>
          </controlPr>
        </control>
      </mc:Choice>
      <mc:Fallback>
        <control shapeId="2053" r:id="rId10" name="cmdMaterialSets"/>
      </mc:Fallback>
    </mc:AlternateContent>
    <mc:AlternateContent xmlns:mc="http://schemas.openxmlformats.org/markup-compatibility/2006">
      <mc:Choice Requires="x14">
        <control shapeId="2061" r:id="rId12" name="cmdCheckCommoditiesSheet">
          <controlPr defaultSize="0" autoLine="0" autoPict="0" r:id="rId13">
            <anchor moveWithCells="1">
              <from>
                <xdr:col>0</xdr:col>
                <xdr:colOff>7620</xdr:colOff>
                <xdr:row>2</xdr:row>
                <xdr:rowOff>144780</xdr:rowOff>
              </from>
              <to>
                <xdr:col>0</xdr:col>
                <xdr:colOff>830580</xdr:colOff>
                <xdr:row>4</xdr:row>
                <xdr:rowOff>0</xdr:rowOff>
              </to>
            </anchor>
          </controlPr>
        </control>
      </mc:Choice>
      <mc:Fallback>
        <control shapeId="2061" r:id="rId12" name="cmdCheckCommoditiesSheet"/>
      </mc:Fallback>
    </mc:AlternateContent>
    <mc:AlternateContent xmlns:mc="http://schemas.openxmlformats.org/markup-compatibility/2006">
      <mc:Choice Requires="x14">
        <control shapeId="2063" r:id="rId14" name="cmdCommUnit">
          <controlPr defaultSize="0" autoLine="0" r:id="rId15">
            <anchor moveWithCells="1">
              <from>
                <xdr:col>3</xdr:col>
                <xdr:colOff>7620</xdr:colOff>
                <xdr:row>4</xdr:row>
                <xdr:rowOff>175260</xdr:rowOff>
              </from>
              <to>
                <xdr:col>3</xdr:col>
                <xdr:colOff>678180</xdr:colOff>
                <xdr:row>6</xdr:row>
                <xdr:rowOff>0</xdr:rowOff>
              </to>
            </anchor>
          </controlPr>
        </control>
      </mc:Choice>
      <mc:Fallback>
        <control shapeId="2063" r:id="rId14" name="cmdCommUnit"/>
      </mc:Fallback>
    </mc:AlternateContent>
    <mc:AlternateContent xmlns:mc="http://schemas.openxmlformats.org/markup-compatibility/2006">
      <mc:Choice Requires="x14">
        <control shapeId="2073" r:id="rId16" name="cmdRefreshUnits">
          <controlPr defaultSize="0" autoLine="0" r:id="rId17">
            <anchor moveWithCells="1">
              <from>
                <xdr:col>3</xdr:col>
                <xdr:colOff>68580</xdr:colOff>
                <xdr:row>2</xdr:row>
                <xdr:rowOff>114300</xdr:rowOff>
              </from>
              <to>
                <xdr:col>3</xdr:col>
                <xdr:colOff>617220</xdr:colOff>
                <xdr:row>4</xdr:row>
                <xdr:rowOff>106680</xdr:rowOff>
              </to>
            </anchor>
          </controlPr>
        </control>
      </mc:Choice>
      <mc:Fallback>
        <control shapeId="2073" r:id="rId16" name="cmdRefreshUnits"/>
      </mc:Fallback>
    </mc:AlternateContent>
    <mc:AlternateContent xmlns:mc="http://schemas.openxmlformats.org/markup-compatibility/2006">
      <mc:Choice Requires="x14">
        <control shapeId="2074" r:id="rId18" name="cmdTaxSubSets">
          <controlPr defaultSize="0" autoLine="0" r:id="rId19">
            <anchor moveWithCells="1">
              <from>
                <xdr:col>4</xdr:col>
                <xdr:colOff>541020</xdr:colOff>
                <xdr:row>2</xdr:row>
                <xdr:rowOff>0</xdr:rowOff>
              </from>
              <to>
                <xdr:col>4</xdr:col>
                <xdr:colOff>1516380</xdr:colOff>
                <xdr:row>3</xdr:row>
                <xdr:rowOff>68580</xdr:rowOff>
              </to>
            </anchor>
          </controlPr>
        </control>
      </mc:Choice>
      <mc:Fallback>
        <control shapeId="2074" r:id="rId18" name="cmdTaxSubSets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8">
    <tabColor rgb="FFFFC000"/>
  </sheetPr>
  <dimension ref="B1:J229"/>
  <sheetViews>
    <sheetView zoomScale="80" zoomScaleNormal="80" workbookViewId="0">
      <pane xSplit="4" ySplit="7" topLeftCell="E8" activePane="bottomRight" state="frozen"/>
      <selection activeCell="I43" sqref="I43"/>
      <selection pane="topRight" activeCell="I43" sqref="I43"/>
      <selection pane="bottomLeft" activeCell="I43" sqref="I43"/>
      <selection pane="bottomRight" activeCell="I29" sqref="I29"/>
    </sheetView>
  </sheetViews>
  <sheetFormatPr defaultColWidth="9.109375" defaultRowHeight="13.2" x14ac:dyDescent="0.25"/>
  <cols>
    <col min="1" max="1" width="9.109375" style="31"/>
    <col min="2" max="2" width="29.88671875" style="31" customWidth="1"/>
    <col min="3" max="3" width="15.5546875" style="31" customWidth="1"/>
    <col min="4" max="4" width="48.44140625" style="31" customWidth="1"/>
    <col min="5" max="5" width="10.33203125" style="31" customWidth="1"/>
    <col min="6" max="6" width="32.44140625" style="31" customWidth="1"/>
    <col min="7" max="11" width="13.109375" style="31" customWidth="1"/>
    <col min="12" max="16384" width="9.109375" style="31"/>
  </cols>
  <sheetData>
    <row r="1" spans="2:10" x14ac:dyDescent="0.25">
      <c r="B1" s="30" t="s">
        <v>0</v>
      </c>
      <c r="C1" s="31" t="s">
        <v>432</v>
      </c>
    </row>
    <row r="4" spans="2:10" ht="17.25" customHeight="1" x14ac:dyDescent="0.25"/>
    <row r="5" spans="2:10" ht="17.25" customHeight="1" x14ac:dyDescent="0.25">
      <c r="D5" s="32"/>
    </row>
    <row r="6" spans="2:10" ht="15.75" customHeight="1" x14ac:dyDescent="0.25">
      <c r="B6" s="28" t="s">
        <v>455</v>
      </c>
      <c r="C6"/>
      <c r="D6"/>
      <c r="E6" s="13"/>
      <c r="F6" s="13"/>
      <c r="G6"/>
      <c r="H6"/>
      <c r="I6"/>
      <c r="J6"/>
    </row>
    <row r="7" spans="2:10" x14ac:dyDescent="0.25">
      <c r="B7" s="29" t="s">
        <v>456</v>
      </c>
      <c r="C7" s="29" t="s">
        <v>42</v>
      </c>
      <c r="D7" s="29" t="s">
        <v>43</v>
      </c>
      <c r="E7" s="29" t="s">
        <v>457</v>
      </c>
      <c r="F7" s="29" t="s">
        <v>458</v>
      </c>
      <c r="G7" s="29" t="s">
        <v>459</v>
      </c>
      <c r="H7" s="29" t="s">
        <v>460</v>
      </c>
      <c r="I7" s="29" t="s">
        <v>461</v>
      </c>
      <c r="J7" s="29" t="s">
        <v>462</v>
      </c>
    </row>
    <row r="8" spans="2:10" x14ac:dyDescent="0.25">
      <c r="B8" s="46" t="s">
        <v>431</v>
      </c>
      <c r="C8" s="46" t="s">
        <v>174</v>
      </c>
      <c r="D8" s="46" t="s">
        <v>175</v>
      </c>
      <c r="E8" s="46" t="s">
        <v>3</v>
      </c>
      <c r="F8" s="46" t="s">
        <v>470</v>
      </c>
      <c r="G8" s="47"/>
      <c r="H8" s="47"/>
      <c r="I8" s="47"/>
      <c r="J8" s="47"/>
    </row>
    <row r="9" spans="2:10" x14ac:dyDescent="0.25">
      <c r="B9" s="46" t="s">
        <v>431</v>
      </c>
      <c r="C9" s="46" t="s">
        <v>9</v>
      </c>
      <c r="D9" s="46" t="s">
        <v>9</v>
      </c>
      <c r="E9" s="46" t="s">
        <v>3</v>
      </c>
      <c r="F9" s="46" t="s">
        <v>470</v>
      </c>
      <c r="G9" s="47"/>
      <c r="H9" s="47"/>
      <c r="I9" s="47"/>
      <c r="J9" s="47"/>
    </row>
    <row r="10" spans="2:10" x14ac:dyDescent="0.25">
      <c r="B10" s="46" t="s">
        <v>431</v>
      </c>
      <c r="C10" s="46" t="s">
        <v>10</v>
      </c>
      <c r="D10" s="46" t="s">
        <v>10</v>
      </c>
      <c r="E10" s="46" t="s">
        <v>3</v>
      </c>
      <c r="F10" s="46" t="s">
        <v>470</v>
      </c>
      <c r="G10" s="47"/>
      <c r="H10" s="47"/>
      <c r="I10" s="47"/>
      <c r="J10" s="47"/>
    </row>
    <row r="11" spans="2:10" x14ac:dyDescent="0.25">
      <c r="B11" s="46" t="s">
        <v>431</v>
      </c>
      <c r="C11" s="46" t="s">
        <v>83</v>
      </c>
      <c r="D11" s="46" t="s">
        <v>83</v>
      </c>
      <c r="E11" s="46" t="s">
        <v>3</v>
      </c>
      <c r="F11" s="46" t="s">
        <v>470</v>
      </c>
      <c r="G11" s="47"/>
      <c r="H11" s="47"/>
      <c r="I11" s="47"/>
      <c r="J11" s="47"/>
    </row>
    <row r="12" spans="2:10" x14ac:dyDescent="0.25">
      <c r="B12" s="46" t="s">
        <v>431</v>
      </c>
      <c r="C12" s="46" t="s">
        <v>84</v>
      </c>
      <c r="D12" s="46" t="s">
        <v>84</v>
      </c>
      <c r="E12" s="46" t="s">
        <v>3</v>
      </c>
      <c r="F12" s="46" t="s">
        <v>470</v>
      </c>
      <c r="G12" s="47"/>
      <c r="H12" s="47"/>
      <c r="I12" s="47"/>
      <c r="J12" s="47"/>
    </row>
    <row r="13" spans="2:10" x14ac:dyDescent="0.25">
      <c r="B13" s="46" t="s">
        <v>431</v>
      </c>
      <c r="C13" s="46" t="s">
        <v>5</v>
      </c>
      <c r="D13" s="46" t="s">
        <v>5</v>
      </c>
      <c r="E13" s="46" t="s">
        <v>3</v>
      </c>
      <c r="F13" s="46" t="s">
        <v>470</v>
      </c>
      <c r="G13" s="47"/>
      <c r="H13" s="47"/>
      <c r="I13" s="47"/>
      <c r="J13" s="47"/>
    </row>
    <row r="14" spans="2:10" x14ac:dyDescent="0.25">
      <c r="B14" s="46" t="s">
        <v>431</v>
      </c>
      <c r="C14" s="46" t="s">
        <v>85</v>
      </c>
      <c r="D14" s="46" t="s">
        <v>85</v>
      </c>
      <c r="E14" s="46" t="s">
        <v>3</v>
      </c>
      <c r="F14" s="46" t="s">
        <v>470</v>
      </c>
      <c r="G14" s="47"/>
      <c r="H14" s="47"/>
      <c r="I14" s="47"/>
      <c r="J14" s="47"/>
    </row>
    <row r="15" spans="2:10" x14ac:dyDescent="0.25">
      <c r="B15" s="46" t="s">
        <v>431</v>
      </c>
      <c r="C15" s="46" t="s">
        <v>222</v>
      </c>
      <c r="D15" s="46" t="s">
        <v>259</v>
      </c>
      <c r="E15" s="46" t="s">
        <v>3</v>
      </c>
      <c r="F15" s="46" t="s">
        <v>470</v>
      </c>
      <c r="G15" s="47"/>
      <c r="H15" s="47"/>
      <c r="I15" s="47"/>
      <c r="J15" s="47"/>
    </row>
    <row r="16" spans="2:10" x14ac:dyDescent="0.25">
      <c r="B16" s="46" t="s">
        <v>431</v>
      </c>
      <c r="C16" s="46" t="s">
        <v>223</v>
      </c>
      <c r="D16" s="46" t="s">
        <v>260</v>
      </c>
      <c r="E16" s="46" t="s">
        <v>3</v>
      </c>
      <c r="F16" s="46" t="s">
        <v>470</v>
      </c>
      <c r="G16" s="47"/>
      <c r="H16" s="47"/>
      <c r="I16" s="47"/>
      <c r="J16" s="47"/>
    </row>
    <row r="17" spans="2:10" x14ac:dyDescent="0.25">
      <c r="B17" s="46" t="s">
        <v>431</v>
      </c>
      <c r="C17" s="46" t="s">
        <v>425</v>
      </c>
      <c r="D17" s="46" t="s">
        <v>428</v>
      </c>
      <c r="E17" s="46" t="s">
        <v>3</v>
      </c>
      <c r="F17" s="46" t="s">
        <v>470</v>
      </c>
      <c r="G17" s="47"/>
      <c r="H17" s="47"/>
      <c r="I17" s="47"/>
      <c r="J17" s="47"/>
    </row>
    <row r="18" spans="2:10" x14ac:dyDescent="0.25">
      <c r="B18" s="46" t="s">
        <v>431</v>
      </c>
      <c r="C18" s="46" t="s">
        <v>224</v>
      </c>
      <c r="D18" s="46" t="s">
        <v>261</v>
      </c>
      <c r="E18" s="46" t="s">
        <v>3</v>
      </c>
      <c r="F18" s="46" t="s">
        <v>470</v>
      </c>
      <c r="G18" s="47"/>
      <c r="H18" s="47"/>
      <c r="I18" s="47"/>
      <c r="J18" s="47"/>
    </row>
    <row r="19" spans="2:10" x14ac:dyDescent="0.25">
      <c r="B19" s="46" t="s">
        <v>431</v>
      </c>
      <c r="C19" s="46" t="s">
        <v>248</v>
      </c>
      <c r="D19" s="46" t="s">
        <v>262</v>
      </c>
      <c r="E19" s="46" t="s">
        <v>3</v>
      </c>
      <c r="F19" s="46" t="s">
        <v>470</v>
      </c>
      <c r="G19" s="47"/>
      <c r="H19" s="47"/>
      <c r="I19" s="47"/>
      <c r="J19" s="47"/>
    </row>
    <row r="20" spans="2:10" x14ac:dyDescent="0.25">
      <c r="B20" s="46" t="s">
        <v>431</v>
      </c>
      <c r="C20" s="46" t="s">
        <v>249</v>
      </c>
      <c r="D20" s="46" t="s">
        <v>263</v>
      </c>
      <c r="E20" s="46" t="s">
        <v>3</v>
      </c>
      <c r="F20" s="46" t="s">
        <v>470</v>
      </c>
      <c r="G20" s="47"/>
      <c r="H20" s="47"/>
      <c r="I20" s="47"/>
      <c r="J20" s="47"/>
    </row>
    <row r="21" spans="2:10" x14ac:dyDescent="0.25">
      <c r="B21" s="46" t="s">
        <v>431</v>
      </c>
      <c r="C21" s="46" t="s">
        <v>397</v>
      </c>
      <c r="D21" s="46" t="s">
        <v>401</v>
      </c>
      <c r="E21" s="46" t="s">
        <v>3</v>
      </c>
      <c r="F21" s="46" t="s">
        <v>470</v>
      </c>
      <c r="G21" s="47"/>
      <c r="H21" s="47"/>
      <c r="I21" s="47"/>
      <c r="J21" s="47"/>
    </row>
    <row r="22" spans="2:10" x14ac:dyDescent="0.25">
      <c r="B22" s="46" t="s">
        <v>431</v>
      </c>
      <c r="C22" s="46" t="s">
        <v>250</v>
      </c>
      <c r="D22" s="46" t="s">
        <v>264</v>
      </c>
      <c r="E22" s="46" t="s">
        <v>3</v>
      </c>
      <c r="F22" s="46" t="s">
        <v>470</v>
      </c>
      <c r="G22" s="47"/>
      <c r="H22" s="47"/>
      <c r="I22" s="47"/>
      <c r="J22" s="47"/>
    </row>
    <row r="23" spans="2:10" x14ac:dyDescent="0.25">
      <c r="B23" s="46" t="s">
        <v>431</v>
      </c>
      <c r="C23" s="46" t="s">
        <v>251</v>
      </c>
      <c r="D23" s="46" t="s">
        <v>265</v>
      </c>
      <c r="E23" s="46" t="s">
        <v>3</v>
      </c>
      <c r="F23" s="46" t="s">
        <v>470</v>
      </c>
      <c r="G23" s="47"/>
      <c r="H23" s="47"/>
      <c r="I23" s="47"/>
      <c r="J23" s="47"/>
    </row>
    <row r="24" spans="2:10" x14ac:dyDescent="0.25">
      <c r="B24" s="46" t="s">
        <v>431</v>
      </c>
      <c r="C24" s="46" t="s">
        <v>252</v>
      </c>
      <c r="D24" s="46" t="s">
        <v>266</v>
      </c>
      <c r="E24" s="46" t="s">
        <v>3</v>
      </c>
      <c r="F24" s="46" t="s">
        <v>470</v>
      </c>
      <c r="G24" s="47"/>
      <c r="H24" s="47"/>
      <c r="I24" s="47"/>
      <c r="J24" s="47"/>
    </row>
    <row r="25" spans="2:10" x14ac:dyDescent="0.25">
      <c r="B25" s="46" t="s">
        <v>431</v>
      </c>
      <c r="C25" s="46" t="s">
        <v>253</v>
      </c>
      <c r="D25" s="46" t="s">
        <v>267</v>
      </c>
      <c r="E25" s="46" t="s">
        <v>3</v>
      </c>
      <c r="F25" s="46" t="s">
        <v>470</v>
      </c>
      <c r="G25" s="47"/>
      <c r="H25" s="47"/>
      <c r="I25" s="47"/>
      <c r="J25" s="47"/>
    </row>
    <row r="26" spans="2:10" x14ac:dyDescent="0.25">
      <c r="B26" s="46" t="s">
        <v>431</v>
      </c>
      <c r="C26" s="46" t="s">
        <v>254</v>
      </c>
      <c r="D26" s="46" t="s">
        <v>268</v>
      </c>
      <c r="E26" s="46" t="s">
        <v>3</v>
      </c>
      <c r="F26" s="46" t="s">
        <v>470</v>
      </c>
      <c r="G26" s="47"/>
      <c r="H26" s="47"/>
      <c r="I26" s="47"/>
      <c r="J26" s="47"/>
    </row>
    <row r="27" spans="2:10" x14ac:dyDescent="0.25">
      <c r="B27" s="46" t="s">
        <v>431</v>
      </c>
      <c r="C27" s="46" t="s">
        <v>255</v>
      </c>
      <c r="D27" s="46" t="s">
        <v>269</v>
      </c>
      <c r="E27" s="46" t="s">
        <v>3</v>
      </c>
      <c r="F27" s="46" t="s">
        <v>470</v>
      </c>
      <c r="G27" s="47"/>
      <c r="H27" s="47"/>
      <c r="I27" s="47"/>
      <c r="J27" s="47"/>
    </row>
    <row r="28" spans="2:10" x14ac:dyDescent="0.25">
      <c r="B28" s="46" t="s">
        <v>431</v>
      </c>
      <c r="C28" s="46" t="s">
        <v>279</v>
      </c>
      <c r="D28" s="46" t="s">
        <v>303</v>
      </c>
      <c r="E28" s="46" t="s">
        <v>3</v>
      </c>
      <c r="F28" s="46" t="s">
        <v>470</v>
      </c>
      <c r="G28" s="47"/>
      <c r="H28" s="47"/>
      <c r="I28" s="47"/>
      <c r="J28" s="47"/>
    </row>
    <row r="29" spans="2:10" x14ac:dyDescent="0.25">
      <c r="B29" s="46" t="s">
        <v>431</v>
      </c>
      <c r="C29" s="46" t="s">
        <v>271</v>
      </c>
      <c r="D29" s="46" t="s">
        <v>304</v>
      </c>
      <c r="E29" s="46" t="s">
        <v>3</v>
      </c>
      <c r="F29" s="46" t="s">
        <v>470</v>
      </c>
      <c r="G29" s="47"/>
      <c r="H29" s="47"/>
      <c r="I29" s="47"/>
      <c r="J29" s="47"/>
    </row>
    <row r="30" spans="2:10" x14ac:dyDescent="0.25">
      <c r="B30" s="46" t="s">
        <v>431</v>
      </c>
      <c r="C30" s="46" t="s">
        <v>400</v>
      </c>
      <c r="D30" s="46" t="s">
        <v>412</v>
      </c>
      <c r="E30" s="46" t="s">
        <v>3</v>
      </c>
      <c r="F30" s="46" t="s">
        <v>470</v>
      </c>
      <c r="G30" s="47"/>
      <c r="H30" s="47"/>
      <c r="I30" s="47"/>
      <c r="J30" s="47"/>
    </row>
    <row r="31" spans="2:10" x14ac:dyDescent="0.25">
      <c r="B31" s="46" t="s">
        <v>431</v>
      </c>
      <c r="C31" s="46" t="s">
        <v>402</v>
      </c>
      <c r="D31" s="46" t="s">
        <v>413</v>
      </c>
      <c r="E31" s="46" t="s">
        <v>3</v>
      </c>
      <c r="F31" s="46" t="s">
        <v>470</v>
      </c>
      <c r="G31" s="47"/>
      <c r="H31" s="47"/>
      <c r="I31" s="47"/>
      <c r="J31" s="47"/>
    </row>
    <row r="32" spans="2:10" x14ac:dyDescent="0.25">
      <c r="B32" s="46" t="s">
        <v>431</v>
      </c>
      <c r="C32" s="46" t="s">
        <v>403</v>
      </c>
      <c r="D32" s="46" t="s">
        <v>414</v>
      </c>
      <c r="E32" s="46" t="s">
        <v>3</v>
      </c>
      <c r="F32" s="46" t="s">
        <v>470</v>
      </c>
      <c r="G32" s="47"/>
      <c r="H32" s="47"/>
      <c r="I32" s="47"/>
      <c r="J32" s="47"/>
    </row>
    <row r="33" spans="2:10" x14ac:dyDescent="0.25">
      <c r="B33" s="46" t="s">
        <v>431</v>
      </c>
      <c r="C33" s="46" t="s">
        <v>404</v>
      </c>
      <c r="D33" s="46" t="s">
        <v>415</v>
      </c>
      <c r="E33" s="46" t="s">
        <v>3</v>
      </c>
      <c r="F33" s="46" t="s">
        <v>470</v>
      </c>
      <c r="G33" s="47"/>
      <c r="H33" s="47"/>
      <c r="I33" s="47"/>
      <c r="J33" s="47"/>
    </row>
    <row r="34" spans="2:10" x14ac:dyDescent="0.25">
      <c r="B34" s="46" t="s">
        <v>431</v>
      </c>
      <c r="C34" s="46" t="s">
        <v>274</v>
      </c>
      <c r="D34" s="46" t="s">
        <v>305</v>
      </c>
      <c r="E34" s="46" t="s">
        <v>3</v>
      </c>
      <c r="F34" s="46" t="s">
        <v>470</v>
      </c>
      <c r="G34" s="47"/>
      <c r="H34" s="47"/>
      <c r="I34" s="47"/>
      <c r="J34" s="47"/>
    </row>
    <row r="35" spans="2:10" x14ac:dyDescent="0.25">
      <c r="B35" s="46" t="s">
        <v>431</v>
      </c>
      <c r="C35" s="46" t="s">
        <v>118</v>
      </c>
      <c r="D35" s="46" t="s">
        <v>306</v>
      </c>
      <c r="E35" s="46" t="s">
        <v>3</v>
      </c>
      <c r="F35" s="46" t="s">
        <v>470</v>
      </c>
      <c r="G35" s="47"/>
      <c r="H35" s="47"/>
      <c r="I35" s="47"/>
      <c r="J35" s="47"/>
    </row>
    <row r="36" spans="2:10" x14ac:dyDescent="0.25">
      <c r="B36" s="46" t="s">
        <v>431</v>
      </c>
      <c r="C36" s="46" t="s">
        <v>273</v>
      </c>
      <c r="D36" s="46" t="s">
        <v>307</v>
      </c>
      <c r="E36" s="46" t="s">
        <v>3</v>
      </c>
      <c r="F36" s="46" t="s">
        <v>470</v>
      </c>
      <c r="G36" s="47"/>
      <c r="H36" s="47"/>
      <c r="I36" s="47"/>
      <c r="J36" s="47"/>
    </row>
    <row r="37" spans="2:10" x14ac:dyDescent="0.25">
      <c r="B37" s="46" t="s">
        <v>431</v>
      </c>
      <c r="C37" s="46" t="s">
        <v>278</v>
      </c>
      <c r="D37" s="46" t="s">
        <v>308</v>
      </c>
      <c r="E37" s="46" t="s">
        <v>3</v>
      </c>
      <c r="F37" s="46" t="s">
        <v>470</v>
      </c>
      <c r="G37" s="47"/>
      <c r="H37" s="74" t="s">
        <v>494</v>
      </c>
      <c r="I37" s="74" t="s">
        <v>496</v>
      </c>
      <c r="J37" s="74" t="s">
        <v>1</v>
      </c>
    </row>
    <row r="38" spans="2:10" x14ac:dyDescent="0.25">
      <c r="B38" s="46" t="s">
        <v>431</v>
      </c>
      <c r="C38" s="46" t="s">
        <v>309</v>
      </c>
      <c r="D38" s="46" t="s">
        <v>310</v>
      </c>
      <c r="E38" s="46" t="s">
        <v>3</v>
      </c>
      <c r="F38" s="46" t="s">
        <v>470</v>
      </c>
      <c r="G38" s="47"/>
      <c r="H38" s="47"/>
      <c r="I38" s="47"/>
      <c r="J38" s="47"/>
    </row>
    <row r="39" spans="2:10" x14ac:dyDescent="0.25">
      <c r="B39" s="46" t="s">
        <v>431</v>
      </c>
      <c r="C39" s="46" t="s">
        <v>311</v>
      </c>
      <c r="D39" s="46" t="s">
        <v>312</v>
      </c>
      <c r="E39" s="46" t="s">
        <v>3</v>
      </c>
      <c r="F39" s="46" t="s">
        <v>470</v>
      </c>
      <c r="G39" s="47"/>
      <c r="H39" s="47"/>
      <c r="I39" s="47"/>
      <c r="J39" s="47"/>
    </row>
    <row r="40" spans="2:10" x14ac:dyDescent="0.25">
      <c r="B40" s="46" t="s">
        <v>431</v>
      </c>
      <c r="C40" s="46" t="s">
        <v>313</v>
      </c>
      <c r="D40" s="46" t="s">
        <v>314</v>
      </c>
      <c r="E40" s="46" t="s">
        <v>3</v>
      </c>
      <c r="F40" s="46" t="s">
        <v>470</v>
      </c>
      <c r="G40" s="47"/>
      <c r="H40" s="47"/>
      <c r="I40" s="47"/>
      <c r="J40" s="47"/>
    </row>
    <row r="41" spans="2:10" x14ac:dyDescent="0.25">
      <c r="B41" s="46" t="s">
        <v>431</v>
      </c>
      <c r="C41" s="46" t="s">
        <v>272</v>
      </c>
      <c r="D41" s="46" t="s">
        <v>315</v>
      </c>
      <c r="E41" s="46" t="s">
        <v>3</v>
      </c>
      <c r="F41" s="46" t="s">
        <v>470</v>
      </c>
      <c r="G41" s="47"/>
      <c r="H41" s="47"/>
      <c r="I41" s="49"/>
      <c r="J41" s="47"/>
    </row>
    <row r="42" spans="2:10" x14ac:dyDescent="0.25">
      <c r="B42" s="46" t="s">
        <v>431</v>
      </c>
      <c r="C42" s="46" t="s">
        <v>217</v>
      </c>
      <c r="D42" s="46" t="s">
        <v>316</v>
      </c>
      <c r="E42" s="46" t="s">
        <v>3</v>
      </c>
      <c r="F42" s="46" t="s">
        <v>470</v>
      </c>
      <c r="G42" s="47"/>
      <c r="H42" s="47"/>
      <c r="I42" s="47"/>
      <c r="J42" s="47"/>
    </row>
    <row r="43" spans="2:10" x14ac:dyDescent="0.25">
      <c r="B43" s="46" t="s">
        <v>431</v>
      </c>
      <c r="C43" s="46" t="s">
        <v>450</v>
      </c>
      <c r="D43" s="46" t="s">
        <v>451</v>
      </c>
      <c r="E43" s="46" t="s">
        <v>3</v>
      </c>
      <c r="F43" s="46" t="s">
        <v>470</v>
      </c>
      <c r="G43" s="47"/>
      <c r="H43" s="47"/>
      <c r="I43" s="47"/>
      <c r="J43" s="47"/>
    </row>
    <row r="44" spans="2:10" x14ac:dyDescent="0.25">
      <c r="B44" s="46" t="s">
        <v>431</v>
      </c>
      <c r="C44" s="46" t="s">
        <v>446</v>
      </c>
      <c r="D44" s="46" t="s">
        <v>452</v>
      </c>
      <c r="E44" s="46" t="s">
        <v>3</v>
      </c>
      <c r="F44" s="46" t="s">
        <v>470</v>
      </c>
      <c r="G44" s="47"/>
      <c r="H44" s="47"/>
      <c r="I44" s="47"/>
      <c r="J44" s="47"/>
    </row>
    <row r="45" spans="2:10" x14ac:dyDescent="0.25">
      <c r="B45" s="46" t="s">
        <v>431</v>
      </c>
      <c r="C45" s="46" t="s">
        <v>355</v>
      </c>
      <c r="D45" s="46" t="s">
        <v>356</v>
      </c>
      <c r="E45" s="46" t="s">
        <v>3</v>
      </c>
      <c r="F45" s="46" t="s">
        <v>470</v>
      </c>
      <c r="G45" s="47"/>
      <c r="H45" s="47"/>
      <c r="I45" s="47"/>
      <c r="J45" s="47"/>
    </row>
    <row r="46" spans="2:10" x14ac:dyDescent="0.25">
      <c r="B46" s="46" t="s">
        <v>431</v>
      </c>
      <c r="C46" s="46" t="s">
        <v>324</v>
      </c>
      <c r="D46" s="46" t="s">
        <v>357</v>
      </c>
      <c r="E46" s="46" t="s">
        <v>3</v>
      </c>
      <c r="F46" s="46" t="s">
        <v>470</v>
      </c>
      <c r="G46" s="47"/>
      <c r="H46" s="47"/>
      <c r="I46" s="47"/>
      <c r="J46" s="47"/>
    </row>
    <row r="47" spans="2:10" x14ac:dyDescent="0.25">
      <c r="B47" s="46" t="s">
        <v>431</v>
      </c>
      <c r="C47" s="46" t="s">
        <v>319</v>
      </c>
      <c r="D47" s="46" t="s">
        <v>358</v>
      </c>
      <c r="E47" s="46" t="s">
        <v>3</v>
      </c>
      <c r="F47" s="46" t="s">
        <v>470</v>
      </c>
      <c r="G47" s="47"/>
      <c r="H47" s="47"/>
      <c r="I47" s="47"/>
      <c r="J47" s="47"/>
    </row>
    <row r="48" spans="2:10" x14ac:dyDescent="0.25">
      <c r="B48" s="46" t="s">
        <v>431</v>
      </c>
      <c r="C48" s="46" t="s">
        <v>329</v>
      </c>
      <c r="D48" s="46" t="s">
        <v>359</v>
      </c>
      <c r="E48" s="46" t="s">
        <v>3</v>
      </c>
      <c r="F48" s="46" t="s">
        <v>470</v>
      </c>
      <c r="G48" s="47"/>
      <c r="H48" s="47"/>
      <c r="I48" s="47"/>
      <c r="J48" s="47"/>
    </row>
    <row r="49" spans="2:10" x14ac:dyDescent="0.25">
      <c r="B49" s="46" t="s">
        <v>431</v>
      </c>
      <c r="C49" s="46" t="s">
        <v>381</v>
      </c>
      <c r="D49" s="46" t="s">
        <v>382</v>
      </c>
      <c r="E49" s="46" t="s">
        <v>3</v>
      </c>
      <c r="F49" s="46" t="s">
        <v>470</v>
      </c>
      <c r="G49" s="47"/>
      <c r="H49" s="47"/>
      <c r="I49" s="47"/>
      <c r="J49" s="47"/>
    </row>
    <row r="50" spans="2:10" x14ac:dyDescent="0.25">
      <c r="B50" s="46" t="s">
        <v>431</v>
      </c>
      <c r="C50" s="46" t="s">
        <v>338</v>
      </c>
      <c r="D50" s="46" t="s">
        <v>362</v>
      </c>
      <c r="E50" s="46" t="s">
        <v>3</v>
      </c>
      <c r="F50" s="46" t="s">
        <v>470</v>
      </c>
      <c r="G50" s="47"/>
      <c r="H50" s="47"/>
      <c r="I50" s="47"/>
      <c r="J50" s="47"/>
    </row>
    <row r="51" spans="2:10" x14ac:dyDescent="0.25">
      <c r="B51" s="46" t="s">
        <v>431</v>
      </c>
      <c r="C51" s="46" t="s">
        <v>385</v>
      </c>
      <c r="D51" s="46" t="s">
        <v>386</v>
      </c>
      <c r="E51" s="46" t="s">
        <v>3</v>
      </c>
      <c r="F51" s="46" t="s">
        <v>470</v>
      </c>
      <c r="G51" s="47"/>
      <c r="H51" s="47"/>
      <c r="I51" s="47"/>
      <c r="J51" s="47"/>
    </row>
    <row r="52" spans="2:10" x14ac:dyDescent="0.25">
      <c r="B52" s="46" t="s">
        <v>431</v>
      </c>
      <c r="C52" s="46" t="s">
        <v>337</v>
      </c>
      <c r="D52" s="46" t="s">
        <v>360</v>
      </c>
      <c r="E52" s="46" t="s">
        <v>3</v>
      </c>
      <c r="F52" s="46" t="s">
        <v>470</v>
      </c>
      <c r="G52" s="47"/>
      <c r="H52" s="47"/>
      <c r="I52" s="47"/>
      <c r="J52" s="47"/>
    </row>
    <row r="53" spans="2:10" x14ac:dyDescent="0.25">
      <c r="B53" s="46" t="s">
        <v>431</v>
      </c>
      <c r="C53" s="46" t="s">
        <v>446</v>
      </c>
      <c r="D53" s="46" t="s">
        <v>447</v>
      </c>
      <c r="E53" s="46" t="s">
        <v>3</v>
      </c>
      <c r="F53" s="46" t="s">
        <v>470</v>
      </c>
      <c r="G53" s="47"/>
      <c r="H53" s="47"/>
      <c r="I53" s="47"/>
      <c r="J53" s="47"/>
    </row>
    <row r="54" spans="2:10" x14ac:dyDescent="0.25">
      <c r="B54" s="46" t="s">
        <v>431</v>
      </c>
      <c r="C54" s="46" t="s">
        <v>339</v>
      </c>
      <c r="D54" s="46" t="s">
        <v>361</v>
      </c>
      <c r="E54" s="46" t="s">
        <v>3</v>
      </c>
      <c r="F54" s="46" t="s">
        <v>470</v>
      </c>
      <c r="G54" s="47"/>
      <c r="H54" s="47"/>
      <c r="I54" s="47"/>
      <c r="J54" s="47"/>
    </row>
    <row r="55" spans="2:10" x14ac:dyDescent="0.25">
      <c r="B55" s="46" t="s">
        <v>431</v>
      </c>
      <c r="C55" s="46" t="s">
        <v>383</v>
      </c>
      <c r="D55" s="46" t="s">
        <v>384</v>
      </c>
      <c r="E55" s="46" t="s">
        <v>3</v>
      </c>
      <c r="F55" s="46" t="s">
        <v>470</v>
      </c>
      <c r="G55" s="47"/>
      <c r="H55" s="47"/>
      <c r="I55" s="47"/>
      <c r="J55" s="47"/>
    </row>
    <row r="56" spans="2:10" x14ac:dyDescent="0.25">
      <c r="B56" s="46" t="s">
        <v>431</v>
      </c>
      <c r="C56" s="46" t="s">
        <v>114</v>
      </c>
      <c r="D56" s="46" t="s">
        <v>117</v>
      </c>
      <c r="E56" s="46" t="s">
        <v>3</v>
      </c>
      <c r="F56" s="46" t="s">
        <v>470</v>
      </c>
      <c r="G56" s="47"/>
      <c r="H56" s="47"/>
      <c r="I56" s="47"/>
      <c r="J56" s="47"/>
    </row>
    <row r="57" spans="2:10" x14ac:dyDescent="0.25">
      <c r="B57" s="46" t="s">
        <v>431</v>
      </c>
      <c r="C57" s="46" t="s">
        <v>343</v>
      </c>
      <c r="D57" s="46" t="s">
        <v>366</v>
      </c>
      <c r="E57" s="46" t="s">
        <v>3</v>
      </c>
      <c r="F57" s="46" t="s">
        <v>470</v>
      </c>
      <c r="G57" s="47"/>
      <c r="H57" s="47"/>
      <c r="I57" s="47"/>
      <c r="J57" s="47"/>
    </row>
    <row r="58" spans="2:10" x14ac:dyDescent="0.25">
      <c r="B58" s="46" t="s">
        <v>431</v>
      </c>
      <c r="C58" s="46" t="s">
        <v>334</v>
      </c>
      <c r="D58" s="46" t="s">
        <v>367</v>
      </c>
      <c r="E58" s="46" t="s">
        <v>3</v>
      </c>
      <c r="F58" s="46" t="s">
        <v>470</v>
      </c>
      <c r="G58" s="47"/>
      <c r="H58" s="47"/>
      <c r="I58" s="47"/>
      <c r="J58" s="47"/>
    </row>
    <row r="59" spans="2:10" x14ac:dyDescent="0.25">
      <c r="B59" s="46" t="s">
        <v>431</v>
      </c>
      <c r="C59" s="46" t="s">
        <v>346</v>
      </c>
      <c r="D59" s="46" t="s">
        <v>368</v>
      </c>
      <c r="E59" s="46" t="s">
        <v>3</v>
      </c>
      <c r="F59" s="46" t="s">
        <v>470</v>
      </c>
      <c r="G59" s="47"/>
      <c r="H59" s="47"/>
      <c r="I59" s="47"/>
      <c r="J59" s="47"/>
    </row>
    <row r="60" spans="2:10" x14ac:dyDescent="0.25">
      <c r="B60" s="46" t="s">
        <v>431</v>
      </c>
      <c r="C60" s="46" t="s">
        <v>349</v>
      </c>
      <c r="D60" s="46" t="s">
        <v>369</v>
      </c>
      <c r="E60" s="46" t="s">
        <v>3</v>
      </c>
      <c r="F60" s="46" t="s">
        <v>470</v>
      </c>
      <c r="G60" s="47"/>
      <c r="H60" s="47"/>
      <c r="I60" s="47"/>
      <c r="J60" s="47"/>
    </row>
    <row r="61" spans="2:10" x14ac:dyDescent="0.25">
      <c r="B61" s="46" t="s">
        <v>431</v>
      </c>
      <c r="C61" s="46" t="s">
        <v>370</v>
      </c>
      <c r="D61" s="46" t="s">
        <v>371</v>
      </c>
      <c r="E61" s="46" t="s">
        <v>3</v>
      </c>
      <c r="F61" s="46" t="s">
        <v>470</v>
      </c>
      <c r="G61" s="47"/>
      <c r="H61" s="47"/>
      <c r="I61" s="47"/>
      <c r="J61" s="47"/>
    </row>
    <row r="62" spans="2:10" x14ac:dyDescent="0.25">
      <c r="B62" s="46" t="s">
        <v>431</v>
      </c>
      <c r="C62" s="46" t="s">
        <v>377</v>
      </c>
      <c r="D62" s="46" t="s">
        <v>378</v>
      </c>
      <c r="E62" s="46" t="s">
        <v>3</v>
      </c>
      <c r="F62" s="46" t="s">
        <v>470</v>
      </c>
      <c r="G62" s="47"/>
      <c r="H62" s="47"/>
      <c r="I62" s="47"/>
      <c r="J62" s="47"/>
    </row>
    <row r="63" spans="2:10" x14ac:dyDescent="0.25">
      <c r="B63" s="46" t="s">
        <v>431</v>
      </c>
      <c r="C63" s="46" t="s">
        <v>387</v>
      </c>
      <c r="D63" s="46" t="s">
        <v>388</v>
      </c>
      <c r="E63" s="46" t="s">
        <v>3</v>
      </c>
      <c r="F63" s="46" t="s">
        <v>470</v>
      </c>
      <c r="G63" s="47"/>
      <c r="H63" s="47"/>
      <c r="I63" s="47"/>
      <c r="J63" s="47"/>
    </row>
    <row r="64" spans="2:10" x14ac:dyDescent="0.25">
      <c r="B64" s="46" t="s">
        <v>431</v>
      </c>
      <c r="C64" s="46" t="s">
        <v>379</v>
      </c>
      <c r="D64" s="46" t="s">
        <v>380</v>
      </c>
      <c r="E64" s="46" t="s">
        <v>3</v>
      </c>
      <c r="F64" s="46" t="s">
        <v>470</v>
      </c>
      <c r="G64" s="47"/>
      <c r="H64" s="47"/>
      <c r="I64" s="47"/>
      <c r="J64" s="47"/>
    </row>
    <row r="65" spans="2:10" x14ac:dyDescent="0.25">
      <c r="B65" s="46" t="s">
        <v>431</v>
      </c>
      <c r="C65" s="46" t="s">
        <v>115</v>
      </c>
      <c r="D65" s="46" t="s">
        <v>92</v>
      </c>
      <c r="E65" s="46" t="s">
        <v>3</v>
      </c>
      <c r="F65" s="46" t="s">
        <v>471</v>
      </c>
      <c r="G65" s="47"/>
      <c r="H65" s="47"/>
      <c r="I65" s="47"/>
      <c r="J65" s="47"/>
    </row>
    <row r="66" spans="2:10" x14ac:dyDescent="0.25">
      <c r="B66" s="46" t="s">
        <v>431</v>
      </c>
      <c r="C66" s="46" t="s">
        <v>116</v>
      </c>
      <c r="D66" s="46" t="s">
        <v>93</v>
      </c>
      <c r="E66" s="46" t="s">
        <v>3</v>
      </c>
      <c r="F66" s="46" t="s">
        <v>471</v>
      </c>
      <c r="G66" s="47"/>
      <c r="H66" s="47"/>
      <c r="I66" s="47"/>
      <c r="J66" s="47"/>
    </row>
    <row r="67" spans="2:10" x14ac:dyDescent="0.25">
      <c r="B67" s="51" t="s">
        <v>434</v>
      </c>
      <c r="C67" s="52"/>
      <c r="D67" s="52"/>
      <c r="E67" s="52"/>
      <c r="F67" s="52"/>
      <c r="G67" s="53"/>
      <c r="H67" s="53"/>
      <c r="I67" s="53"/>
      <c r="J67" s="53"/>
    </row>
    <row r="68" spans="2:10" x14ac:dyDescent="0.25">
      <c r="B68" s="46" t="s">
        <v>431</v>
      </c>
      <c r="C68" s="46" t="s">
        <v>176</v>
      </c>
      <c r="D68" s="46" t="s">
        <v>75</v>
      </c>
      <c r="E68" s="46" t="s">
        <v>17</v>
      </c>
      <c r="F68" s="46" t="s">
        <v>15</v>
      </c>
      <c r="G68" s="47"/>
      <c r="H68" s="47"/>
      <c r="I68" s="47"/>
      <c r="J68" s="47"/>
    </row>
    <row r="69" spans="2:10" x14ac:dyDescent="0.25">
      <c r="B69" s="46" t="s">
        <v>431</v>
      </c>
      <c r="C69" s="46" t="s">
        <v>180</v>
      </c>
      <c r="D69" s="46" t="s">
        <v>181</v>
      </c>
      <c r="E69" s="46" t="s">
        <v>17</v>
      </c>
      <c r="F69" s="46" t="s">
        <v>15</v>
      </c>
      <c r="G69" s="47"/>
      <c r="H69" s="47"/>
      <c r="I69" s="47"/>
      <c r="J69" s="47"/>
    </row>
    <row r="70" spans="2:10" x14ac:dyDescent="0.25">
      <c r="B70" s="46" t="s">
        <v>431</v>
      </c>
      <c r="C70" s="46" t="s">
        <v>177</v>
      </c>
      <c r="D70" s="46" t="s">
        <v>173</v>
      </c>
      <c r="E70" s="46" t="s">
        <v>17</v>
      </c>
      <c r="F70" s="46" t="s">
        <v>15</v>
      </c>
      <c r="G70" s="47"/>
      <c r="H70" s="47"/>
      <c r="I70" s="47"/>
      <c r="J70" s="47"/>
    </row>
    <row r="71" spans="2:10" x14ac:dyDescent="0.25">
      <c r="B71" s="46" t="s">
        <v>431</v>
      </c>
      <c r="C71" s="46" t="s">
        <v>178</v>
      </c>
      <c r="D71" s="46" t="s">
        <v>172</v>
      </c>
      <c r="E71" s="46" t="s">
        <v>17</v>
      </c>
      <c r="F71" s="46" t="s">
        <v>15</v>
      </c>
      <c r="G71" s="47"/>
      <c r="H71" s="47"/>
      <c r="I71" s="47"/>
      <c r="J71" s="47"/>
    </row>
    <row r="72" spans="2:10" x14ac:dyDescent="0.25">
      <c r="B72" s="46" t="s">
        <v>431</v>
      </c>
      <c r="C72" s="46" t="s">
        <v>68</v>
      </c>
      <c r="D72" s="46" t="s">
        <v>179</v>
      </c>
      <c r="E72" s="46" t="s">
        <v>17</v>
      </c>
      <c r="F72" s="46" t="s">
        <v>15</v>
      </c>
      <c r="G72" s="47"/>
      <c r="H72" s="47"/>
      <c r="I72" s="47"/>
      <c r="J72" s="47"/>
    </row>
    <row r="73" spans="2:10" x14ac:dyDescent="0.25">
      <c r="B73" s="46" t="s">
        <v>431</v>
      </c>
      <c r="C73" s="46" t="s">
        <v>183</v>
      </c>
      <c r="D73" s="46" t="s">
        <v>190</v>
      </c>
      <c r="E73" s="46" t="s">
        <v>17</v>
      </c>
      <c r="F73" s="46" t="s">
        <v>15</v>
      </c>
      <c r="G73" s="47"/>
      <c r="H73" s="47"/>
      <c r="I73" s="47"/>
      <c r="J73" s="47"/>
    </row>
    <row r="74" spans="2:10" x14ac:dyDescent="0.25">
      <c r="B74" s="46" t="s">
        <v>431</v>
      </c>
      <c r="C74" s="46" t="s">
        <v>184</v>
      </c>
      <c r="D74" s="46" t="s">
        <v>189</v>
      </c>
      <c r="E74" s="46" t="s">
        <v>17</v>
      </c>
      <c r="F74" s="46" t="s">
        <v>15</v>
      </c>
      <c r="G74" s="47"/>
      <c r="H74" s="47"/>
      <c r="I74" s="47"/>
      <c r="J74" s="47"/>
    </row>
    <row r="75" spans="2:10" x14ac:dyDescent="0.25">
      <c r="B75" s="46" t="s">
        <v>431</v>
      </c>
      <c r="C75" s="46" t="s">
        <v>185</v>
      </c>
      <c r="D75" s="46" t="s">
        <v>188</v>
      </c>
      <c r="E75" s="46" t="s">
        <v>17</v>
      </c>
      <c r="F75" s="46" t="s">
        <v>15</v>
      </c>
      <c r="G75" s="47"/>
      <c r="H75" s="47"/>
      <c r="I75" s="47"/>
      <c r="J75" s="47"/>
    </row>
    <row r="76" spans="2:10" x14ac:dyDescent="0.25">
      <c r="B76" s="46" t="s">
        <v>431</v>
      </c>
      <c r="C76" s="46" t="s">
        <v>186</v>
      </c>
      <c r="D76" s="46" t="s">
        <v>187</v>
      </c>
      <c r="E76" s="46" t="s">
        <v>17</v>
      </c>
      <c r="F76" s="46" t="s">
        <v>15</v>
      </c>
      <c r="G76" s="47"/>
      <c r="H76" s="47"/>
      <c r="I76" s="47"/>
      <c r="J76" s="47"/>
    </row>
    <row r="77" spans="2:10" x14ac:dyDescent="0.25">
      <c r="B77" s="46" t="s">
        <v>431</v>
      </c>
      <c r="C77" s="46" t="s">
        <v>191</v>
      </c>
      <c r="D77" s="46" t="s">
        <v>195</v>
      </c>
      <c r="E77" s="46" t="s">
        <v>17</v>
      </c>
      <c r="F77" s="46" t="s">
        <v>15</v>
      </c>
      <c r="G77" s="47"/>
      <c r="H77" s="47"/>
      <c r="I77" s="47"/>
      <c r="J77" s="47"/>
    </row>
    <row r="78" spans="2:10" x14ac:dyDescent="0.25">
      <c r="B78" s="46" t="s">
        <v>431</v>
      </c>
      <c r="C78" s="46" t="s">
        <v>192</v>
      </c>
      <c r="D78" s="46" t="s">
        <v>196</v>
      </c>
      <c r="E78" s="46" t="s">
        <v>17</v>
      </c>
      <c r="F78" s="46" t="s">
        <v>15</v>
      </c>
      <c r="G78" s="47"/>
      <c r="H78" s="47"/>
      <c r="I78" s="47"/>
      <c r="J78" s="47"/>
    </row>
    <row r="79" spans="2:10" x14ac:dyDescent="0.25">
      <c r="B79" s="46" t="s">
        <v>431</v>
      </c>
      <c r="C79" s="46" t="s">
        <v>193</v>
      </c>
      <c r="D79" s="46" t="s">
        <v>197</v>
      </c>
      <c r="E79" s="46" t="s">
        <v>17</v>
      </c>
      <c r="F79" s="46" t="s">
        <v>15</v>
      </c>
      <c r="G79" s="47"/>
      <c r="H79" s="47"/>
      <c r="I79" s="47"/>
      <c r="J79" s="47"/>
    </row>
    <row r="80" spans="2:10" x14ac:dyDescent="0.25">
      <c r="B80" s="46" t="s">
        <v>431</v>
      </c>
      <c r="C80" s="46" t="s">
        <v>194</v>
      </c>
      <c r="D80" s="46" t="s">
        <v>198</v>
      </c>
      <c r="E80" s="46" t="s">
        <v>17</v>
      </c>
      <c r="F80" s="46" t="s">
        <v>15</v>
      </c>
      <c r="G80" s="47"/>
      <c r="H80" s="47"/>
      <c r="I80" s="47"/>
      <c r="J80" s="47"/>
    </row>
    <row r="81" spans="2:10" x14ac:dyDescent="0.25">
      <c r="B81" s="46" t="s">
        <v>431</v>
      </c>
      <c r="C81" s="46" t="s">
        <v>203</v>
      </c>
      <c r="D81" s="46" t="s">
        <v>199</v>
      </c>
      <c r="E81" s="46" t="s">
        <v>17</v>
      </c>
      <c r="F81" s="46" t="s">
        <v>15</v>
      </c>
      <c r="G81" s="47"/>
      <c r="H81" s="47"/>
      <c r="I81" s="47"/>
      <c r="J81" s="47"/>
    </row>
    <row r="82" spans="2:10" x14ac:dyDescent="0.25">
      <c r="B82" s="46" t="s">
        <v>431</v>
      </c>
      <c r="C82" s="46" t="s">
        <v>204</v>
      </c>
      <c r="D82" s="46" t="s">
        <v>200</v>
      </c>
      <c r="E82" s="46" t="s">
        <v>17</v>
      </c>
      <c r="F82" s="46" t="s">
        <v>15</v>
      </c>
      <c r="G82" s="47"/>
      <c r="H82" s="47"/>
      <c r="I82" s="47"/>
      <c r="J82" s="47"/>
    </row>
    <row r="83" spans="2:10" x14ac:dyDescent="0.25">
      <c r="B83" s="46" t="s">
        <v>431</v>
      </c>
      <c r="C83" s="46" t="s">
        <v>205</v>
      </c>
      <c r="D83" s="46" t="s">
        <v>201</v>
      </c>
      <c r="E83" s="46" t="s">
        <v>17</v>
      </c>
      <c r="F83" s="46" t="s">
        <v>15</v>
      </c>
      <c r="G83" s="47"/>
      <c r="H83" s="47"/>
      <c r="I83" s="47"/>
      <c r="J83" s="47"/>
    </row>
    <row r="84" spans="2:10" x14ac:dyDescent="0.25">
      <c r="B84" s="46" t="s">
        <v>431</v>
      </c>
      <c r="C84" s="46" t="s">
        <v>206</v>
      </c>
      <c r="D84" s="46" t="s">
        <v>202</v>
      </c>
      <c r="E84" s="46" t="s">
        <v>17</v>
      </c>
      <c r="F84" s="46" t="s">
        <v>15</v>
      </c>
      <c r="G84" s="47"/>
      <c r="H84" s="47"/>
      <c r="I84" s="47"/>
      <c r="J84" s="47"/>
    </row>
    <row r="85" spans="2:10" x14ac:dyDescent="0.25">
      <c r="B85" s="46" t="s">
        <v>431</v>
      </c>
      <c r="C85" s="46" t="s">
        <v>207</v>
      </c>
      <c r="D85" s="46" t="s">
        <v>211</v>
      </c>
      <c r="E85" s="46" t="s">
        <v>17</v>
      </c>
      <c r="F85" s="46" t="s">
        <v>15</v>
      </c>
      <c r="G85" s="47"/>
      <c r="H85" s="47"/>
      <c r="I85" s="47"/>
      <c r="J85" s="47"/>
    </row>
    <row r="86" spans="2:10" x14ac:dyDescent="0.25">
      <c r="B86" s="46" t="s">
        <v>431</v>
      </c>
      <c r="C86" s="46" t="s">
        <v>208</v>
      </c>
      <c r="D86" s="46" t="s">
        <v>212</v>
      </c>
      <c r="E86" s="46" t="s">
        <v>17</v>
      </c>
      <c r="F86" s="46" t="s">
        <v>15</v>
      </c>
      <c r="G86" s="47"/>
      <c r="H86" s="47"/>
      <c r="I86" s="47"/>
      <c r="J86" s="47"/>
    </row>
    <row r="87" spans="2:10" x14ac:dyDescent="0.25">
      <c r="B87" s="46" t="s">
        <v>431</v>
      </c>
      <c r="C87" s="46" t="s">
        <v>209</v>
      </c>
      <c r="D87" s="46" t="s">
        <v>213</v>
      </c>
      <c r="E87" s="46" t="s">
        <v>17</v>
      </c>
      <c r="F87" s="46" t="s">
        <v>15</v>
      </c>
      <c r="G87" s="47"/>
      <c r="H87" s="47"/>
      <c r="I87" s="47"/>
      <c r="J87" s="47"/>
    </row>
    <row r="88" spans="2:10" x14ac:dyDescent="0.25">
      <c r="B88" s="46" t="s">
        <v>431</v>
      </c>
      <c r="C88" s="46" t="s">
        <v>210</v>
      </c>
      <c r="D88" s="46" t="s">
        <v>214</v>
      </c>
      <c r="E88" s="46" t="s">
        <v>17</v>
      </c>
      <c r="F88" s="46" t="s">
        <v>15</v>
      </c>
      <c r="G88" s="47"/>
      <c r="H88" s="47"/>
      <c r="I88" s="47"/>
      <c r="J88" s="47"/>
    </row>
    <row r="89" spans="2:10" x14ac:dyDescent="0.25">
      <c r="B89" s="63"/>
      <c r="C89" s="63"/>
      <c r="D89" s="63"/>
      <c r="E89" s="63"/>
      <c r="F89" s="63"/>
      <c r="G89" s="63"/>
      <c r="H89" s="63"/>
      <c r="I89" s="63"/>
      <c r="J89" s="63"/>
    </row>
    <row r="90" spans="2:10" x14ac:dyDescent="0.25">
      <c r="B90" s="63"/>
      <c r="C90" s="63"/>
      <c r="D90" s="63"/>
      <c r="E90" s="63"/>
      <c r="F90" s="63"/>
      <c r="G90" s="63"/>
      <c r="H90" s="63"/>
      <c r="I90" s="63"/>
      <c r="J90" s="63"/>
    </row>
    <row r="91" spans="2:10" x14ac:dyDescent="0.25">
      <c r="B91" s="63"/>
      <c r="C91" s="63"/>
      <c r="D91" s="63"/>
      <c r="E91" s="63"/>
      <c r="F91" s="63"/>
      <c r="G91" s="63"/>
      <c r="H91" s="63"/>
      <c r="I91" s="63"/>
      <c r="J91" s="63"/>
    </row>
    <row r="92" spans="2:10" x14ac:dyDescent="0.25">
      <c r="B92" s="46" t="s">
        <v>431</v>
      </c>
      <c r="C92" s="46" t="s">
        <v>13</v>
      </c>
      <c r="D92" s="46" t="s">
        <v>13</v>
      </c>
      <c r="E92" s="46" t="s">
        <v>3</v>
      </c>
      <c r="F92" s="46" t="s">
        <v>470</v>
      </c>
      <c r="G92" s="47"/>
      <c r="H92" s="47"/>
      <c r="I92" s="47"/>
      <c r="J92" s="47"/>
    </row>
    <row r="93" spans="2:10" x14ac:dyDescent="0.25">
      <c r="B93" s="46" t="s">
        <v>431</v>
      </c>
      <c r="C93" s="46" t="s">
        <v>8</v>
      </c>
      <c r="D93" s="46" t="s">
        <v>435</v>
      </c>
      <c r="E93" s="46" t="s">
        <v>3</v>
      </c>
      <c r="F93" s="46" t="s">
        <v>470</v>
      </c>
      <c r="G93" s="47"/>
      <c r="H93" s="47"/>
      <c r="I93" s="47"/>
      <c r="J93" s="47"/>
    </row>
    <row r="94" spans="2:10" x14ac:dyDescent="0.25">
      <c r="B94" s="46" t="s">
        <v>431</v>
      </c>
      <c r="C94" s="46" t="s">
        <v>221</v>
      </c>
      <c r="D94" s="46" t="s">
        <v>256</v>
      </c>
      <c r="E94" s="46" t="s">
        <v>3</v>
      </c>
      <c r="F94" s="46" t="s">
        <v>470</v>
      </c>
      <c r="G94" s="47"/>
      <c r="H94" s="47"/>
      <c r="I94" s="47"/>
      <c r="J94" s="47"/>
    </row>
    <row r="95" spans="2:10" x14ac:dyDescent="0.25">
      <c r="B95" s="46" t="s">
        <v>431</v>
      </c>
      <c r="C95" s="46" t="s">
        <v>427</v>
      </c>
      <c r="D95" s="46" t="s">
        <v>426</v>
      </c>
      <c r="E95" s="46" t="s">
        <v>3</v>
      </c>
      <c r="F95" s="46" t="s">
        <v>470</v>
      </c>
      <c r="G95" s="47"/>
      <c r="H95" s="47"/>
      <c r="I95" s="47"/>
      <c r="J95" s="47"/>
    </row>
    <row r="96" spans="2:10" x14ac:dyDescent="0.25">
      <c r="B96" s="46" t="s">
        <v>431</v>
      </c>
      <c r="C96" s="46" t="s">
        <v>219</v>
      </c>
      <c r="D96" s="46" t="s">
        <v>257</v>
      </c>
      <c r="E96" s="46" t="s">
        <v>3</v>
      </c>
      <c r="F96" s="46" t="s">
        <v>470</v>
      </c>
      <c r="G96" s="47"/>
      <c r="H96" s="47"/>
      <c r="I96" s="47"/>
      <c r="J96" s="47"/>
    </row>
    <row r="97" spans="2:10" x14ac:dyDescent="0.25">
      <c r="B97" s="46" t="s">
        <v>431</v>
      </c>
      <c r="C97" s="46" t="s">
        <v>247</v>
      </c>
      <c r="D97" s="46" t="s">
        <v>258</v>
      </c>
      <c r="E97" s="46" t="s">
        <v>3</v>
      </c>
      <c r="F97" s="46" t="s">
        <v>470</v>
      </c>
      <c r="G97" s="47"/>
      <c r="H97" s="47"/>
      <c r="I97" s="47"/>
      <c r="J97" s="47"/>
    </row>
    <row r="98" spans="2:10" x14ac:dyDescent="0.25">
      <c r="B98" s="46" t="s">
        <v>431</v>
      </c>
      <c r="C98" s="46" t="s">
        <v>7</v>
      </c>
      <c r="D98" s="46" t="s">
        <v>7</v>
      </c>
      <c r="E98" s="46" t="s">
        <v>3</v>
      </c>
      <c r="F98" s="46" t="s">
        <v>470</v>
      </c>
      <c r="G98" s="47"/>
      <c r="H98" s="47"/>
      <c r="I98" s="47"/>
      <c r="J98" s="47"/>
    </row>
    <row r="99" spans="2:10" x14ac:dyDescent="0.25">
      <c r="B99" s="46" t="s">
        <v>431</v>
      </c>
      <c r="C99" s="46" t="s">
        <v>6</v>
      </c>
      <c r="D99" s="46" t="s">
        <v>6</v>
      </c>
      <c r="E99" s="46" t="s">
        <v>3</v>
      </c>
      <c r="F99" s="46" t="s">
        <v>470</v>
      </c>
      <c r="G99" s="48"/>
      <c r="H99" s="47"/>
      <c r="I99" s="47"/>
      <c r="J99" s="47"/>
    </row>
    <row r="100" spans="2:10" x14ac:dyDescent="0.25">
      <c r="B100" s="46" t="s">
        <v>431</v>
      </c>
      <c r="C100" s="46" t="s">
        <v>416</v>
      </c>
      <c r="D100" s="46" t="s">
        <v>421</v>
      </c>
      <c r="E100" s="46" t="s">
        <v>3</v>
      </c>
      <c r="F100" s="46" t="s">
        <v>470</v>
      </c>
      <c r="G100" s="47"/>
      <c r="H100" s="47"/>
      <c r="I100" s="47"/>
      <c r="J100" s="47"/>
    </row>
    <row r="101" spans="2:10" x14ac:dyDescent="0.25">
      <c r="B101" s="46" t="s">
        <v>431</v>
      </c>
      <c r="C101" s="46" t="s">
        <v>419</v>
      </c>
      <c r="D101" s="46" t="s">
        <v>420</v>
      </c>
      <c r="E101" s="46" t="s">
        <v>3</v>
      </c>
      <c r="F101" s="46" t="s">
        <v>470</v>
      </c>
      <c r="G101" s="47"/>
      <c r="H101" s="47"/>
      <c r="I101" s="47"/>
      <c r="J101" s="47"/>
    </row>
    <row r="102" spans="2:10" x14ac:dyDescent="0.25">
      <c r="B102" s="46" t="s">
        <v>431</v>
      </c>
      <c r="C102" s="46" t="s">
        <v>4</v>
      </c>
      <c r="D102" s="46" t="s">
        <v>4</v>
      </c>
      <c r="E102" s="46" t="s">
        <v>3</v>
      </c>
      <c r="F102" s="46" t="s">
        <v>470</v>
      </c>
      <c r="G102" s="47"/>
      <c r="H102" s="47"/>
      <c r="I102" s="47"/>
      <c r="J102" s="47"/>
    </row>
    <row r="103" spans="2:10" x14ac:dyDescent="0.25">
      <c r="B103" s="46" t="s">
        <v>431</v>
      </c>
      <c r="C103" s="46" t="s">
        <v>82</v>
      </c>
      <c r="D103" s="46" t="s">
        <v>82</v>
      </c>
      <c r="E103" s="46" t="s">
        <v>3</v>
      </c>
      <c r="F103" s="46" t="s">
        <v>470</v>
      </c>
      <c r="G103" s="47"/>
      <c r="H103" s="47"/>
      <c r="I103" s="47"/>
      <c r="J103" s="47"/>
    </row>
    <row r="104" spans="2:10" x14ac:dyDescent="0.25">
      <c r="B104" s="46" t="s">
        <v>431</v>
      </c>
      <c r="C104" s="46" t="s">
        <v>11</v>
      </c>
      <c r="D104" s="46" t="s">
        <v>11</v>
      </c>
      <c r="E104" s="46" t="s">
        <v>3</v>
      </c>
      <c r="F104" s="46" t="s">
        <v>470</v>
      </c>
      <c r="G104" s="47"/>
      <c r="H104" s="47"/>
      <c r="I104" s="47"/>
      <c r="J104" s="47"/>
    </row>
    <row r="105" spans="2:10" x14ac:dyDescent="0.25">
      <c r="B105" s="46" t="s">
        <v>431</v>
      </c>
      <c r="C105" s="46" t="s">
        <v>12</v>
      </c>
      <c r="D105" s="46" t="s">
        <v>12</v>
      </c>
      <c r="E105" s="46" t="s">
        <v>3</v>
      </c>
      <c r="F105" s="46" t="s">
        <v>470</v>
      </c>
      <c r="G105" s="47"/>
      <c r="H105" s="47"/>
      <c r="I105" s="47"/>
      <c r="J105" s="47"/>
    </row>
    <row r="106" spans="2:10" x14ac:dyDescent="0.25">
      <c r="B106" s="46" t="s">
        <v>431</v>
      </c>
      <c r="C106" s="46" t="s">
        <v>220</v>
      </c>
      <c r="D106" s="46" t="s">
        <v>365</v>
      </c>
      <c r="E106" s="46" t="s">
        <v>3</v>
      </c>
      <c r="F106" s="46" t="s">
        <v>470</v>
      </c>
      <c r="G106" s="47"/>
      <c r="H106" s="47"/>
      <c r="I106" s="47"/>
      <c r="J106" s="47"/>
    </row>
    <row r="107" spans="2:10" x14ac:dyDescent="0.25">
      <c r="B107" s="46" t="s">
        <v>431</v>
      </c>
      <c r="C107" s="46" t="s">
        <v>80</v>
      </c>
      <c r="D107" s="46" t="s">
        <v>80</v>
      </c>
      <c r="E107" s="46" t="s">
        <v>3</v>
      </c>
      <c r="F107" s="46" t="s">
        <v>470</v>
      </c>
      <c r="G107" s="47"/>
      <c r="H107" s="47"/>
      <c r="I107" s="47"/>
      <c r="J107" s="47"/>
    </row>
    <row r="108" spans="2:10" x14ac:dyDescent="0.25">
      <c r="B108" s="46" t="s">
        <v>431</v>
      </c>
      <c r="C108" s="46" t="s">
        <v>81</v>
      </c>
      <c r="D108" s="46" t="s">
        <v>81</v>
      </c>
      <c r="E108" s="46" t="s">
        <v>3</v>
      </c>
      <c r="F108" s="46" t="s">
        <v>470</v>
      </c>
      <c r="G108" s="47"/>
      <c r="H108" s="47"/>
      <c r="I108" s="47"/>
      <c r="J108" s="47"/>
    </row>
    <row r="109" spans="2:10" x14ac:dyDescent="0.25">
      <c r="B109" s="63"/>
      <c r="C109" s="63"/>
      <c r="D109" s="63"/>
      <c r="E109" s="63"/>
      <c r="F109" s="63"/>
      <c r="G109" s="63"/>
      <c r="H109" s="63"/>
      <c r="I109" s="63"/>
      <c r="J109" s="63"/>
    </row>
    <row r="110" spans="2:10" x14ac:dyDescent="0.25">
      <c r="B110" s="63"/>
      <c r="C110" s="63"/>
      <c r="D110" s="63"/>
      <c r="E110" s="63"/>
      <c r="F110" s="63"/>
      <c r="G110" s="63"/>
      <c r="H110" s="63"/>
      <c r="I110" s="63"/>
      <c r="J110" s="63"/>
    </row>
    <row r="111" spans="2:10" x14ac:dyDescent="0.25">
      <c r="B111" s="63"/>
      <c r="C111" s="63"/>
      <c r="D111" s="63"/>
      <c r="E111" s="63"/>
      <c r="F111" s="63"/>
      <c r="G111" s="63"/>
      <c r="H111" s="63"/>
      <c r="I111" s="63"/>
      <c r="J111" s="63"/>
    </row>
    <row r="112" spans="2:10" x14ac:dyDescent="0.25">
      <c r="B112" s="63"/>
      <c r="C112" s="63"/>
      <c r="D112" s="63"/>
      <c r="E112" s="63"/>
      <c r="F112" s="63"/>
      <c r="G112" s="63"/>
      <c r="H112" s="63"/>
      <c r="I112" s="63"/>
      <c r="J112" s="63"/>
    </row>
    <row r="113" spans="2:10" x14ac:dyDescent="0.25">
      <c r="B113" s="63"/>
      <c r="C113" s="63"/>
      <c r="D113" s="63"/>
      <c r="E113" s="63"/>
      <c r="F113" s="63"/>
      <c r="G113" s="63"/>
      <c r="H113" s="63"/>
      <c r="I113" s="63"/>
      <c r="J113" s="63"/>
    </row>
    <row r="114" spans="2:10" x14ac:dyDescent="0.25">
      <c r="B114" s="63"/>
      <c r="C114" s="63"/>
      <c r="D114" s="63"/>
      <c r="E114" s="63"/>
      <c r="F114" s="63"/>
      <c r="G114" s="63"/>
      <c r="H114" s="63"/>
      <c r="I114" s="63"/>
      <c r="J114" s="63"/>
    </row>
    <row r="115" spans="2:10" x14ac:dyDescent="0.25">
      <c r="B115" s="63"/>
      <c r="C115" s="63"/>
      <c r="D115" s="63"/>
      <c r="E115" s="63"/>
      <c r="F115" s="63"/>
      <c r="G115" s="63"/>
      <c r="H115" s="63"/>
      <c r="I115" s="63"/>
      <c r="J115" s="63"/>
    </row>
    <row r="116" spans="2:10" x14ac:dyDescent="0.25">
      <c r="B116" s="63"/>
      <c r="C116" s="63"/>
      <c r="D116" s="63"/>
      <c r="E116" s="63"/>
      <c r="F116" s="63"/>
      <c r="G116" s="63"/>
      <c r="H116" s="63"/>
      <c r="I116" s="63"/>
      <c r="J116" s="63"/>
    </row>
    <row r="117" spans="2:10" x14ac:dyDescent="0.25">
      <c r="B117" s="63"/>
      <c r="C117" s="63"/>
      <c r="D117" s="63"/>
      <c r="E117" s="63"/>
      <c r="F117" s="63"/>
      <c r="G117" s="63"/>
      <c r="H117" s="63"/>
      <c r="I117" s="63"/>
      <c r="J117" s="63"/>
    </row>
    <row r="118" spans="2:10" x14ac:dyDescent="0.25">
      <c r="B118" s="63"/>
      <c r="C118" s="63"/>
      <c r="D118" s="63"/>
      <c r="E118" s="63"/>
      <c r="F118" s="63"/>
      <c r="G118" s="63"/>
      <c r="H118" s="63"/>
      <c r="I118" s="63"/>
      <c r="J118" s="63"/>
    </row>
    <row r="119" spans="2:10" x14ac:dyDescent="0.25">
      <c r="B119" s="63"/>
      <c r="C119" s="63"/>
      <c r="D119" s="63"/>
      <c r="E119" s="63"/>
      <c r="F119" s="63"/>
      <c r="G119" s="63"/>
      <c r="H119" s="63"/>
      <c r="I119" s="63"/>
      <c r="J119" s="63"/>
    </row>
    <row r="120" spans="2:10" x14ac:dyDescent="0.25">
      <c r="B120" s="63"/>
      <c r="C120" s="63"/>
      <c r="D120" s="63"/>
      <c r="E120" s="63"/>
      <c r="F120" s="63"/>
      <c r="G120" s="63"/>
      <c r="H120" s="63"/>
      <c r="I120" s="63"/>
      <c r="J120" s="63"/>
    </row>
    <row r="121" spans="2:10" x14ac:dyDescent="0.25">
      <c r="B121" s="46" t="s">
        <v>431</v>
      </c>
      <c r="C121" s="46" t="s">
        <v>1</v>
      </c>
      <c r="D121" s="46" t="s">
        <v>2</v>
      </c>
      <c r="E121" s="46" t="s">
        <v>3</v>
      </c>
      <c r="F121" s="46" t="s">
        <v>470</v>
      </c>
      <c r="G121" s="47"/>
      <c r="H121" s="47"/>
      <c r="I121" s="47"/>
      <c r="J121" s="47"/>
    </row>
    <row r="122" spans="2:10" x14ac:dyDescent="0.25">
      <c r="B122" s="46" t="s">
        <v>433</v>
      </c>
      <c r="C122" s="46" t="s">
        <v>174</v>
      </c>
      <c r="D122" s="46" t="s">
        <v>175</v>
      </c>
      <c r="E122" s="46" t="s">
        <v>3</v>
      </c>
      <c r="F122" s="46" t="s">
        <v>470</v>
      </c>
      <c r="G122" s="47"/>
      <c r="H122" s="47"/>
      <c r="I122" s="47"/>
      <c r="J122" s="47"/>
    </row>
    <row r="123" spans="2:10" x14ac:dyDescent="0.25">
      <c r="B123" s="46" t="s">
        <v>433</v>
      </c>
      <c r="C123" s="46" t="s">
        <v>80</v>
      </c>
      <c r="D123" s="46" t="s">
        <v>80</v>
      </c>
      <c r="E123" s="46" t="s">
        <v>3</v>
      </c>
      <c r="F123" s="46" t="s">
        <v>470</v>
      </c>
      <c r="G123" s="47"/>
      <c r="H123" s="47"/>
      <c r="I123" s="47"/>
      <c r="J123" s="47"/>
    </row>
    <row r="124" spans="2:10" x14ac:dyDescent="0.25">
      <c r="B124" s="46" t="s">
        <v>433</v>
      </c>
      <c r="C124" s="46" t="s">
        <v>81</v>
      </c>
      <c r="D124" s="46" t="s">
        <v>81</v>
      </c>
      <c r="E124" s="46" t="s">
        <v>3</v>
      </c>
      <c r="F124" s="46" t="s">
        <v>470</v>
      </c>
      <c r="G124" s="47"/>
      <c r="H124" s="47"/>
      <c r="I124" s="47"/>
      <c r="J124" s="47"/>
    </row>
    <row r="125" spans="2:10" x14ac:dyDescent="0.25">
      <c r="B125" s="46" t="s">
        <v>433</v>
      </c>
      <c r="C125" s="46" t="s">
        <v>9</v>
      </c>
      <c r="D125" s="46" t="s">
        <v>9</v>
      </c>
      <c r="E125" s="46" t="s">
        <v>3</v>
      </c>
      <c r="F125" s="46" t="s">
        <v>470</v>
      </c>
      <c r="G125" s="47"/>
      <c r="H125" s="47"/>
      <c r="I125" s="47"/>
      <c r="J125" s="47"/>
    </row>
    <row r="126" spans="2:10" x14ac:dyDescent="0.25">
      <c r="B126" s="46" t="s">
        <v>431</v>
      </c>
      <c r="C126" s="46" t="s">
        <v>11</v>
      </c>
      <c r="D126" s="46" t="s">
        <v>11</v>
      </c>
      <c r="E126" s="46" t="s">
        <v>3</v>
      </c>
      <c r="F126" s="46" t="s">
        <v>470</v>
      </c>
      <c r="G126" s="47"/>
      <c r="H126" s="47"/>
      <c r="I126" s="47"/>
      <c r="J126" s="47"/>
    </row>
    <row r="127" spans="2:10" x14ac:dyDescent="0.25">
      <c r="B127" s="46" t="s">
        <v>431</v>
      </c>
      <c r="C127" s="46" t="s">
        <v>12</v>
      </c>
      <c r="D127" s="46" t="s">
        <v>12</v>
      </c>
      <c r="E127" s="46" t="s">
        <v>3</v>
      </c>
      <c r="F127" s="46" t="s">
        <v>470</v>
      </c>
      <c r="G127" s="47"/>
      <c r="H127" s="47"/>
      <c r="I127" s="47"/>
      <c r="J127" s="47"/>
    </row>
    <row r="128" spans="2:10" x14ac:dyDescent="0.25">
      <c r="B128" s="46" t="s">
        <v>431</v>
      </c>
      <c r="C128" s="46" t="s">
        <v>4</v>
      </c>
      <c r="D128" s="46" t="s">
        <v>4</v>
      </c>
      <c r="E128" s="46" t="s">
        <v>3</v>
      </c>
      <c r="F128" s="46" t="s">
        <v>470</v>
      </c>
      <c r="G128" s="47"/>
      <c r="H128" s="47"/>
      <c r="I128" s="47"/>
      <c r="J128" s="47"/>
    </row>
    <row r="129" spans="2:10" x14ac:dyDescent="0.25">
      <c r="B129" s="46" t="s">
        <v>433</v>
      </c>
      <c r="C129" s="46" t="s">
        <v>82</v>
      </c>
      <c r="D129" s="46" t="s">
        <v>82</v>
      </c>
      <c r="E129" s="46" t="s">
        <v>3</v>
      </c>
      <c r="F129" s="46" t="s">
        <v>470</v>
      </c>
      <c r="G129" s="47"/>
      <c r="H129" s="47"/>
      <c r="I129" s="47"/>
      <c r="J129" s="47"/>
    </row>
    <row r="130" spans="2:10" x14ac:dyDescent="0.25">
      <c r="B130" s="46" t="s">
        <v>431</v>
      </c>
      <c r="C130" s="46" t="s">
        <v>7</v>
      </c>
      <c r="D130" s="46" t="s">
        <v>7</v>
      </c>
      <c r="E130" s="46" t="s">
        <v>3</v>
      </c>
      <c r="F130" s="46" t="s">
        <v>470</v>
      </c>
      <c r="G130" s="47"/>
      <c r="H130" s="47"/>
      <c r="I130" s="47"/>
      <c r="J130" s="47"/>
    </row>
    <row r="131" spans="2:10" x14ac:dyDescent="0.25">
      <c r="B131" s="46" t="s">
        <v>431</v>
      </c>
      <c r="C131" s="46" t="s">
        <v>6</v>
      </c>
      <c r="D131" s="46" t="s">
        <v>6</v>
      </c>
      <c r="E131" s="46" t="s">
        <v>3</v>
      </c>
      <c r="F131" s="46" t="s">
        <v>470</v>
      </c>
      <c r="G131" s="48"/>
      <c r="H131" s="47"/>
      <c r="I131" s="47"/>
      <c r="J131" s="47"/>
    </row>
    <row r="132" spans="2:10" x14ac:dyDescent="0.25">
      <c r="B132" s="46" t="s">
        <v>433</v>
      </c>
      <c r="C132" s="46" t="s">
        <v>10</v>
      </c>
      <c r="D132" s="46" t="s">
        <v>10</v>
      </c>
      <c r="E132" s="46" t="s">
        <v>3</v>
      </c>
      <c r="F132" s="46" t="s">
        <v>470</v>
      </c>
      <c r="G132" s="47"/>
      <c r="H132" s="47"/>
      <c r="I132" s="47"/>
      <c r="J132" s="47"/>
    </row>
    <row r="133" spans="2:10" x14ac:dyDescent="0.25">
      <c r="B133" s="46" t="s">
        <v>433</v>
      </c>
      <c r="C133" s="46" t="s">
        <v>83</v>
      </c>
      <c r="D133" s="46" t="s">
        <v>83</v>
      </c>
      <c r="E133" s="46" t="s">
        <v>3</v>
      </c>
      <c r="F133" s="46" t="s">
        <v>470</v>
      </c>
      <c r="G133" s="47"/>
      <c r="H133" s="47"/>
      <c r="I133" s="47"/>
      <c r="J133" s="47"/>
    </row>
    <row r="134" spans="2:10" x14ac:dyDescent="0.25">
      <c r="B134" s="46" t="s">
        <v>433</v>
      </c>
      <c r="C134" s="46" t="s">
        <v>84</v>
      </c>
      <c r="D134" s="46" t="s">
        <v>84</v>
      </c>
      <c r="E134" s="46" t="s">
        <v>3</v>
      </c>
      <c r="F134" s="46" t="s">
        <v>470</v>
      </c>
      <c r="G134" s="47"/>
      <c r="H134" s="47"/>
      <c r="I134" s="47"/>
      <c r="J134" s="47"/>
    </row>
    <row r="135" spans="2:10" x14ac:dyDescent="0.25">
      <c r="B135" s="46" t="s">
        <v>433</v>
      </c>
      <c r="C135" s="46" t="s">
        <v>13</v>
      </c>
      <c r="D135" s="46" t="s">
        <v>13</v>
      </c>
      <c r="E135" s="46" t="s">
        <v>3</v>
      </c>
      <c r="F135" s="46" t="s">
        <v>470</v>
      </c>
      <c r="G135" s="47"/>
      <c r="H135" s="47"/>
      <c r="I135" s="47"/>
      <c r="J135" s="47"/>
    </row>
    <row r="136" spans="2:10" x14ac:dyDescent="0.25">
      <c r="B136" s="46" t="s">
        <v>431</v>
      </c>
      <c r="C136" s="46" t="s">
        <v>5</v>
      </c>
      <c r="D136" s="46" t="s">
        <v>5</v>
      </c>
      <c r="E136" s="46" t="s">
        <v>3</v>
      </c>
      <c r="F136" s="46" t="s">
        <v>470</v>
      </c>
      <c r="G136" s="47"/>
      <c r="H136" s="47"/>
      <c r="I136" s="47"/>
      <c r="J136" s="47"/>
    </row>
    <row r="137" spans="2:10" x14ac:dyDescent="0.25">
      <c r="B137" s="46" t="s">
        <v>433</v>
      </c>
      <c r="C137" s="46" t="s">
        <v>85</v>
      </c>
      <c r="D137" s="46" t="s">
        <v>85</v>
      </c>
      <c r="E137" s="46" t="s">
        <v>3</v>
      </c>
      <c r="F137" s="46" t="s">
        <v>470</v>
      </c>
      <c r="G137" s="47"/>
      <c r="H137" s="47"/>
      <c r="I137" s="47"/>
      <c r="J137" s="47"/>
    </row>
    <row r="138" spans="2:10" x14ac:dyDescent="0.25">
      <c r="B138" s="46" t="s">
        <v>431</v>
      </c>
      <c r="C138" s="46" t="s">
        <v>8</v>
      </c>
      <c r="D138" s="46" t="s">
        <v>435</v>
      </c>
      <c r="E138" s="46" t="s">
        <v>3</v>
      </c>
      <c r="F138" s="46" t="s">
        <v>470</v>
      </c>
      <c r="G138" s="47"/>
      <c r="H138" s="47"/>
      <c r="I138" s="47"/>
      <c r="J138" s="47"/>
    </row>
    <row r="139" spans="2:10" x14ac:dyDescent="0.25">
      <c r="B139" s="46" t="s">
        <v>433</v>
      </c>
      <c r="C139" s="46" t="s">
        <v>221</v>
      </c>
      <c r="D139" s="46" t="s">
        <v>256</v>
      </c>
      <c r="E139" s="46" t="s">
        <v>3</v>
      </c>
      <c r="F139" s="46" t="s">
        <v>470</v>
      </c>
      <c r="G139" s="47"/>
      <c r="H139" s="47"/>
      <c r="I139" s="47"/>
      <c r="J139" s="47"/>
    </row>
    <row r="140" spans="2:10" x14ac:dyDescent="0.25">
      <c r="B140" s="46" t="s">
        <v>433</v>
      </c>
      <c r="C140" s="46" t="s">
        <v>427</v>
      </c>
      <c r="D140" s="46" t="s">
        <v>426</v>
      </c>
      <c r="E140" s="46" t="s">
        <v>3</v>
      </c>
      <c r="F140" s="46" t="s">
        <v>470</v>
      </c>
      <c r="G140" s="47"/>
      <c r="H140" s="47"/>
      <c r="I140" s="47"/>
      <c r="J140" s="47"/>
    </row>
    <row r="141" spans="2:10" x14ac:dyDescent="0.25">
      <c r="B141" s="46" t="s">
        <v>433</v>
      </c>
      <c r="C141" s="46" t="s">
        <v>219</v>
      </c>
      <c r="D141" s="46" t="s">
        <v>257</v>
      </c>
      <c r="E141" s="46" t="s">
        <v>3</v>
      </c>
      <c r="F141" s="46" t="s">
        <v>470</v>
      </c>
      <c r="G141" s="47"/>
      <c r="H141" s="47"/>
      <c r="I141" s="47"/>
      <c r="J141" s="47"/>
    </row>
    <row r="142" spans="2:10" x14ac:dyDescent="0.25">
      <c r="B142" s="46" t="s">
        <v>433</v>
      </c>
      <c r="C142" s="46" t="s">
        <v>247</v>
      </c>
      <c r="D142" s="46" t="s">
        <v>258</v>
      </c>
      <c r="E142" s="46" t="s">
        <v>3</v>
      </c>
      <c r="F142" s="46" t="s">
        <v>470</v>
      </c>
      <c r="G142" s="47"/>
      <c r="H142" s="47"/>
      <c r="I142" s="47"/>
      <c r="J142" s="47"/>
    </row>
    <row r="143" spans="2:10" x14ac:dyDescent="0.25">
      <c r="B143" s="46" t="s">
        <v>433</v>
      </c>
      <c r="C143" s="46" t="s">
        <v>222</v>
      </c>
      <c r="D143" s="46" t="s">
        <v>259</v>
      </c>
      <c r="E143" s="46" t="s">
        <v>3</v>
      </c>
      <c r="F143" s="46" t="s">
        <v>470</v>
      </c>
      <c r="G143" s="47"/>
      <c r="H143" s="47"/>
      <c r="I143" s="47"/>
      <c r="J143" s="47"/>
    </row>
    <row r="144" spans="2:10" x14ac:dyDescent="0.25">
      <c r="B144" s="46" t="s">
        <v>433</v>
      </c>
      <c r="C144" s="46" t="s">
        <v>223</v>
      </c>
      <c r="D144" s="46" t="s">
        <v>260</v>
      </c>
      <c r="E144" s="46" t="s">
        <v>3</v>
      </c>
      <c r="F144" s="46" t="s">
        <v>470</v>
      </c>
      <c r="G144" s="47"/>
      <c r="H144" s="47"/>
      <c r="I144" s="47"/>
      <c r="J144" s="47"/>
    </row>
    <row r="145" spans="2:10" x14ac:dyDescent="0.25">
      <c r="B145" s="46" t="s">
        <v>433</v>
      </c>
      <c r="C145" s="46" t="s">
        <v>425</v>
      </c>
      <c r="D145" s="46" t="s">
        <v>428</v>
      </c>
      <c r="E145" s="46" t="s">
        <v>3</v>
      </c>
      <c r="F145" s="46" t="s">
        <v>470</v>
      </c>
      <c r="G145" s="47"/>
      <c r="H145" s="47"/>
      <c r="I145" s="47"/>
      <c r="J145" s="47"/>
    </row>
    <row r="146" spans="2:10" x14ac:dyDescent="0.25">
      <c r="B146" s="46" t="s">
        <v>433</v>
      </c>
      <c r="C146" s="46" t="s">
        <v>224</v>
      </c>
      <c r="D146" s="46" t="s">
        <v>261</v>
      </c>
      <c r="E146" s="46" t="s">
        <v>3</v>
      </c>
      <c r="F146" s="46" t="s">
        <v>470</v>
      </c>
      <c r="G146" s="47"/>
      <c r="H146" s="47"/>
      <c r="I146" s="47"/>
      <c r="J146" s="47"/>
    </row>
    <row r="147" spans="2:10" x14ac:dyDescent="0.25">
      <c r="B147" s="46" t="s">
        <v>433</v>
      </c>
      <c r="C147" s="46" t="s">
        <v>248</v>
      </c>
      <c r="D147" s="46" t="s">
        <v>262</v>
      </c>
      <c r="E147" s="46" t="s">
        <v>3</v>
      </c>
      <c r="F147" s="46" t="s">
        <v>470</v>
      </c>
      <c r="G147" s="47"/>
      <c r="H147" s="47"/>
      <c r="I147" s="47"/>
      <c r="J147" s="47"/>
    </row>
    <row r="148" spans="2:10" x14ac:dyDescent="0.25">
      <c r="B148" s="46" t="s">
        <v>431</v>
      </c>
      <c r="C148" s="46" t="s">
        <v>249</v>
      </c>
      <c r="D148" s="46" t="s">
        <v>263</v>
      </c>
      <c r="E148" s="46" t="s">
        <v>3</v>
      </c>
      <c r="F148" s="46" t="s">
        <v>470</v>
      </c>
      <c r="G148" s="47"/>
      <c r="H148" s="47"/>
      <c r="I148" s="47"/>
      <c r="J148" s="47"/>
    </row>
    <row r="149" spans="2:10" x14ac:dyDescent="0.25">
      <c r="B149" s="46" t="s">
        <v>431</v>
      </c>
      <c r="C149" s="46" t="s">
        <v>397</v>
      </c>
      <c r="D149" s="46" t="s">
        <v>401</v>
      </c>
      <c r="E149" s="46" t="s">
        <v>3</v>
      </c>
      <c r="F149" s="46" t="s">
        <v>470</v>
      </c>
      <c r="G149" s="47"/>
      <c r="H149" s="47"/>
      <c r="I149" s="47"/>
      <c r="J149" s="47"/>
    </row>
    <row r="150" spans="2:10" x14ac:dyDescent="0.25">
      <c r="B150" s="46" t="s">
        <v>431</v>
      </c>
      <c r="C150" s="46" t="s">
        <v>250</v>
      </c>
      <c r="D150" s="46" t="s">
        <v>264</v>
      </c>
      <c r="E150" s="46" t="s">
        <v>3</v>
      </c>
      <c r="F150" s="46" t="s">
        <v>470</v>
      </c>
      <c r="G150" s="47"/>
      <c r="H150" s="47"/>
      <c r="I150" s="47"/>
      <c r="J150" s="47"/>
    </row>
    <row r="151" spans="2:10" x14ac:dyDescent="0.25">
      <c r="B151" s="46" t="s">
        <v>431</v>
      </c>
      <c r="C151" s="46" t="s">
        <v>251</v>
      </c>
      <c r="D151" s="46" t="s">
        <v>265</v>
      </c>
      <c r="E151" s="46" t="s">
        <v>3</v>
      </c>
      <c r="F151" s="46" t="s">
        <v>470</v>
      </c>
      <c r="G151" s="47"/>
      <c r="H151" s="47"/>
      <c r="I151" s="47"/>
      <c r="J151" s="47"/>
    </row>
    <row r="152" spans="2:10" x14ac:dyDescent="0.25">
      <c r="B152" s="46" t="s">
        <v>433</v>
      </c>
      <c r="C152" s="46" t="s">
        <v>252</v>
      </c>
      <c r="D152" s="46" t="s">
        <v>266</v>
      </c>
      <c r="E152" s="46" t="s">
        <v>3</v>
      </c>
      <c r="F152" s="46" t="s">
        <v>470</v>
      </c>
      <c r="G152" s="47"/>
      <c r="H152" s="47"/>
      <c r="I152" s="47"/>
      <c r="J152" s="47"/>
    </row>
    <row r="153" spans="2:10" x14ac:dyDescent="0.25">
      <c r="B153" s="46" t="s">
        <v>433</v>
      </c>
      <c r="C153" s="46" t="s">
        <v>253</v>
      </c>
      <c r="D153" s="46" t="s">
        <v>267</v>
      </c>
      <c r="E153" s="46" t="s">
        <v>3</v>
      </c>
      <c r="F153" s="46" t="s">
        <v>470</v>
      </c>
      <c r="G153" s="47"/>
      <c r="H153" s="47"/>
      <c r="I153" s="47"/>
      <c r="J153" s="47"/>
    </row>
    <row r="154" spans="2:10" x14ac:dyDescent="0.25">
      <c r="B154" s="46" t="s">
        <v>431</v>
      </c>
      <c r="C154" s="46" t="s">
        <v>254</v>
      </c>
      <c r="D154" s="46" t="s">
        <v>268</v>
      </c>
      <c r="E154" s="46" t="s">
        <v>3</v>
      </c>
      <c r="F154" s="46" t="s">
        <v>470</v>
      </c>
      <c r="G154" s="47"/>
      <c r="H154" s="47"/>
      <c r="I154" s="47"/>
      <c r="J154" s="47"/>
    </row>
    <row r="155" spans="2:10" x14ac:dyDescent="0.25">
      <c r="B155" s="46" t="s">
        <v>431</v>
      </c>
      <c r="C155" s="46" t="s">
        <v>255</v>
      </c>
      <c r="D155" s="46" t="s">
        <v>269</v>
      </c>
      <c r="E155" s="46" t="s">
        <v>3</v>
      </c>
      <c r="F155" s="46" t="s">
        <v>470</v>
      </c>
      <c r="G155" s="47"/>
      <c r="H155" s="47"/>
      <c r="I155" s="47"/>
      <c r="J155" s="47"/>
    </row>
    <row r="156" spans="2:10" x14ac:dyDescent="0.25">
      <c r="B156" s="46" t="s">
        <v>431</v>
      </c>
      <c r="C156" s="46" t="s">
        <v>279</v>
      </c>
      <c r="D156" s="46" t="s">
        <v>303</v>
      </c>
      <c r="E156" s="46" t="s">
        <v>3</v>
      </c>
      <c r="F156" s="46" t="s">
        <v>470</v>
      </c>
      <c r="G156" s="47"/>
      <c r="H156" s="47"/>
      <c r="I156" s="47"/>
      <c r="J156" s="47"/>
    </row>
    <row r="157" spans="2:10" x14ac:dyDescent="0.25">
      <c r="B157" s="46" t="s">
        <v>431</v>
      </c>
      <c r="C157" s="46" t="s">
        <v>271</v>
      </c>
      <c r="D157" s="46" t="s">
        <v>304</v>
      </c>
      <c r="E157" s="46" t="s">
        <v>3</v>
      </c>
      <c r="F157" s="46" t="s">
        <v>470</v>
      </c>
      <c r="G157" s="47"/>
      <c r="H157" s="47"/>
      <c r="I157" s="47"/>
      <c r="J157" s="47"/>
    </row>
    <row r="158" spans="2:10" x14ac:dyDescent="0.25">
      <c r="B158" s="46" t="s">
        <v>431</v>
      </c>
      <c r="C158" s="46" t="s">
        <v>400</v>
      </c>
      <c r="D158" s="46" t="s">
        <v>412</v>
      </c>
      <c r="E158" s="46" t="s">
        <v>3</v>
      </c>
      <c r="F158" s="46" t="s">
        <v>470</v>
      </c>
      <c r="G158" s="47"/>
      <c r="H158" s="47"/>
      <c r="I158" s="47"/>
      <c r="J158" s="47"/>
    </row>
    <row r="159" spans="2:10" x14ac:dyDescent="0.25">
      <c r="B159" s="46" t="s">
        <v>431</v>
      </c>
      <c r="C159" s="46" t="s">
        <v>402</v>
      </c>
      <c r="D159" s="46" t="s">
        <v>413</v>
      </c>
      <c r="E159" s="46" t="s">
        <v>3</v>
      </c>
      <c r="F159" s="46" t="s">
        <v>470</v>
      </c>
      <c r="G159" s="47"/>
      <c r="H159" s="47"/>
      <c r="I159" s="47"/>
      <c r="J159" s="47"/>
    </row>
    <row r="160" spans="2:10" x14ac:dyDescent="0.25">
      <c r="B160" s="46" t="s">
        <v>431</v>
      </c>
      <c r="C160" s="46" t="s">
        <v>403</v>
      </c>
      <c r="D160" s="46" t="s">
        <v>414</v>
      </c>
      <c r="E160" s="46" t="s">
        <v>3</v>
      </c>
      <c r="F160" s="46" t="s">
        <v>470</v>
      </c>
      <c r="G160" s="47"/>
      <c r="H160" s="47"/>
      <c r="I160" s="47"/>
      <c r="J160" s="47"/>
    </row>
    <row r="161" spans="2:10" x14ac:dyDescent="0.25">
      <c r="B161" s="46" t="s">
        <v>431</v>
      </c>
      <c r="C161" s="46" t="s">
        <v>404</v>
      </c>
      <c r="D161" s="46" t="s">
        <v>415</v>
      </c>
      <c r="E161" s="46" t="s">
        <v>3</v>
      </c>
      <c r="F161" s="46" t="s">
        <v>470</v>
      </c>
      <c r="G161" s="47"/>
      <c r="H161" s="47"/>
      <c r="I161" s="47"/>
      <c r="J161" s="47"/>
    </row>
    <row r="162" spans="2:10" x14ac:dyDescent="0.25">
      <c r="B162" s="46" t="s">
        <v>433</v>
      </c>
      <c r="C162" s="46" t="s">
        <v>274</v>
      </c>
      <c r="D162" s="46" t="s">
        <v>305</v>
      </c>
      <c r="E162" s="46" t="s">
        <v>3</v>
      </c>
      <c r="F162" s="46" t="s">
        <v>470</v>
      </c>
      <c r="G162" s="47"/>
      <c r="H162" s="47"/>
      <c r="I162" s="47"/>
      <c r="J162" s="47"/>
    </row>
    <row r="163" spans="2:10" x14ac:dyDescent="0.25">
      <c r="B163" s="46" t="s">
        <v>431</v>
      </c>
      <c r="C163" s="46" t="s">
        <v>118</v>
      </c>
      <c r="D163" s="46" t="s">
        <v>306</v>
      </c>
      <c r="E163" s="46" t="s">
        <v>3</v>
      </c>
      <c r="F163" s="46" t="s">
        <v>470</v>
      </c>
      <c r="G163" s="47"/>
      <c r="H163" s="47"/>
      <c r="I163" s="47"/>
      <c r="J163" s="47"/>
    </row>
    <row r="164" spans="2:10" x14ac:dyDescent="0.25">
      <c r="B164" s="46" t="s">
        <v>433</v>
      </c>
      <c r="C164" s="46" t="s">
        <v>416</v>
      </c>
      <c r="D164" s="46" t="s">
        <v>421</v>
      </c>
      <c r="E164" s="46" t="s">
        <v>3</v>
      </c>
      <c r="F164" s="46" t="s">
        <v>470</v>
      </c>
      <c r="G164" s="47"/>
      <c r="H164" s="47"/>
      <c r="I164" s="47"/>
      <c r="J164" s="47"/>
    </row>
    <row r="165" spans="2:10" x14ac:dyDescent="0.25">
      <c r="B165" s="46" t="s">
        <v>433</v>
      </c>
      <c r="C165" s="46" t="s">
        <v>419</v>
      </c>
      <c r="D165" s="46" t="s">
        <v>420</v>
      </c>
      <c r="E165" s="46" t="s">
        <v>3</v>
      </c>
      <c r="F165" s="46" t="s">
        <v>470</v>
      </c>
      <c r="G165" s="47"/>
      <c r="H165" s="47"/>
      <c r="I165" s="47"/>
      <c r="J165" s="47"/>
    </row>
    <row r="166" spans="2:10" x14ac:dyDescent="0.25">
      <c r="B166" s="46" t="s">
        <v>433</v>
      </c>
      <c r="C166" s="46" t="s">
        <v>273</v>
      </c>
      <c r="D166" s="46" t="s">
        <v>307</v>
      </c>
      <c r="E166" s="46" t="s">
        <v>3</v>
      </c>
      <c r="F166" s="46" t="s">
        <v>470</v>
      </c>
      <c r="G166" s="47"/>
      <c r="H166" s="47"/>
      <c r="I166" s="47"/>
      <c r="J166" s="47"/>
    </row>
    <row r="167" spans="2:10" x14ac:dyDescent="0.25">
      <c r="B167" s="46" t="s">
        <v>431</v>
      </c>
      <c r="C167" s="46" t="s">
        <v>278</v>
      </c>
      <c r="D167" s="46" t="s">
        <v>308</v>
      </c>
      <c r="E167" s="46" t="s">
        <v>3</v>
      </c>
      <c r="F167" s="46" t="s">
        <v>470</v>
      </c>
      <c r="G167" s="47"/>
      <c r="H167" s="47"/>
      <c r="I167" s="47"/>
      <c r="J167" s="47"/>
    </row>
    <row r="168" spans="2:10" x14ac:dyDescent="0.25">
      <c r="B168" s="46" t="s">
        <v>433</v>
      </c>
      <c r="C168" s="46" t="s">
        <v>309</v>
      </c>
      <c r="D168" s="46" t="s">
        <v>310</v>
      </c>
      <c r="E168" s="46" t="s">
        <v>3</v>
      </c>
      <c r="F168" s="46" t="s">
        <v>470</v>
      </c>
      <c r="G168" s="47"/>
      <c r="H168" s="47"/>
      <c r="I168" s="47"/>
      <c r="J168" s="47"/>
    </row>
    <row r="169" spans="2:10" x14ac:dyDescent="0.25">
      <c r="B169" s="46" t="s">
        <v>433</v>
      </c>
      <c r="C169" s="46" t="s">
        <v>311</v>
      </c>
      <c r="D169" s="46" t="s">
        <v>312</v>
      </c>
      <c r="E169" s="46" t="s">
        <v>3</v>
      </c>
      <c r="F169" s="46" t="s">
        <v>470</v>
      </c>
      <c r="G169" s="47"/>
      <c r="H169" s="47"/>
      <c r="I169" s="47"/>
      <c r="J169" s="47"/>
    </row>
    <row r="170" spans="2:10" x14ac:dyDescent="0.25">
      <c r="B170" s="46" t="s">
        <v>433</v>
      </c>
      <c r="C170" s="46" t="s">
        <v>313</v>
      </c>
      <c r="D170" s="46" t="s">
        <v>314</v>
      </c>
      <c r="E170" s="46" t="s">
        <v>3</v>
      </c>
      <c r="F170" s="46" t="s">
        <v>470</v>
      </c>
      <c r="G170" s="47"/>
      <c r="H170" s="47"/>
      <c r="I170" s="47"/>
      <c r="J170" s="47"/>
    </row>
    <row r="171" spans="2:10" x14ac:dyDescent="0.25">
      <c r="B171" s="46" t="s">
        <v>433</v>
      </c>
      <c r="C171" s="46" t="s">
        <v>272</v>
      </c>
      <c r="D171" s="46" t="s">
        <v>315</v>
      </c>
      <c r="E171" s="46" t="s">
        <v>3</v>
      </c>
      <c r="F171" s="46" t="s">
        <v>470</v>
      </c>
      <c r="G171" s="47"/>
      <c r="H171" s="47"/>
      <c r="I171" s="49"/>
      <c r="J171" s="47"/>
    </row>
    <row r="172" spans="2:10" x14ac:dyDescent="0.25">
      <c r="B172" s="46" t="s">
        <v>431</v>
      </c>
      <c r="C172" s="46" t="s">
        <v>217</v>
      </c>
      <c r="D172" s="46" t="s">
        <v>316</v>
      </c>
      <c r="E172" s="46" t="s">
        <v>3</v>
      </c>
      <c r="F172" s="46" t="s">
        <v>470</v>
      </c>
      <c r="G172" s="47"/>
      <c r="H172" s="47"/>
      <c r="I172" s="47"/>
      <c r="J172" s="47"/>
    </row>
    <row r="173" spans="2:10" x14ac:dyDescent="0.25">
      <c r="B173" s="46" t="s">
        <v>431</v>
      </c>
      <c r="C173" s="46" t="s">
        <v>450</v>
      </c>
      <c r="D173" s="46" t="s">
        <v>451</v>
      </c>
      <c r="E173" s="46" t="s">
        <v>3</v>
      </c>
      <c r="F173" s="46" t="s">
        <v>470</v>
      </c>
      <c r="G173" s="47"/>
      <c r="H173" s="47"/>
      <c r="I173" s="47"/>
      <c r="J173" s="47"/>
    </row>
    <row r="174" spans="2:10" x14ac:dyDescent="0.25">
      <c r="B174" s="46" t="s">
        <v>431</v>
      </c>
      <c r="C174" s="46" t="s">
        <v>446</v>
      </c>
      <c r="D174" s="46" t="s">
        <v>452</v>
      </c>
      <c r="E174" s="46" t="s">
        <v>3</v>
      </c>
      <c r="F174" s="46" t="s">
        <v>470</v>
      </c>
      <c r="G174" s="47"/>
      <c r="H174" s="47"/>
      <c r="I174" s="47"/>
      <c r="J174" s="47"/>
    </row>
    <row r="175" spans="2:10" x14ac:dyDescent="0.25">
      <c r="B175" s="46" t="s">
        <v>433</v>
      </c>
      <c r="C175" s="46" t="s">
        <v>355</v>
      </c>
      <c r="D175" s="46" t="s">
        <v>356</v>
      </c>
      <c r="E175" s="46" t="s">
        <v>3</v>
      </c>
      <c r="F175" s="46" t="s">
        <v>470</v>
      </c>
      <c r="G175" s="47"/>
      <c r="H175" s="47"/>
      <c r="I175" s="47"/>
      <c r="J175" s="47"/>
    </row>
    <row r="176" spans="2:10" x14ac:dyDescent="0.25">
      <c r="B176" s="46" t="s">
        <v>431</v>
      </c>
      <c r="C176" s="46" t="s">
        <v>324</v>
      </c>
      <c r="D176" s="46" t="s">
        <v>357</v>
      </c>
      <c r="E176" s="46" t="s">
        <v>3</v>
      </c>
      <c r="F176" s="46" t="s">
        <v>470</v>
      </c>
      <c r="G176" s="47"/>
      <c r="H176" s="47"/>
      <c r="I176" s="47"/>
      <c r="J176" s="47"/>
    </row>
    <row r="177" spans="2:10" x14ac:dyDescent="0.25">
      <c r="B177" s="46" t="s">
        <v>431</v>
      </c>
      <c r="C177" s="46" t="s">
        <v>319</v>
      </c>
      <c r="D177" s="46" t="s">
        <v>358</v>
      </c>
      <c r="E177" s="46" t="s">
        <v>3</v>
      </c>
      <c r="F177" s="46" t="s">
        <v>470</v>
      </c>
      <c r="G177" s="47"/>
      <c r="H177" s="47"/>
      <c r="I177" s="47"/>
      <c r="J177" s="47"/>
    </row>
    <row r="178" spans="2:10" x14ac:dyDescent="0.25">
      <c r="B178" s="46" t="s">
        <v>431</v>
      </c>
      <c r="C178" s="46" t="s">
        <v>329</v>
      </c>
      <c r="D178" s="46" t="s">
        <v>359</v>
      </c>
      <c r="E178" s="46" t="s">
        <v>3</v>
      </c>
      <c r="F178" s="46" t="s">
        <v>470</v>
      </c>
      <c r="G178" s="47"/>
      <c r="H178" s="47"/>
      <c r="I178" s="47"/>
      <c r="J178" s="47"/>
    </row>
    <row r="179" spans="2:10" x14ac:dyDescent="0.25">
      <c r="B179" s="46" t="s">
        <v>431</v>
      </c>
      <c r="C179" s="46" t="s">
        <v>381</v>
      </c>
      <c r="D179" s="46" t="s">
        <v>382</v>
      </c>
      <c r="E179" s="46" t="s">
        <v>3</v>
      </c>
      <c r="F179" s="46" t="s">
        <v>470</v>
      </c>
      <c r="G179" s="47"/>
      <c r="H179" s="47"/>
      <c r="I179" s="47"/>
      <c r="J179" s="47"/>
    </row>
    <row r="180" spans="2:10" x14ac:dyDescent="0.25">
      <c r="B180" s="46" t="s">
        <v>431</v>
      </c>
      <c r="C180" s="46" t="s">
        <v>338</v>
      </c>
      <c r="D180" s="46" t="s">
        <v>362</v>
      </c>
      <c r="E180" s="46" t="s">
        <v>3</v>
      </c>
      <c r="F180" s="46" t="s">
        <v>470</v>
      </c>
      <c r="G180" s="47"/>
      <c r="H180" s="47"/>
      <c r="I180" s="47"/>
      <c r="J180" s="47"/>
    </row>
    <row r="181" spans="2:10" x14ac:dyDescent="0.25">
      <c r="B181" s="46" t="s">
        <v>431</v>
      </c>
      <c r="C181" s="46" t="s">
        <v>385</v>
      </c>
      <c r="D181" s="46" t="s">
        <v>386</v>
      </c>
      <c r="E181" s="46" t="s">
        <v>3</v>
      </c>
      <c r="F181" s="46" t="s">
        <v>470</v>
      </c>
      <c r="G181" s="47"/>
      <c r="H181" s="47"/>
      <c r="I181" s="47"/>
      <c r="J181" s="47"/>
    </row>
    <row r="182" spans="2:10" x14ac:dyDescent="0.25">
      <c r="B182" s="46" t="s">
        <v>431</v>
      </c>
      <c r="C182" s="46" t="s">
        <v>337</v>
      </c>
      <c r="D182" s="46" t="s">
        <v>360</v>
      </c>
      <c r="E182" s="46" t="s">
        <v>3</v>
      </c>
      <c r="F182" s="46" t="s">
        <v>470</v>
      </c>
      <c r="G182" s="47"/>
      <c r="H182" s="47"/>
      <c r="I182" s="47"/>
      <c r="J182" s="47"/>
    </row>
    <row r="183" spans="2:10" x14ac:dyDescent="0.25">
      <c r="B183" s="46" t="s">
        <v>431</v>
      </c>
      <c r="C183" s="46" t="s">
        <v>446</v>
      </c>
      <c r="D183" s="46" t="s">
        <v>447</v>
      </c>
      <c r="E183" s="46" t="s">
        <v>3</v>
      </c>
      <c r="F183" s="46" t="s">
        <v>470</v>
      </c>
      <c r="G183" s="47"/>
      <c r="H183" s="47"/>
      <c r="I183" s="47"/>
      <c r="J183" s="47"/>
    </row>
    <row r="184" spans="2:10" x14ac:dyDescent="0.25">
      <c r="B184" s="46" t="s">
        <v>433</v>
      </c>
      <c r="C184" s="46" t="s">
        <v>339</v>
      </c>
      <c r="D184" s="46" t="s">
        <v>361</v>
      </c>
      <c r="E184" s="46" t="s">
        <v>3</v>
      </c>
      <c r="F184" s="46" t="s">
        <v>470</v>
      </c>
      <c r="G184" s="47"/>
      <c r="H184" s="47"/>
      <c r="I184" s="47"/>
      <c r="J184" s="47"/>
    </row>
    <row r="185" spans="2:10" x14ac:dyDescent="0.25">
      <c r="B185" s="46" t="s">
        <v>433</v>
      </c>
      <c r="C185" s="46" t="s">
        <v>383</v>
      </c>
      <c r="D185" s="46" t="s">
        <v>384</v>
      </c>
      <c r="E185" s="46" t="s">
        <v>3</v>
      </c>
      <c r="F185" s="46" t="s">
        <v>470</v>
      </c>
      <c r="G185" s="47"/>
      <c r="H185" s="47"/>
      <c r="I185" s="47"/>
      <c r="J185" s="47"/>
    </row>
    <row r="186" spans="2:10" x14ac:dyDescent="0.25">
      <c r="B186" s="46" t="s">
        <v>433</v>
      </c>
      <c r="C186" s="46" t="s">
        <v>114</v>
      </c>
      <c r="D186" s="46" t="s">
        <v>117</v>
      </c>
      <c r="E186" s="46" t="s">
        <v>3</v>
      </c>
      <c r="F186" s="46" t="s">
        <v>470</v>
      </c>
      <c r="G186" s="47"/>
      <c r="H186" s="47"/>
      <c r="I186" s="47"/>
      <c r="J186" s="47"/>
    </row>
    <row r="187" spans="2:10" x14ac:dyDescent="0.25">
      <c r="B187" s="46" t="s">
        <v>433</v>
      </c>
      <c r="C187" s="46" t="s">
        <v>220</v>
      </c>
      <c r="D187" s="46" t="s">
        <v>365</v>
      </c>
      <c r="E187" s="46" t="s">
        <v>3</v>
      </c>
      <c r="F187" s="46" t="s">
        <v>470</v>
      </c>
      <c r="G187" s="47"/>
      <c r="H187" s="47"/>
      <c r="I187" s="47"/>
      <c r="J187" s="47"/>
    </row>
    <row r="188" spans="2:10" x14ac:dyDescent="0.25">
      <c r="B188" s="46" t="s">
        <v>433</v>
      </c>
      <c r="C188" s="46" t="s">
        <v>343</v>
      </c>
      <c r="D188" s="46" t="s">
        <v>366</v>
      </c>
      <c r="E188" s="46" t="s">
        <v>3</v>
      </c>
      <c r="F188" s="46" t="s">
        <v>470</v>
      </c>
      <c r="G188" s="47"/>
      <c r="H188" s="47"/>
      <c r="I188" s="47"/>
      <c r="J188" s="47"/>
    </row>
    <row r="189" spans="2:10" x14ac:dyDescent="0.25">
      <c r="B189" s="46" t="s">
        <v>433</v>
      </c>
      <c r="C189" s="46" t="s">
        <v>334</v>
      </c>
      <c r="D189" s="46" t="s">
        <v>367</v>
      </c>
      <c r="E189" s="46" t="s">
        <v>3</v>
      </c>
      <c r="F189" s="46" t="s">
        <v>470</v>
      </c>
      <c r="G189" s="47"/>
      <c r="H189" s="47"/>
      <c r="I189" s="47"/>
      <c r="J189" s="47"/>
    </row>
    <row r="190" spans="2:10" x14ac:dyDescent="0.25">
      <c r="B190" s="46" t="s">
        <v>433</v>
      </c>
      <c r="C190" s="46" t="s">
        <v>346</v>
      </c>
      <c r="D190" s="46" t="s">
        <v>368</v>
      </c>
      <c r="E190" s="46" t="s">
        <v>3</v>
      </c>
      <c r="F190" s="46" t="s">
        <v>470</v>
      </c>
      <c r="G190" s="47"/>
      <c r="H190" s="47"/>
      <c r="I190" s="47"/>
      <c r="J190" s="47"/>
    </row>
    <row r="191" spans="2:10" x14ac:dyDescent="0.25">
      <c r="B191" s="46" t="s">
        <v>433</v>
      </c>
      <c r="C191" s="46" t="s">
        <v>349</v>
      </c>
      <c r="D191" s="46" t="s">
        <v>369</v>
      </c>
      <c r="E191" s="46" t="s">
        <v>3</v>
      </c>
      <c r="F191" s="46" t="s">
        <v>470</v>
      </c>
      <c r="G191" s="47"/>
      <c r="H191" s="47"/>
      <c r="I191" s="47"/>
      <c r="J191" s="47"/>
    </row>
    <row r="192" spans="2:10" x14ac:dyDescent="0.25">
      <c r="B192" s="46" t="s">
        <v>433</v>
      </c>
      <c r="C192" s="46" t="s">
        <v>370</v>
      </c>
      <c r="D192" s="46" t="s">
        <v>371</v>
      </c>
      <c r="E192" s="46" t="s">
        <v>3</v>
      </c>
      <c r="F192" s="46" t="s">
        <v>470</v>
      </c>
      <c r="G192" s="47"/>
      <c r="H192" s="47"/>
      <c r="I192" s="47"/>
      <c r="J192" s="47"/>
    </row>
    <row r="193" spans="2:10" x14ac:dyDescent="0.25">
      <c r="B193" s="46" t="s">
        <v>433</v>
      </c>
      <c r="C193" s="46" t="s">
        <v>377</v>
      </c>
      <c r="D193" s="46" t="s">
        <v>378</v>
      </c>
      <c r="E193" s="46" t="s">
        <v>3</v>
      </c>
      <c r="F193" s="46" t="s">
        <v>470</v>
      </c>
      <c r="G193" s="47"/>
      <c r="H193" s="47"/>
      <c r="I193" s="47"/>
      <c r="J193" s="47"/>
    </row>
    <row r="194" spans="2:10" x14ac:dyDescent="0.25">
      <c r="B194" s="46" t="s">
        <v>433</v>
      </c>
      <c r="C194" s="46" t="s">
        <v>387</v>
      </c>
      <c r="D194" s="46" t="s">
        <v>388</v>
      </c>
      <c r="E194" s="46" t="s">
        <v>3</v>
      </c>
      <c r="F194" s="46" t="s">
        <v>470</v>
      </c>
      <c r="G194" s="47"/>
      <c r="H194" s="47"/>
      <c r="I194" s="47"/>
      <c r="J194" s="47"/>
    </row>
    <row r="195" spans="2:10" x14ac:dyDescent="0.25">
      <c r="B195" s="46" t="s">
        <v>431</v>
      </c>
      <c r="C195" s="46" t="s">
        <v>379</v>
      </c>
      <c r="D195" s="46" t="s">
        <v>380</v>
      </c>
      <c r="E195" s="46" t="s">
        <v>3</v>
      </c>
      <c r="F195" s="46" t="s">
        <v>470</v>
      </c>
      <c r="G195" s="47"/>
      <c r="H195" s="47"/>
      <c r="I195" s="47"/>
      <c r="J195" s="47"/>
    </row>
    <row r="196" spans="2:10" x14ac:dyDescent="0.25">
      <c r="B196" s="46" t="s">
        <v>433</v>
      </c>
      <c r="C196" s="46" t="s">
        <v>115</v>
      </c>
      <c r="D196" s="46" t="s">
        <v>92</v>
      </c>
      <c r="E196" s="46" t="s">
        <v>3</v>
      </c>
      <c r="F196" s="46" t="s">
        <v>471</v>
      </c>
      <c r="G196" s="47"/>
      <c r="H196" s="47"/>
      <c r="I196" s="47"/>
      <c r="J196" s="47"/>
    </row>
    <row r="197" spans="2:10" x14ac:dyDescent="0.25">
      <c r="B197" s="46" t="s">
        <v>433</v>
      </c>
      <c r="C197" s="46" t="s">
        <v>116</v>
      </c>
      <c r="D197" s="46" t="s">
        <v>93</v>
      </c>
      <c r="E197" s="46" t="s">
        <v>3</v>
      </c>
      <c r="F197" s="46" t="s">
        <v>471</v>
      </c>
      <c r="G197" s="47"/>
      <c r="H197" s="47"/>
      <c r="I197" s="47"/>
      <c r="J197" s="47"/>
    </row>
    <row r="198" spans="2:10" x14ac:dyDescent="0.25">
      <c r="B198" s="51" t="s">
        <v>434</v>
      </c>
      <c r="C198" s="52"/>
      <c r="D198" s="52"/>
      <c r="E198" s="52"/>
      <c r="F198" s="52"/>
      <c r="G198" s="53"/>
      <c r="H198" s="53"/>
      <c r="I198" s="53"/>
      <c r="J198" s="53"/>
    </row>
    <row r="199" spans="2:10" x14ac:dyDescent="0.25">
      <c r="B199" s="46" t="s">
        <v>431</v>
      </c>
      <c r="C199" s="46" t="s">
        <v>16</v>
      </c>
      <c r="D199" s="46" t="s">
        <v>69</v>
      </c>
      <c r="E199" s="46" t="s">
        <v>182</v>
      </c>
      <c r="F199" s="46" t="s">
        <v>15</v>
      </c>
      <c r="G199" s="47"/>
      <c r="H199" s="47"/>
      <c r="I199" s="47"/>
      <c r="J199" s="47"/>
    </row>
    <row r="200" spans="2:10" x14ac:dyDescent="0.25">
      <c r="B200" s="46" t="s">
        <v>431</v>
      </c>
      <c r="C200" s="46" t="s">
        <v>18</v>
      </c>
      <c r="D200" s="46" t="s">
        <v>70</v>
      </c>
      <c r="E200" s="46" t="s">
        <v>17</v>
      </c>
      <c r="F200" s="46" t="s">
        <v>15</v>
      </c>
      <c r="G200" s="47"/>
      <c r="H200" s="47"/>
      <c r="I200" s="47"/>
      <c r="J200" s="47"/>
    </row>
    <row r="201" spans="2:10" x14ac:dyDescent="0.25">
      <c r="B201" s="46" t="s">
        <v>431</v>
      </c>
      <c r="C201" s="46" t="s">
        <v>19</v>
      </c>
      <c r="D201" s="46" t="s">
        <v>71</v>
      </c>
      <c r="E201" s="46" t="s">
        <v>17</v>
      </c>
      <c r="F201" s="46" t="s">
        <v>15</v>
      </c>
      <c r="G201" s="47"/>
      <c r="H201" s="47"/>
      <c r="I201" s="47"/>
      <c r="J201" s="47"/>
    </row>
    <row r="202" spans="2:10" x14ac:dyDescent="0.25">
      <c r="B202" s="46" t="s">
        <v>431</v>
      </c>
      <c r="C202" s="46" t="s">
        <v>20</v>
      </c>
      <c r="D202" s="46" t="s">
        <v>72</v>
      </c>
      <c r="E202" s="46" t="s">
        <v>17</v>
      </c>
      <c r="F202" s="46" t="s">
        <v>15</v>
      </c>
      <c r="G202" s="47"/>
      <c r="H202" s="47"/>
      <c r="I202" s="47"/>
      <c r="J202" s="47"/>
    </row>
    <row r="203" spans="2:10" x14ac:dyDescent="0.25">
      <c r="B203" s="46" t="s">
        <v>431</v>
      </c>
      <c r="C203" s="46" t="s">
        <v>35</v>
      </c>
      <c r="D203" s="46" t="s">
        <v>73</v>
      </c>
      <c r="E203" s="46" t="s">
        <v>17</v>
      </c>
      <c r="F203" s="46" t="s">
        <v>15</v>
      </c>
      <c r="G203" s="47"/>
      <c r="H203" s="47"/>
      <c r="I203" s="47"/>
      <c r="J203" s="47"/>
    </row>
    <row r="204" spans="2:10" x14ac:dyDescent="0.25">
      <c r="B204" s="46" t="s">
        <v>431</v>
      </c>
      <c r="C204" s="46" t="s">
        <v>33</v>
      </c>
      <c r="D204" s="46" t="s">
        <v>74</v>
      </c>
      <c r="E204" s="46" t="s">
        <v>17</v>
      </c>
      <c r="F204" s="46" t="s">
        <v>15</v>
      </c>
      <c r="G204" s="47"/>
      <c r="H204" s="47"/>
      <c r="I204" s="47"/>
      <c r="J204" s="47"/>
    </row>
    <row r="205" spans="2:10" x14ac:dyDescent="0.25">
      <c r="B205" s="46" t="s">
        <v>431</v>
      </c>
      <c r="C205" s="46" t="s">
        <v>176</v>
      </c>
      <c r="D205" s="46" t="s">
        <v>75</v>
      </c>
      <c r="E205" s="46" t="s">
        <v>17</v>
      </c>
      <c r="F205" s="46" t="s">
        <v>15</v>
      </c>
      <c r="G205" s="47"/>
      <c r="H205" s="47"/>
      <c r="I205" s="47"/>
      <c r="J205" s="47"/>
    </row>
    <row r="206" spans="2:10" x14ac:dyDescent="0.25">
      <c r="B206" s="46" t="s">
        <v>431</v>
      </c>
      <c r="C206" s="46" t="s">
        <v>36</v>
      </c>
      <c r="D206" s="46" t="s">
        <v>76</v>
      </c>
      <c r="E206" s="46" t="s">
        <v>17</v>
      </c>
      <c r="F206" s="46" t="s">
        <v>15</v>
      </c>
      <c r="G206" s="47"/>
      <c r="H206" s="47"/>
      <c r="I206" s="47"/>
      <c r="J206" s="47"/>
    </row>
    <row r="207" spans="2:10" x14ac:dyDescent="0.25">
      <c r="B207" s="46" t="s">
        <v>431</v>
      </c>
      <c r="C207" s="46" t="s">
        <v>28</v>
      </c>
      <c r="D207" s="46" t="s">
        <v>77</v>
      </c>
      <c r="E207" s="46" t="s">
        <v>17</v>
      </c>
      <c r="F207" s="46" t="s">
        <v>15</v>
      </c>
      <c r="G207" s="47"/>
      <c r="H207" s="47"/>
      <c r="I207" s="47"/>
      <c r="J207" s="47"/>
    </row>
    <row r="208" spans="2:10" x14ac:dyDescent="0.25">
      <c r="B208" s="46" t="s">
        <v>431</v>
      </c>
      <c r="C208" s="46" t="s">
        <v>64</v>
      </c>
      <c r="D208" s="46" t="s">
        <v>78</v>
      </c>
      <c r="E208" s="46" t="s">
        <v>17</v>
      </c>
      <c r="F208" s="46" t="s">
        <v>15</v>
      </c>
      <c r="G208" s="47"/>
      <c r="H208" s="47"/>
      <c r="I208" s="47"/>
      <c r="J208" s="47"/>
    </row>
    <row r="209" spans="2:10" x14ac:dyDescent="0.25">
      <c r="B209" s="46" t="s">
        <v>431</v>
      </c>
      <c r="C209" s="46" t="s">
        <v>63</v>
      </c>
      <c r="D209" s="46" t="s">
        <v>79</v>
      </c>
      <c r="E209" s="46" t="s">
        <v>17</v>
      </c>
      <c r="F209" s="46" t="s">
        <v>15</v>
      </c>
      <c r="G209" s="47"/>
      <c r="H209" s="47"/>
      <c r="I209" s="47"/>
      <c r="J209" s="47"/>
    </row>
    <row r="210" spans="2:10" x14ac:dyDescent="0.25">
      <c r="B210" s="46" t="s">
        <v>431</v>
      </c>
      <c r="C210" s="46" t="s">
        <v>180</v>
      </c>
      <c r="D210" s="46" t="s">
        <v>181</v>
      </c>
      <c r="E210" s="46" t="s">
        <v>17</v>
      </c>
      <c r="F210" s="46" t="s">
        <v>15</v>
      </c>
      <c r="G210" s="47"/>
      <c r="H210" s="47"/>
      <c r="I210" s="47"/>
      <c r="J210" s="47"/>
    </row>
    <row r="211" spans="2:10" x14ac:dyDescent="0.25">
      <c r="B211" s="46" t="s">
        <v>431</v>
      </c>
      <c r="C211" s="46" t="s">
        <v>177</v>
      </c>
      <c r="D211" s="46" t="s">
        <v>173</v>
      </c>
      <c r="E211" s="46" t="s">
        <v>17</v>
      </c>
      <c r="F211" s="46" t="s">
        <v>15</v>
      </c>
      <c r="G211" s="47"/>
      <c r="H211" s="47"/>
      <c r="I211" s="47"/>
      <c r="J211" s="47"/>
    </row>
    <row r="212" spans="2:10" x14ac:dyDescent="0.25">
      <c r="B212" s="46" t="s">
        <v>431</v>
      </c>
      <c r="C212" s="46" t="s">
        <v>178</v>
      </c>
      <c r="D212" s="46" t="s">
        <v>172</v>
      </c>
      <c r="E212" s="46" t="s">
        <v>17</v>
      </c>
      <c r="F212" s="46" t="s">
        <v>15</v>
      </c>
      <c r="G212" s="47"/>
      <c r="H212" s="47"/>
      <c r="I212" s="47"/>
      <c r="J212" s="47"/>
    </row>
    <row r="213" spans="2:10" x14ac:dyDescent="0.25">
      <c r="B213" s="46" t="s">
        <v>431</v>
      </c>
      <c r="C213" s="46" t="s">
        <v>68</v>
      </c>
      <c r="D213" s="46" t="s">
        <v>179</v>
      </c>
      <c r="E213" s="46" t="s">
        <v>17</v>
      </c>
      <c r="F213" s="46" t="s">
        <v>15</v>
      </c>
      <c r="G213" s="47"/>
      <c r="H213" s="47"/>
      <c r="I213" s="47"/>
      <c r="J213" s="47"/>
    </row>
    <row r="214" spans="2:10" x14ac:dyDescent="0.25">
      <c r="B214" s="46" t="s">
        <v>431</v>
      </c>
      <c r="C214" s="46" t="s">
        <v>183</v>
      </c>
      <c r="D214" s="46" t="s">
        <v>190</v>
      </c>
      <c r="E214" s="46" t="s">
        <v>17</v>
      </c>
      <c r="F214" s="46" t="s">
        <v>15</v>
      </c>
      <c r="G214" s="47"/>
      <c r="H214" s="47"/>
      <c r="I214" s="47"/>
      <c r="J214" s="47"/>
    </row>
    <row r="215" spans="2:10" x14ac:dyDescent="0.25">
      <c r="B215" s="46" t="s">
        <v>431</v>
      </c>
      <c r="C215" s="46" t="s">
        <v>184</v>
      </c>
      <c r="D215" s="46" t="s">
        <v>189</v>
      </c>
      <c r="E215" s="46" t="s">
        <v>17</v>
      </c>
      <c r="F215" s="46" t="s">
        <v>15</v>
      </c>
      <c r="G215" s="47"/>
      <c r="H215" s="47"/>
      <c r="I215" s="47"/>
      <c r="J215" s="47"/>
    </row>
    <row r="216" spans="2:10" x14ac:dyDescent="0.25">
      <c r="B216" s="46" t="s">
        <v>431</v>
      </c>
      <c r="C216" s="46" t="s">
        <v>185</v>
      </c>
      <c r="D216" s="46" t="s">
        <v>188</v>
      </c>
      <c r="E216" s="46" t="s">
        <v>17</v>
      </c>
      <c r="F216" s="46" t="s">
        <v>15</v>
      </c>
      <c r="G216" s="47"/>
      <c r="H216" s="47"/>
      <c r="I216" s="47"/>
      <c r="J216" s="47"/>
    </row>
    <row r="217" spans="2:10" x14ac:dyDescent="0.25">
      <c r="B217" s="46" t="s">
        <v>431</v>
      </c>
      <c r="C217" s="46" t="s">
        <v>186</v>
      </c>
      <c r="D217" s="46" t="s">
        <v>187</v>
      </c>
      <c r="E217" s="46" t="s">
        <v>17</v>
      </c>
      <c r="F217" s="46" t="s">
        <v>15</v>
      </c>
      <c r="G217" s="47"/>
      <c r="H217" s="47"/>
      <c r="I217" s="47"/>
      <c r="J217" s="47"/>
    </row>
    <row r="218" spans="2:10" x14ac:dyDescent="0.25">
      <c r="B218" s="46" t="s">
        <v>431</v>
      </c>
      <c r="C218" s="46" t="s">
        <v>191</v>
      </c>
      <c r="D218" s="46" t="s">
        <v>195</v>
      </c>
      <c r="E218" s="46" t="s">
        <v>17</v>
      </c>
      <c r="F218" s="46" t="s">
        <v>15</v>
      </c>
      <c r="G218" s="47"/>
      <c r="H218" s="47"/>
      <c r="I218" s="47"/>
      <c r="J218" s="47"/>
    </row>
    <row r="219" spans="2:10" x14ac:dyDescent="0.25">
      <c r="B219" s="46" t="s">
        <v>431</v>
      </c>
      <c r="C219" s="46" t="s">
        <v>192</v>
      </c>
      <c r="D219" s="46" t="s">
        <v>196</v>
      </c>
      <c r="E219" s="46" t="s">
        <v>17</v>
      </c>
      <c r="F219" s="46" t="s">
        <v>15</v>
      </c>
      <c r="G219" s="47"/>
      <c r="H219" s="47"/>
      <c r="I219" s="47"/>
      <c r="J219" s="47"/>
    </row>
    <row r="220" spans="2:10" x14ac:dyDescent="0.25">
      <c r="B220" s="46" t="s">
        <v>431</v>
      </c>
      <c r="C220" s="46" t="s">
        <v>193</v>
      </c>
      <c r="D220" s="46" t="s">
        <v>197</v>
      </c>
      <c r="E220" s="46" t="s">
        <v>17</v>
      </c>
      <c r="F220" s="46" t="s">
        <v>15</v>
      </c>
      <c r="G220" s="47"/>
      <c r="H220" s="47"/>
      <c r="I220" s="47"/>
      <c r="J220" s="47"/>
    </row>
    <row r="221" spans="2:10" x14ac:dyDescent="0.25">
      <c r="B221" s="46" t="s">
        <v>431</v>
      </c>
      <c r="C221" s="46" t="s">
        <v>194</v>
      </c>
      <c r="D221" s="46" t="s">
        <v>198</v>
      </c>
      <c r="E221" s="46" t="s">
        <v>17</v>
      </c>
      <c r="F221" s="46" t="s">
        <v>15</v>
      </c>
      <c r="G221" s="47"/>
      <c r="H221" s="47"/>
      <c r="I221" s="47"/>
      <c r="J221" s="47"/>
    </row>
    <row r="222" spans="2:10" x14ac:dyDescent="0.25">
      <c r="B222" s="46" t="s">
        <v>431</v>
      </c>
      <c r="C222" s="46" t="s">
        <v>203</v>
      </c>
      <c r="D222" s="46" t="s">
        <v>199</v>
      </c>
      <c r="E222" s="46" t="s">
        <v>17</v>
      </c>
      <c r="F222" s="46" t="s">
        <v>15</v>
      </c>
      <c r="G222" s="47"/>
      <c r="H222" s="47"/>
      <c r="I222" s="47"/>
      <c r="J222" s="47"/>
    </row>
    <row r="223" spans="2:10" x14ac:dyDescent="0.25">
      <c r="B223" s="46" t="s">
        <v>431</v>
      </c>
      <c r="C223" s="46" t="s">
        <v>204</v>
      </c>
      <c r="D223" s="46" t="s">
        <v>200</v>
      </c>
      <c r="E223" s="46" t="s">
        <v>17</v>
      </c>
      <c r="F223" s="46" t="s">
        <v>15</v>
      </c>
      <c r="G223" s="47"/>
      <c r="H223" s="47"/>
      <c r="I223" s="47"/>
      <c r="J223" s="47"/>
    </row>
    <row r="224" spans="2:10" x14ac:dyDescent="0.25">
      <c r="B224" s="46" t="s">
        <v>431</v>
      </c>
      <c r="C224" s="46" t="s">
        <v>205</v>
      </c>
      <c r="D224" s="46" t="s">
        <v>201</v>
      </c>
      <c r="E224" s="46" t="s">
        <v>17</v>
      </c>
      <c r="F224" s="46" t="s">
        <v>15</v>
      </c>
      <c r="G224" s="47"/>
      <c r="H224" s="47"/>
      <c r="I224" s="47"/>
      <c r="J224" s="47"/>
    </row>
    <row r="225" spans="2:10" x14ac:dyDescent="0.25">
      <c r="B225" s="46" t="s">
        <v>431</v>
      </c>
      <c r="C225" s="46" t="s">
        <v>206</v>
      </c>
      <c r="D225" s="46" t="s">
        <v>202</v>
      </c>
      <c r="E225" s="46" t="s">
        <v>17</v>
      </c>
      <c r="F225" s="46" t="s">
        <v>15</v>
      </c>
      <c r="G225" s="47"/>
      <c r="H225" s="47"/>
      <c r="I225" s="47"/>
      <c r="J225" s="47"/>
    </row>
    <row r="226" spans="2:10" x14ac:dyDescent="0.25">
      <c r="B226" s="46" t="s">
        <v>431</v>
      </c>
      <c r="C226" s="46" t="s">
        <v>207</v>
      </c>
      <c r="D226" s="46" t="s">
        <v>211</v>
      </c>
      <c r="E226" s="46" t="s">
        <v>17</v>
      </c>
      <c r="F226" s="46" t="s">
        <v>15</v>
      </c>
      <c r="G226" s="47"/>
      <c r="H226" s="47"/>
      <c r="I226" s="47"/>
      <c r="J226" s="47"/>
    </row>
    <row r="227" spans="2:10" x14ac:dyDescent="0.25">
      <c r="B227" s="46" t="s">
        <v>431</v>
      </c>
      <c r="C227" s="46" t="s">
        <v>208</v>
      </c>
      <c r="D227" s="46" t="s">
        <v>212</v>
      </c>
      <c r="E227" s="46" t="s">
        <v>17</v>
      </c>
      <c r="F227" s="46" t="s">
        <v>15</v>
      </c>
      <c r="G227" s="47"/>
      <c r="H227" s="47"/>
      <c r="I227" s="47"/>
      <c r="J227" s="47"/>
    </row>
    <row r="228" spans="2:10" x14ac:dyDescent="0.25">
      <c r="B228" s="46" t="s">
        <v>431</v>
      </c>
      <c r="C228" s="46" t="s">
        <v>209</v>
      </c>
      <c r="D228" s="46" t="s">
        <v>213</v>
      </c>
      <c r="E228" s="46" t="s">
        <v>17</v>
      </c>
      <c r="F228" s="46" t="s">
        <v>15</v>
      </c>
      <c r="G228" s="47"/>
      <c r="H228" s="47"/>
      <c r="I228" s="47"/>
      <c r="J228" s="47"/>
    </row>
    <row r="229" spans="2:10" x14ac:dyDescent="0.25">
      <c r="B229" s="46" t="s">
        <v>431</v>
      </c>
      <c r="C229" s="46" t="s">
        <v>210</v>
      </c>
      <c r="D229" s="46" t="s">
        <v>214</v>
      </c>
      <c r="E229" s="46" t="s">
        <v>17</v>
      </c>
      <c r="F229" s="46" t="s">
        <v>15</v>
      </c>
      <c r="G229" s="47"/>
      <c r="H229" s="47"/>
      <c r="I229" s="47"/>
      <c r="J229" s="47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3.2" x14ac:dyDescent="0.25"/>
  <cols>
    <col min="1" max="1" width="12.44140625" customWidth="1"/>
    <col min="2" max="2" width="11.109375" customWidth="1"/>
    <col min="3" max="3" width="27.33203125" customWidth="1"/>
    <col min="4" max="4" width="9.6640625" customWidth="1"/>
    <col min="5" max="5" width="9.88671875" customWidth="1"/>
    <col min="6" max="6" width="30.44140625" customWidth="1"/>
    <col min="7" max="7" width="10.44140625" customWidth="1"/>
  </cols>
  <sheetData>
    <row r="1" spans="1:12" x14ac:dyDescent="0.25">
      <c r="A1" s="1" t="s">
        <v>52</v>
      </c>
      <c r="B1" s="2"/>
    </row>
    <row r="4" spans="1:12" ht="18" customHeight="1" x14ac:dyDescent="0.25"/>
    <row r="7" spans="1:12" x14ac:dyDescent="0.25">
      <c r="B7" s="1" t="s">
        <v>44</v>
      </c>
      <c r="C7" s="1" t="s">
        <v>45</v>
      </c>
      <c r="D7" s="1" t="s">
        <v>39</v>
      </c>
      <c r="E7" s="1" t="s">
        <v>40</v>
      </c>
      <c r="F7" s="1" t="s">
        <v>41</v>
      </c>
      <c r="G7" s="1" t="s">
        <v>38</v>
      </c>
    </row>
    <row r="8" spans="1:12" x14ac:dyDescent="0.25">
      <c r="B8" s="1"/>
      <c r="C8" s="1"/>
      <c r="D8" s="1"/>
      <c r="E8" s="1"/>
      <c r="F8" s="1"/>
      <c r="G8" s="1"/>
    </row>
    <row r="9" spans="1:12" x14ac:dyDescent="0.25">
      <c r="D9" s="3"/>
      <c r="E9" s="3"/>
      <c r="F9" s="3"/>
    </row>
    <row r="10" spans="1:12" x14ac:dyDescent="0.25">
      <c r="F10" s="3"/>
    </row>
    <row r="11" spans="1:12" x14ac:dyDescent="0.25">
      <c r="B11" s="1"/>
      <c r="C11" s="1"/>
      <c r="D11" s="12"/>
      <c r="E11" s="12"/>
    </row>
    <row r="12" spans="1:12" x14ac:dyDescent="0.25">
      <c r="B12" s="8"/>
      <c r="C12" s="3"/>
      <c r="F12" s="12"/>
    </row>
    <row r="13" spans="1:12" x14ac:dyDescent="0.25">
      <c r="B13" s="3"/>
      <c r="C13" s="3"/>
    </row>
    <row r="14" spans="1:12" x14ac:dyDescent="0.25">
      <c r="B14" s="3"/>
      <c r="C14" s="3"/>
      <c r="D14" s="6"/>
      <c r="F14" s="3"/>
      <c r="L14" s="5"/>
    </row>
    <row r="15" spans="1:12" x14ac:dyDescent="0.25">
      <c r="B15" s="3"/>
      <c r="C15" s="3"/>
      <c r="E15" s="6"/>
      <c r="F15" s="3"/>
    </row>
    <row r="16" spans="1:12" x14ac:dyDescent="0.25">
      <c r="B16" s="3"/>
      <c r="C16" s="3"/>
      <c r="F16" s="3"/>
    </row>
    <row r="17" spans="2:6" x14ac:dyDescent="0.25">
      <c r="D17" s="6"/>
    </row>
    <row r="18" spans="2:6" x14ac:dyDescent="0.25">
      <c r="E18" s="6"/>
    </row>
    <row r="20" spans="2:6" x14ac:dyDescent="0.25">
      <c r="B20" s="3"/>
      <c r="C20" s="3"/>
      <c r="F20" s="9"/>
    </row>
    <row r="21" spans="2:6" x14ac:dyDescent="0.25">
      <c r="B21" s="3"/>
      <c r="C21" s="3"/>
    </row>
    <row r="22" spans="2:6" x14ac:dyDescent="0.25">
      <c r="B22" s="3"/>
      <c r="C22" s="3"/>
      <c r="D22" s="3"/>
      <c r="E22" s="3"/>
      <c r="F22" s="3"/>
    </row>
    <row r="23" spans="2:6" x14ac:dyDescent="0.25">
      <c r="B23" s="3"/>
      <c r="C23" s="3"/>
    </row>
    <row r="24" spans="2:6" x14ac:dyDescent="0.25">
      <c r="B24" s="3"/>
      <c r="C24" s="3"/>
    </row>
    <row r="25" spans="2:6" x14ac:dyDescent="0.25">
      <c r="D25" s="6"/>
      <c r="E25" s="6"/>
    </row>
    <row r="26" spans="2:6" x14ac:dyDescent="0.25">
      <c r="F26" s="3"/>
    </row>
    <row r="27" spans="2:6" x14ac:dyDescent="0.25">
      <c r="B27" s="4"/>
      <c r="C27" s="3"/>
      <c r="D27" s="6"/>
      <c r="E27" s="6"/>
    </row>
    <row r="28" spans="2:6" x14ac:dyDescent="0.25">
      <c r="B28" s="3"/>
      <c r="C28" s="3"/>
      <c r="D28" s="9"/>
      <c r="E28" s="3"/>
      <c r="F28" s="3"/>
    </row>
    <row r="29" spans="2:6" x14ac:dyDescent="0.25">
      <c r="B29" s="3"/>
      <c r="C29" s="3"/>
    </row>
    <row r="30" spans="2:6" x14ac:dyDescent="0.25">
      <c r="B30" s="3"/>
      <c r="C30" s="3"/>
    </row>
    <row r="31" spans="2:6" x14ac:dyDescent="0.25">
      <c r="B31" s="3"/>
      <c r="C31" s="3"/>
    </row>
    <row r="32" spans="2:6" x14ac:dyDescent="0.25">
      <c r="B32" s="3"/>
      <c r="C32" s="3"/>
    </row>
    <row r="33" spans="2:6" x14ac:dyDescent="0.25">
      <c r="B33" s="3"/>
      <c r="C33" s="3"/>
    </row>
    <row r="37" spans="2:6" x14ac:dyDescent="0.25">
      <c r="B37" s="3"/>
      <c r="C37" s="3"/>
      <c r="F37" s="3"/>
    </row>
    <row r="38" spans="2:6" x14ac:dyDescent="0.25">
      <c r="B38" s="4"/>
      <c r="C38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7345" r:id="rId4" name="cmdTechnologySets">
          <controlPr defaultSize="0" autoLine="0" r:id="rId5">
            <anchor moveWithCells="1">
              <from>
                <xdr:col>5</xdr:col>
                <xdr:colOff>22860</xdr:colOff>
                <xdr:row>4</xdr:row>
                <xdr:rowOff>22860</xdr:rowOff>
              </from>
              <to>
                <xdr:col>5</xdr:col>
                <xdr:colOff>1821180</xdr:colOff>
                <xdr:row>5</xdr:row>
                <xdr:rowOff>83820</xdr:rowOff>
              </to>
            </anchor>
          </controlPr>
        </control>
      </mc:Choice>
      <mc:Fallback>
        <control shapeId="57345" r:id="rId4" name="cmdTechnologySets"/>
      </mc:Fallback>
    </mc:AlternateContent>
    <mc:AlternateContent xmlns:mc="http://schemas.openxmlformats.org/markup-compatibility/2006">
      <mc:Choice Requires="x14">
        <control shapeId="57346" r:id="rId6" name="cmdCheckTechnologiesSheet">
          <controlPr defaultSize="0" autoLine="0" autoPict="0" r:id="rId7">
            <anchor moveWithCells="1">
              <from>
                <xdr:col>0</xdr:col>
                <xdr:colOff>7620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57346" r:id="rId6" name="cmdCheckTechnologiesSheet"/>
      </mc:Fallback>
    </mc:AlternateContent>
    <mc:AlternateContent xmlns:mc="http://schemas.openxmlformats.org/markup-compatibility/2006">
      <mc:Choice Requires="x14">
        <control shapeId="57347" r:id="rId8" name="cmdTACTUnit">
          <controlPr defaultSize="0" autoLine="0" r:id="rId9">
            <anchor moveWithCells="1">
              <from>
                <xdr:col>3</xdr:col>
                <xdr:colOff>7620</xdr:colOff>
                <xdr:row>4</xdr:row>
                <xdr:rowOff>22860</xdr:rowOff>
              </from>
              <to>
                <xdr:col>3</xdr:col>
                <xdr:colOff>647700</xdr:colOff>
                <xdr:row>5</xdr:row>
                <xdr:rowOff>83820</xdr:rowOff>
              </to>
            </anchor>
          </controlPr>
        </control>
      </mc:Choice>
      <mc:Fallback>
        <control shapeId="57347" r:id="rId8" name="cmdTACTUnit"/>
      </mc:Fallback>
    </mc:AlternateContent>
    <mc:AlternateContent xmlns:mc="http://schemas.openxmlformats.org/markup-compatibility/2006">
      <mc:Choice Requires="x14">
        <control shapeId="57348" r:id="rId10" name="cmdTCAPUnit">
          <controlPr defaultSize="0" autoLine="0" r:id="rId11">
            <anchor moveWithCells="1">
              <from>
                <xdr:col>4</xdr:col>
                <xdr:colOff>7620</xdr:colOff>
                <xdr:row>4</xdr:row>
                <xdr:rowOff>22860</xdr:rowOff>
              </from>
              <to>
                <xdr:col>4</xdr:col>
                <xdr:colOff>647700</xdr:colOff>
                <xdr:row>5</xdr:row>
                <xdr:rowOff>83820</xdr:rowOff>
              </to>
            </anchor>
          </controlPr>
        </control>
      </mc:Choice>
      <mc:Fallback>
        <control shapeId="57348" r:id="rId10" name="cmdTCAPUnit"/>
      </mc:Fallback>
    </mc:AlternateContent>
    <mc:AlternateContent xmlns:mc="http://schemas.openxmlformats.org/markup-compatibility/2006">
      <mc:Choice Requires="x14">
        <control shapeId="57349" r:id="rId12" name="cmdRefreshUnits">
          <controlPr defaultSize="0" autoLine="0" r:id="rId13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266700</xdr:colOff>
                <xdr:row>3</xdr:row>
                <xdr:rowOff>182880</xdr:rowOff>
              </to>
            </anchor>
          </controlPr>
        </control>
      </mc:Choice>
      <mc:Fallback>
        <control shapeId="57349" r:id="rId12" name="cmdRefreshUnits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3.2" x14ac:dyDescent="0.25"/>
  <cols>
    <col min="1" max="1" width="12.44140625" customWidth="1"/>
    <col min="2" max="2" width="11.109375" customWidth="1"/>
    <col min="3" max="3" width="27.33203125" customWidth="1"/>
    <col min="4" max="4" width="9.6640625" customWidth="1"/>
    <col min="5" max="5" width="9.88671875" customWidth="1"/>
    <col min="6" max="6" width="30.44140625" customWidth="1"/>
    <col min="7" max="7" width="10.44140625" customWidth="1"/>
  </cols>
  <sheetData>
    <row r="1" spans="1:12" x14ac:dyDescent="0.25">
      <c r="A1" s="1" t="s">
        <v>52</v>
      </c>
      <c r="B1" s="2"/>
    </row>
    <row r="4" spans="1:12" ht="18" customHeight="1" x14ac:dyDescent="0.25"/>
    <row r="7" spans="1:12" x14ac:dyDescent="0.25">
      <c r="B7" s="1" t="s">
        <v>44</v>
      </c>
      <c r="C7" s="1" t="s">
        <v>45</v>
      </c>
      <c r="D7" s="1" t="s">
        <v>39</v>
      </c>
      <c r="E7" s="1" t="s">
        <v>40</v>
      </c>
      <c r="F7" s="1" t="s">
        <v>41</v>
      </c>
      <c r="G7" s="1" t="s">
        <v>38</v>
      </c>
    </row>
    <row r="8" spans="1:12" x14ac:dyDescent="0.25">
      <c r="B8" s="1"/>
      <c r="C8" s="1"/>
      <c r="D8" s="1"/>
      <c r="E8" s="1"/>
      <c r="F8" s="1"/>
      <c r="G8" s="1"/>
    </row>
    <row r="9" spans="1:12" x14ac:dyDescent="0.25">
      <c r="D9" s="3"/>
      <c r="E9" s="3"/>
      <c r="F9" s="3"/>
    </row>
    <row r="10" spans="1:12" x14ac:dyDescent="0.25">
      <c r="F10" s="3"/>
    </row>
    <row r="11" spans="1:12" x14ac:dyDescent="0.25">
      <c r="B11" s="1"/>
      <c r="C11" s="1"/>
      <c r="D11" s="12"/>
      <c r="E11" s="12"/>
    </row>
    <row r="12" spans="1:12" x14ac:dyDescent="0.25">
      <c r="B12" s="8"/>
      <c r="C12" s="3"/>
      <c r="F12" s="12"/>
    </row>
    <row r="13" spans="1:12" x14ac:dyDescent="0.25">
      <c r="B13" s="3"/>
      <c r="C13" s="3"/>
    </row>
    <row r="14" spans="1:12" x14ac:dyDescent="0.25">
      <c r="B14" s="3"/>
      <c r="C14" s="3"/>
      <c r="D14" s="6"/>
      <c r="F14" s="3"/>
      <c r="L14" s="5"/>
    </row>
    <row r="15" spans="1:12" x14ac:dyDescent="0.25">
      <c r="B15" s="3"/>
      <c r="C15" s="3"/>
      <c r="E15" s="6"/>
      <c r="F15" s="3"/>
    </row>
    <row r="16" spans="1:12" x14ac:dyDescent="0.25">
      <c r="B16" s="3"/>
      <c r="C16" s="3"/>
      <c r="F16" s="3"/>
    </row>
    <row r="17" spans="2:6" x14ac:dyDescent="0.25">
      <c r="D17" s="6"/>
    </row>
    <row r="18" spans="2:6" x14ac:dyDescent="0.25">
      <c r="E18" s="6"/>
    </row>
    <row r="20" spans="2:6" x14ac:dyDescent="0.25">
      <c r="B20" s="3"/>
      <c r="C20" s="3"/>
      <c r="F20" s="9"/>
    </row>
    <row r="21" spans="2:6" x14ac:dyDescent="0.25">
      <c r="B21" s="3"/>
      <c r="C21" s="3"/>
    </row>
    <row r="22" spans="2:6" x14ac:dyDescent="0.25">
      <c r="B22" s="3"/>
      <c r="C22" s="3"/>
      <c r="D22" s="3"/>
      <c r="E22" s="3"/>
      <c r="F22" s="3"/>
    </row>
    <row r="23" spans="2:6" x14ac:dyDescent="0.25">
      <c r="B23" s="3"/>
      <c r="C23" s="3"/>
    </row>
    <row r="24" spans="2:6" x14ac:dyDescent="0.25">
      <c r="B24" s="3"/>
      <c r="C24" s="3"/>
    </row>
    <row r="25" spans="2:6" x14ac:dyDescent="0.25">
      <c r="D25" s="6"/>
      <c r="E25" s="6"/>
    </row>
    <row r="26" spans="2:6" x14ac:dyDescent="0.25">
      <c r="F26" s="3"/>
    </row>
    <row r="27" spans="2:6" x14ac:dyDescent="0.25">
      <c r="B27" s="4"/>
      <c r="C27" s="3"/>
      <c r="D27" s="6"/>
      <c r="E27" s="6"/>
    </row>
    <row r="28" spans="2:6" x14ac:dyDescent="0.25">
      <c r="B28" s="3"/>
      <c r="C28" s="3"/>
      <c r="D28" s="9"/>
      <c r="E28" s="3"/>
      <c r="F28" s="3"/>
    </row>
    <row r="29" spans="2:6" x14ac:dyDescent="0.25">
      <c r="B29" s="3"/>
      <c r="C29" s="3"/>
    </row>
    <row r="30" spans="2:6" x14ac:dyDescent="0.25">
      <c r="B30" s="3"/>
      <c r="C30" s="3"/>
    </row>
    <row r="31" spans="2:6" x14ac:dyDescent="0.25">
      <c r="B31" s="3"/>
      <c r="C31" s="3"/>
    </row>
    <row r="32" spans="2:6" x14ac:dyDescent="0.25">
      <c r="B32" s="3"/>
      <c r="C32" s="3"/>
    </row>
    <row r="33" spans="2:6" x14ac:dyDescent="0.25">
      <c r="B33" s="3"/>
      <c r="C33" s="3"/>
    </row>
    <row r="37" spans="2:6" x14ac:dyDescent="0.25">
      <c r="B37" s="3"/>
      <c r="C37" s="3"/>
      <c r="F37" s="3"/>
    </row>
    <row r="38" spans="2:6" x14ac:dyDescent="0.25">
      <c r="B38" s="4"/>
      <c r="C38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cmdTechnologySets">
          <controlPr defaultSize="0" autoLine="0" r:id="rId5">
            <anchor moveWithCells="1">
              <from>
                <xdr:col>5</xdr:col>
                <xdr:colOff>22860</xdr:colOff>
                <xdr:row>4</xdr:row>
                <xdr:rowOff>22860</xdr:rowOff>
              </from>
              <to>
                <xdr:col>5</xdr:col>
                <xdr:colOff>1821180</xdr:colOff>
                <xdr:row>5</xdr:row>
                <xdr:rowOff>83820</xdr:rowOff>
              </to>
            </anchor>
          </controlPr>
        </control>
      </mc:Choice>
      <mc:Fallback>
        <control shapeId="1025" r:id="rId4" name="cmdTechnologySets"/>
      </mc:Fallback>
    </mc:AlternateContent>
    <mc:AlternateContent xmlns:mc="http://schemas.openxmlformats.org/markup-compatibility/2006">
      <mc:Choice Requires="x14">
        <control shapeId="1034" r:id="rId6" name="cmdCheckTechnologiesSheet">
          <controlPr defaultSize="0" autoLine="0" autoPict="0" r:id="rId7">
            <anchor moveWithCells="1">
              <from>
                <xdr:col>0</xdr:col>
                <xdr:colOff>7620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6" name="cmdCheckTechnologiesShee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7620</xdr:colOff>
                <xdr:row>4</xdr:row>
                <xdr:rowOff>22860</xdr:rowOff>
              </from>
              <to>
                <xdr:col>3</xdr:col>
                <xdr:colOff>647700</xdr:colOff>
                <xdr:row>5</xdr:row>
                <xdr:rowOff>83820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6" r:id="rId10" name="cmdTCAPUnit">
          <controlPr defaultSize="0" autoLine="0" r:id="rId11">
            <anchor moveWithCells="1">
              <from>
                <xdr:col>4</xdr:col>
                <xdr:colOff>7620</xdr:colOff>
                <xdr:row>4</xdr:row>
                <xdr:rowOff>22860</xdr:rowOff>
              </from>
              <to>
                <xdr:col>4</xdr:col>
                <xdr:colOff>647700</xdr:colOff>
                <xdr:row>5</xdr:row>
                <xdr:rowOff>83820</xdr:rowOff>
              </to>
            </anchor>
          </controlPr>
        </control>
      </mc:Choice>
      <mc:Fallback>
        <control shapeId="1036" r:id="rId10" name="cmdTCAPUnit"/>
      </mc:Fallback>
    </mc:AlternateContent>
    <mc:AlternateContent xmlns:mc="http://schemas.openxmlformats.org/markup-compatibility/2006">
      <mc:Choice Requires="x14">
        <control shapeId="1135" r:id="rId12" name="cmdRefreshUnits">
          <controlPr defaultSize="0" autoLine="0" r:id="rId13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266700</xdr:colOff>
                <xdr:row>3</xdr:row>
                <xdr:rowOff>182880</xdr:rowOff>
              </to>
            </anchor>
          </controlPr>
        </control>
      </mc:Choice>
      <mc:Fallback>
        <control shapeId="1135" r:id="rId12" name="cmdRefreshUnits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>
    <tabColor rgb="FFFFC000"/>
  </sheetPr>
  <dimension ref="B1:J109"/>
  <sheetViews>
    <sheetView zoomScale="80" zoomScaleNormal="80" workbookViewId="0">
      <pane xSplit="4" ySplit="7" topLeftCell="E8" activePane="bottomRight" state="frozen"/>
      <selection activeCell="I43" sqref="I43"/>
      <selection pane="topRight" activeCell="I43" sqref="I43"/>
      <selection pane="bottomLeft" activeCell="I43" sqref="I43"/>
      <selection pane="bottomRight" activeCell="J33" sqref="J33"/>
    </sheetView>
  </sheetViews>
  <sheetFormatPr defaultColWidth="20.109375" defaultRowHeight="13.2" x14ac:dyDescent="0.25"/>
  <cols>
    <col min="1" max="1" width="20.109375" style="31"/>
    <col min="2" max="2" width="19.88671875" style="31" customWidth="1"/>
    <col min="3" max="3" width="27" style="31" bestFit="1" customWidth="1"/>
    <col min="4" max="4" width="44.109375" style="31" bestFit="1" customWidth="1"/>
    <col min="5" max="5" width="15.6640625" style="31" bestFit="1" customWidth="1"/>
    <col min="6" max="6" width="12" style="31" bestFit="1" customWidth="1"/>
    <col min="7" max="7" width="34.88671875" style="31" customWidth="1"/>
    <col min="8" max="8" width="45.5546875" style="31" bestFit="1" customWidth="1"/>
    <col min="9" max="9" width="7.109375" style="31" customWidth="1"/>
    <col min="10" max="11" width="20.109375" style="31"/>
    <col min="12" max="12" width="10.6640625" style="31" customWidth="1"/>
    <col min="13" max="13" width="11.5546875" style="31" customWidth="1"/>
    <col min="14" max="16384" width="20.109375" style="31"/>
  </cols>
  <sheetData>
    <row r="1" spans="2:10" x14ac:dyDescent="0.25">
      <c r="B1" s="30" t="s">
        <v>21</v>
      </c>
      <c r="C1" s="31" t="s">
        <v>432</v>
      </c>
      <c r="H1" s="31" t="s">
        <v>14</v>
      </c>
    </row>
    <row r="6" spans="2:10" x14ac:dyDescent="0.25">
      <c r="B6" s="28" t="s">
        <v>463</v>
      </c>
      <c r="C6"/>
      <c r="D6"/>
      <c r="E6"/>
      <c r="F6"/>
      <c r="G6"/>
      <c r="H6"/>
      <c r="I6"/>
    </row>
    <row r="7" spans="2:10" x14ac:dyDescent="0.25">
      <c r="B7" s="29" t="s">
        <v>456</v>
      </c>
      <c r="C7" s="29" t="s">
        <v>44</v>
      </c>
      <c r="D7" s="29" t="s">
        <v>45</v>
      </c>
      <c r="E7" s="34" t="s">
        <v>464</v>
      </c>
      <c r="F7" s="34" t="s">
        <v>465</v>
      </c>
      <c r="G7" s="29" t="s">
        <v>466</v>
      </c>
      <c r="H7" s="34" t="s">
        <v>467</v>
      </c>
      <c r="I7" s="34" t="s">
        <v>468</v>
      </c>
      <c r="J7" s="73" t="s">
        <v>495</v>
      </c>
    </row>
    <row r="8" spans="2:10" x14ac:dyDescent="0.25">
      <c r="B8" s="55" t="s">
        <v>86</v>
      </c>
      <c r="C8" s="53"/>
      <c r="D8" s="53"/>
      <c r="E8" s="53"/>
      <c r="F8" s="53"/>
      <c r="G8" s="53"/>
      <c r="H8" s="53"/>
      <c r="I8" s="53"/>
    </row>
    <row r="9" spans="2:10" x14ac:dyDescent="0.25">
      <c r="B9" s="55" t="s">
        <v>270</v>
      </c>
      <c r="C9" s="53"/>
      <c r="D9" s="53"/>
      <c r="E9" s="53"/>
      <c r="F9" s="53"/>
      <c r="G9" s="53"/>
      <c r="H9" s="53"/>
      <c r="I9" s="53"/>
    </row>
    <row r="10" spans="2:10" x14ac:dyDescent="0.25">
      <c r="B10" s="46" t="s">
        <v>431</v>
      </c>
      <c r="C10" s="46" t="str">
        <f>'TechData-TRN'!B9</f>
        <v>PNGACNG</v>
      </c>
      <c r="D10" s="46" t="str">
        <f>'TechData-TRN'!C9</f>
        <v>Conv: NGA to CNG</v>
      </c>
      <c r="E10" s="46" t="s">
        <v>3</v>
      </c>
      <c r="F10" s="46" t="s">
        <v>24</v>
      </c>
      <c r="G10" s="46" t="s">
        <v>490</v>
      </c>
      <c r="H10" s="54"/>
      <c r="I10" s="47"/>
    </row>
    <row r="11" spans="2:10" x14ac:dyDescent="0.25">
      <c r="B11" s="53" t="s">
        <v>86</v>
      </c>
      <c r="C11" s="53"/>
      <c r="D11" s="53"/>
      <c r="E11" s="53"/>
      <c r="F11" s="53"/>
      <c r="G11" s="53"/>
      <c r="H11" s="53"/>
      <c r="I11" s="53"/>
    </row>
    <row r="12" spans="2:10" x14ac:dyDescent="0.25">
      <c r="B12" s="46" t="str">
        <f>'TechData-TRN'!A11</f>
        <v>R2,R3,R4,R5,R6</v>
      </c>
      <c r="C12" s="46" t="str">
        <f>'TechData-TRN'!B11</f>
        <v>SCTRNCNGL</v>
      </c>
      <c r="D12" s="46" t="str">
        <f>'TechData-TRN'!C11</f>
        <v>Collector: CNG to TRN LDV</v>
      </c>
      <c r="E12" s="46" t="s">
        <v>3</v>
      </c>
      <c r="F12" s="46" t="s">
        <v>24</v>
      </c>
      <c r="G12" s="46" t="s">
        <v>490</v>
      </c>
      <c r="H12" s="54"/>
      <c r="I12" s="47"/>
    </row>
    <row r="13" spans="2:10" x14ac:dyDescent="0.25">
      <c r="B13" s="46" t="str">
        <f>'TechData-TRN'!A12</f>
        <v>R2,R3,R4,R5,R6</v>
      </c>
      <c r="C13" s="46" t="str">
        <f>'TechData-TRN'!B12</f>
        <v>SCCNGHCNGB</v>
      </c>
      <c r="D13" s="46" t="str">
        <f>'TechData-TRN'!C12</f>
        <v>Collector: CNG to Buses</v>
      </c>
      <c r="E13" s="46" t="s">
        <v>3</v>
      </c>
      <c r="F13" s="46" t="s">
        <v>24</v>
      </c>
      <c r="G13" s="46" t="s">
        <v>490</v>
      </c>
      <c r="H13" s="54"/>
      <c r="I13" s="47"/>
    </row>
    <row r="14" spans="2:10" x14ac:dyDescent="0.25">
      <c r="B14" s="46" t="str">
        <f>'TechData-TRN'!A13</f>
        <v>R2,R3,R4,R5,R6</v>
      </c>
      <c r="C14" s="46" t="str">
        <f>'TechData-TRN'!B13</f>
        <v>SCCNGHCNGC</v>
      </c>
      <c r="D14" s="46" t="str">
        <f>'TechData-TRN'!C13</f>
        <v>Collector: CNG to commerical trucks</v>
      </c>
      <c r="E14" s="46" t="s">
        <v>3</v>
      </c>
      <c r="F14" s="46" t="s">
        <v>24</v>
      </c>
      <c r="G14" s="46" t="s">
        <v>490</v>
      </c>
      <c r="H14" s="54"/>
      <c r="I14" s="47"/>
    </row>
    <row r="15" spans="2:10" x14ac:dyDescent="0.25">
      <c r="B15" s="46" t="str">
        <f>'TechData-TRN'!A14</f>
        <v>R2,R3,R4,R5,R6</v>
      </c>
      <c r="C15" s="46" t="str">
        <f>'TechData-TRN'!B14</f>
        <v>SCCNGHCNGH</v>
      </c>
      <c r="D15" s="46" t="str">
        <f>'TechData-TRN'!C14</f>
        <v>Collector: CNG to Heavy duty trucks</v>
      </c>
      <c r="E15" s="46" t="s">
        <v>3</v>
      </c>
      <c r="F15" s="46" t="s">
        <v>24</v>
      </c>
      <c r="G15" s="46" t="s">
        <v>490</v>
      </c>
      <c r="H15" s="54"/>
      <c r="I15" s="47"/>
    </row>
    <row r="16" spans="2:10" x14ac:dyDescent="0.25">
      <c r="B16" s="46" t="str">
        <f>'TechData-TRN'!A15</f>
        <v>R2,R3,R4,R5,R6</v>
      </c>
      <c r="C16" s="46" t="str">
        <f>'TechData-TRN'!B15</f>
        <v>SCCNGHCNGM</v>
      </c>
      <c r="D16" s="46" t="str">
        <f>'TechData-TRN'!C15</f>
        <v>Collector: CNG to Medium duty trucks</v>
      </c>
      <c r="E16" s="46" t="s">
        <v>3</v>
      </c>
      <c r="F16" s="46" t="s">
        <v>24</v>
      </c>
      <c r="G16" s="46" t="s">
        <v>490</v>
      </c>
      <c r="H16" s="54"/>
      <c r="I16" s="47"/>
    </row>
    <row r="17" spans="2:9" x14ac:dyDescent="0.25">
      <c r="B17" s="46" t="str">
        <f>'TechData-TRN'!A16</f>
        <v>*</v>
      </c>
      <c r="C17" s="46" t="str">
        <f>'TechData-TRN'!B16</f>
        <v>SCLPGLPGX</v>
      </c>
      <c r="D17" s="46" t="str">
        <f>'TechData-TRN'!C16</f>
        <v>Collector: LPG to LPGX</v>
      </c>
      <c r="E17" s="46" t="s">
        <v>3</v>
      </c>
      <c r="F17" s="46" t="s">
        <v>24</v>
      </c>
      <c r="G17" s="46" t="s">
        <v>490</v>
      </c>
      <c r="H17" s="54"/>
      <c r="I17" s="47"/>
    </row>
    <row r="18" spans="2:9" x14ac:dyDescent="0.25">
      <c r="B18" s="46" t="str">
        <f>'TechData-TRN'!A17</f>
        <v>*</v>
      </c>
      <c r="C18" s="46" t="str">
        <f>'TechData-TRN'!B17</f>
        <v>SCE85TL</v>
      </c>
      <c r="D18" s="46" t="str">
        <f>'TechData-TRN'!C17</f>
        <v>Collector: E85 to TL for E85X</v>
      </c>
      <c r="E18" s="46" t="s">
        <v>3</v>
      </c>
      <c r="F18" s="46" t="s">
        <v>24</v>
      </c>
      <c r="G18" s="46" t="s">
        <v>490</v>
      </c>
      <c r="H18" s="54"/>
      <c r="I18" s="47"/>
    </row>
    <row r="19" spans="2:9" x14ac:dyDescent="0.25">
      <c r="B19" s="46" t="str">
        <f>'TechData-TRN'!A18</f>
        <v>*</v>
      </c>
      <c r="C19" s="46" t="str">
        <f>'TechData-TRN'!B18</f>
        <v>SCE85TC</v>
      </c>
      <c r="D19" s="46" t="str">
        <f>'TechData-TRN'!C18</f>
        <v>Collector: E85 to TC for E85X</v>
      </c>
      <c r="E19" s="46" t="s">
        <v>3</v>
      </c>
      <c r="F19" s="46" t="s">
        <v>24</v>
      </c>
      <c r="G19" s="46" t="s">
        <v>490</v>
      </c>
      <c r="H19" s="54"/>
      <c r="I19" s="47"/>
    </row>
    <row r="20" spans="2:9" x14ac:dyDescent="0.25">
      <c r="B20" s="46" t="str">
        <f>'TechData-TRN'!A19</f>
        <v>*</v>
      </c>
      <c r="C20" s="46" t="str">
        <f>'TechData-TRN'!B19</f>
        <v>SCTLE85E85</v>
      </c>
      <c r="D20" s="46" t="str">
        <f>'TechData-TRN'!C19</f>
        <v>Collector: E85 to E85X</v>
      </c>
      <c r="E20" s="46" t="s">
        <v>3</v>
      </c>
      <c r="F20" s="46" t="s">
        <v>24</v>
      </c>
      <c r="G20" s="46" t="s">
        <v>490</v>
      </c>
      <c r="H20" s="54"/>
      <c r="I20" s="47"/>
    </row>
    <row r="21" spans="2:9" x14ac:dyDescent="0.25">
      <c r="B21" s="46" t="str">
        <f>'TechData-TRN'!A20</f>
        <v>R2,R3,R4,R5,R6</v>
      </c>
      <c r="C21" s="46" t="str">
        <f>'TechData-TRN'!B20</f>
        <v>SCTRGSLRB</v>
      </c>
      <c r="D21" s="46" t="str">
        <f>'TechData-TRN'!C20</f>
        <v>Collector: GSLR to TRN for blending</v>
      </c>
      <c r="E21" s="46" t="s">
        <v>3</v>
      </c>
      <c r="F21" s="46" t="s">
        <v>24</v>
      </c>
      <c r="G21" s="46" t="s">
        <v>490</v>
      </c>
      <c r="H21" s="54"/>
      <c r="I21" s="47"/>
    </row>
    <row r="22" spans="2:9" x14ac:dyDescent="0.25">
      <c r="B22" s="46" t="str">
        <f>'TechData-TRN'!A21</f>
        <v>R2,R3,R4,R5,R6</v>
      </c>
      <c r="C22" s="46" t="str">
        <f>'TechData-TRN'!B21</f>
        <v>SCTRGSLCB</v>
      </c>
      <c r="D22" s="46" t="str">
        <f>'TechData-TRN'!C21</f>
        <v>Collector: GSLC to TRN for blending</v>
      </c>
      <c r="E22" s="46" t="s">
        <v>3</v>
      </c>
      <c r="F22" s="46" t="s">
        <v>24</v>
      </c>
      <c r="G22" s="46" t="s">
        <v>490</v>
      </c>
      <c r="H22" s="54"/>
      <c r="I22" s="47"/>
    </row>
    <row r="23" spans="2:9" x14ac:dyDescent="0.25">
      <c r="B23" s="46" t="str">
        <f>'TechData-TRN'!A22</f>
        <v>R2,R3,R4,R5,R6</v>
      </c>
      <c r="C23" s="46" t="str">
        <f>'TechData-TRN'!B22</f>
        <v>SCDSLUDSL</v>
      </c>
      <c r="D23" s="46" t="str">
        <f>'TechData-TRN'!C22</f>
        <v>Collector: DSLU to DSLB</v>
      </c>
      <c r="E23" s="46" t="s">
        <v>3</v>
      </c>
      <c r="F23" s="46" t="s">
        <v>24</v>
      </c>
      <c r="G23" s="46" t="s">
        <v>490</v>
      </c>
      <c r="H23" s="54"/>
      <c r="I23" s="47"/>
    </row>
    <row r="24" spans="2:9" x14ac:dyDescent="0.25">
      <c r="B24" s="46" t="str">
        <f>'TechData-TRN'!A23</f>
        <v>R2,R3,R4,R5,R6</v>
      </c>
      <c r="C24" s="46" t="str">
        <f>'TechData-TRN'!B23</f>
        <v>SCDSLLDSL</v>
      </c>
      <c r="D24" s="46" t="str">
        <f>'TechData-TRN'!C23</f>
        <v>Collector: DSLL to DSLB</v>
      </c>
      <c r="E24" s="46" t="s">
        <v>3</v>
      </c>
      <c r="F24" s="46" t="s">
        <v>24</v>
      </c>
      <c r="G24" s="46" t="s">
        <v>490</v>
      </c>
      <c r="H24" s="54"/>
      <c r="I24" s="47"/>
    </row>
    <row r="25" spans="2:9" x14ac:dyDescent="0.25">
      <c r="B25" s="46" t="str">
        <f>'TechData-TRN'!A24</f>
        <v>*</v>
      </c>
      <c r="C25" s="46" t="str">
        <f>'TechData-TRN'!B24</f>
        <v>SCTLE10GSL</v>
      </c>
      <c r="D25" s="46" t="str">
        <f>'TechData-TRN'!C24</f>
        <v>Collector: TRNE10 to GSL</v>
      </c>
      <c r="E25" s="46" t="s">
        <v>3</v>
      </c>
      <c r="F25" s="46" t="s">
        <v>24</v>
      </c>
      <c r="G25" s="46" t="s">
        <v>490</v>
      </c>
      <c r="H25" s="54"/>
      <c r="I25" s="47"/>
    </row>
    <row r="26" spans="2:9" x14ac:dyDescent="0.25">
      <c r="B26" s="46" t="str">
        <f>'TechData-TRN'!A25</f>
        <v>*</v>
      </c>
      <c r="C26" s="46" t="str">
        <f>'TechData-TRN'!B25</f>
        <v>SCTLE15GSL</v>
      </c>
      <c r="D26" s="46" t="str">
        <f>'TechData-TRN'!C25</f>
        <v>Collector: TRNE10 to GSL</v>
      </c>
      <c r="E26" s="46" t="s">
        <v>3</v>
      </c>
      <c r="F26" s="46" t="s">
        <v>24</v>
      </c>
      <c r="G26" s="46" t="s">
        <v>490</v>
      </c>
      <c r="H26" s="54"/>
      <c r="I26" s="47"/>
    </row>
    <row r="27" spans="2:9" x14ac:dyDescent="0.25">
      <c r="B27" s="46" t="str">
        <f>'TechData-TRN'!A26</f>
        <v>*</v>
      </c>
      <c r="C27" s="46" t="str">
        <f>'TechData-TRN'!B26</f>
        <v>SCCNGCNGX</v>
      </c>
      <c r="D27" s="46" t="str">
        <f>'TechData-TRN'!C26</f>
        <v>Collector: CNG to CNGX</v>
      </c>
      <c r="E27" s="46" t="s">
        <v>3</v>
      </c>
      <c r="F27" s="46" t="s">
        <v>24</v>
      </c>
      <c r="G27" s="46" t="s">
        <v>490</v>
      </c>
      <c r="H27" s="54"/>
      <c r="I27" s="47"/>
    </row>
    <row r="28" spans="2:9" x14ac:dyDescent="0.25">
      <c r="B28" s="46" t="str">
        <f>'TechData-TRN'!A27</f>
        <v>*</v>
      </c>
      <c r="C28" s="46" t="str">
        <f>'TechData-TRN'!B27</f>
        <v>SCGSLCNGX</v>
      </c>
      <c r="D28" s="46" t="str">
        <f>'TechData-TRN'!C27</f>
        <v>Collector: GSL to CNGX</v>
      </c>
      <c r="E28" s="46" t="s">
        <v>3</v>
      </c>
      <c r="F28" s="46" t="s">
        <v>24</v>
      </c>
      <c r="G28" s="46" t="s">
        <v>490</v>
      </c>
      <c r="H28" s="54"/>
      <c r="I28" s="47"/>
    </row>
    <row r="29" spans="2:9" x14ac:dyDescent="0.25">
      <c r="B29" s="46" t="str">
        <f>'TechData-TRN'!A28</f>
        <v>*</v>
      </c>
      <c r="C29" s="46" t="str">
        <f>'TechData-TRN'!B28</f>
        <v>SCGSLLPGX</v>
      </c>
      <c r="D29" s="46" t="str">
        <f>'TechData-TRN'!C28</f>
        <v>Collector: GSL to LPGX</v>
      </c>
      <c r="E29" s="46" t="s">
        <v>3</v>
      </c>
      <c r="F29" s="46" t="s">
        <v>24</v>
      </c>
      <c r="G29" s="46" t="s">
        <v>490</v>
      </c>
      <c r="H29" s="54"/>
      <c r="I29" s="47"/>
    </row>
    <row r="30" spans="2:9" x14ac:dyDescent="0.25">
      <c r="B30" s="46" t="str">
        <f>'TechData-TRN'!A29</f>
        <v>*</v>
      </c>
      <c r="C30" s="46" t="str">
        <f>'TechData-TRN'!B29</f>
        <v>SCTLGSLE85</v>
      </c>
      <c r="D30" s="46" t="str">
        <f>'TechData-TRN'!C29</f>
        <v>Collector: GSL to E85X</v>
      </c>
      <c r="E30" s="46" t="s">
        <v>3</v>
      </c>
      <c r="F30" s="46" t="s">
        <v>24</v>
      </c>
      <c r="G30" s="46" t="s">
        <v>490</v>
      </c>
      <c r="H30" s="54"/>
      <c r="I30" s="47"/>
    </row>
    <row r="31" spans="2:9" x14ac:dyDescent="0.25">
      <c r="B31" s="46" t="str">
        <f>'TechData-TRN'!A30</f>
        <v>*</v>
      </c>
      <c r="C31" s="46" t="str">
        <f>'TechData-TRN'!B30</f>
        <v>SCDSLBDSL</v>
      </c>
      <c r="D31" s="46" t="str">
        <f>'TechData-TRN'!C30</f>
        <v>Collector: DSLB to DSL</v>
      </c>
      <c r="E31" s="46" t="s">
        <v>3</v>
      </c>
      <c r="F31" s="46" t="s">
        <v>24</v>
      </c>
      <c r="G31" s="46" t="s">
        <v>490</v>
      </c>
      <c r="H31" s="54"/>
      <c r="I31" s="47"/>
    </row>
    <row r="32" spans="2:9" x14ac:dyDescent="0.25">
      <c r="B32" s="46" t="str">
        <f>'TechData-TRN'!A31</f>
        <v>*</v>
      </c>
      <c r="C32" s="46" t="str">
        <f>'TechData-TRN'!B31</f>
        <v>SCTLGSLGSL</v>
      </c>
      <c r="D32" s="46" t="str">
        <f>'TechData-TRN'!C31</f>
        <v>Collector: GSLB to GSL</v>
      </c>
      <c r="E32" s="46" t="s">
        <v>3</v>
      </c>
      <c r="F32" s="46" t="s">
        <v>24</v>
      </c>
      <c r="G32" s="46" t="s">
        <v>490</v>
      </c>
      <c r="H32" s="54"/>
      <c r="I32" s="47"/>
    </row>
    <row r="33" spans="2:10" x14ac:dyDescent="0.25">
      <c r="B33" s="46" t="str">
        <f>'TechData-TRN'!A32</f>
        <v>R2,R3,R4,R5,R6</v>
      </c>
      <c r="C33" s="46" t="str">
        <f>'TechData-TRN'!B32</f>
        <v>SCTRNELC</v>
      </c>
      <c r="D33" s="46" t="str">
        <f>'TechData-TRN'!C32</f>
        <v>Collector: ELC to TRN</v>
      </c>
      <c r="E33" s="46" t="s">
        <v>3</v>
      </c>
      <c r="F33" s="46" t="s">
        <v>24</v>
      </c>
      <c r="G33" s="46" t="s">
        <v>490</v>
      </c>
      <c r="H33" s="54"/>
      <c r="I33" s="47"/>
      <c r="J33" s="72" t="s">
        <v>494</v>
      </c>
    </row>
    <row r="34" spans="2:10" x14ac:dyDescent="0.25">
      <c r="B34" s="46" t="str">
        <f>'TechData-TRN'!A33</f>
        <v>*</v>
      </c>
      <c r="C34" s="46" t="str">
        <f>'TechData-TRN'!B33</f>
        <v>SCTRNRFH</v>
      </c>
      <c r="D34" s="46" t="str">
        <f>'TechData-TRN'!C33</f>
        <v>Collector: RFH to TRN</v>
      </c>
      <c r="E34" s="46" t="s">
        <v>3</v>
      </c>
      <c r="F34" s="46" t="s">
        <v>24</v>
      </c>
      <c r="G34" s="46" t="s">
        <v>490</v>
      </c>
      <c r="H34" s="54"/>
      <c r="I34" s="47"/>
    </row>
    <row r="35" spans="2:10" x14ac:dyDescent="0.25">
      <c r="B35" s="46" t="str">
        <f>'TechData-TRN'!A34</f>
        <v>R6</v>
      </c>
      <c r="C35" s="46" t="str">
        <f>'TechData-TRN'!B34</f>
        <v>SCTRNJTF</v>
      </c>
      <c r="D35" s="46" t="str">
        <f>'TechData-TRN'!C34</f>
        <v>Collector: Jet fuel to TRN</v>
      </c>
      <c r="E35" s="46" t="s">
        <v>3</v>
      </c>
      <c r="F35" s="46" t="s">
        <v>24</v>
      </c>
      <c r="G35" s="46" t="s">
        <v>490</v>
      </c>
      <c r="H35" s="54"/>
      <c r="I35" s="47"/>
    </row>
    <row r="36" spans="2:10" x14ac:dyDescent="0.25">
      <c r="B36" s="46" t="str">
        <f>'TechData-TRN'!A35</f>
        <v>*</v>
      </c>
      <c r="C36" s="46" t="str">
        <f>'TechData-TRN'!B35</f>
        <v>SCTRNLPG</v>
      </c>
      <c r="D36" s="46" t="str">
        <f>'TechData-TRN'!C35</f>
        <v>Collector: LPG to TRN</v>
      </c>
      <c r="E36" s="46" t="s">
        <v>3</v>
      </c>
      <c r="F36" s="46" t="s">
        <v>24</v>
      </c>
      <c r="G36" s="46" t="s">
        <v>490</v>
      </c>
      <c r="H36" s="54"/>
      <c r="I36" s="47"/>
    </row>
    <row r="37" spans="2:10" x14ac:dyDescent="0.25">
      <c r="B37" s="46" t="str">
        <f>'TechData-TRN'!A36</f>
        <v>*</v>
      </c>
      <c r="C37" s="46" t="str">
        <f>'TechData-TRN'!B36</f>
        <v>SCTBB20B20</v>
      </c>
      <c r="D37" s="46" t="str">
        <f>'TechData-TRN'!C36</f>
        <v>Collector: B20 to B20X - Bus</v>
      </c>
      <c r="E37" s="46" t="s">
        <v>3</v>
      </c>
      <c r="F37" s="46" t="s">
        <v>24</v>
      </c>
      <c r="G37" s="46" t="s">
        <v>490</v>
      </c>
      <c r="H37" s="54"/>
      <c r="I37" s="47"/>
    </row>
    <row r="38" spans="2:10" x14ac:dyDescent="0.25">
      <c r="B38" s="46" t="str">
        <f>'TechData-TRN'!A37</f>
        <v>*</v>
      </c>
      <c r="C38" s="46" t="str">
        <f>'TechData-TRN'!B37</f>
        <v>SCTCB20B20</v>
      </c>
      <c r="D38" s="46" t="str">
        <f>'TechData-TRN'!C37</f>
        <v>Collector: B20 to B20X - ComTr</v>
      </c>
      <c r="E38" s="46" t="s">
        <v>3</v>
      </c>
      <c r="F38" s="46" t="s">
        <v>24</v>
      </c>
      <c r="G38" s="46" t="s">
        <v>490</v>
      </c>
      <c r="H38" s="54"/>
      <c r="I38" s="47"/>
    </row>
    <row r="39" spans="2:10" x14ac:dyDescent="0.25">
      <c r="B39" s="46" t="str">
        <f>'TechData-TRN'!A38</f>
        <v>*</v>
      </c>
      <c r="C39" s="46" t="str">
        <f>'TechData-TRN'!B38</f>
        <v>SCTHB20B20</v>
      </c>
      <c r="D39" s="46" t="str">
        <f>'TechData-TRN'!C38</f>
        <v>Collector: B20 to B20X - HDV</v>
      </c>
      <c r="E39" s="46" t="s">
        <v>3</v>
      </c>
      <c r="F39" s="46" t="s">
        <v>24</v>
      </c>
      <c r="G39" s="46" t="s">
        <v>490</v>
      </c>
      <c r="H39" s="54"/>
      <c r="I39" s="47"/>
    </row>
    <row r="40" spans="2:10" x14ac:dyDescent="0.25">
      <c r="B40" s="46" t="str">
        <f>'TechData-TRN'!A39</f>
        <v>*</v>
      </c>
      <c r="C40" s="46" t="str">
        <f>'TechData-TRN'!B39</f>
        <v>SCTMB20B20</v>
      </c>
      <c r="D40" s="46" t="str">
        <f>'TechData-TRN'!C39</f>
        <v>Collector: B20 to B20X - MDV</v>
      </c>
      <c r="E40" s="46" t="s">
        <v>3</v>
      </c>
      <c r="F40" s="46" t="s">
        <v>24</v>
      </c>
      <c r="G40" s="46" t="s">
        <v>490</v>
      </c>
      <c r="H40" s="54"/>
      <c r="I40" s="47"/>
    </row>
    <row r="41" spans="2:10" x14ac:dyDescent="0.25">
      <c r="B41" s="46" t="str">
        <f>'TechData-TRN'!A40</f>
        <v>*</v>
      </c>
      <c r="C41" s="46" t="str">
        <f>'TechData-TRN'!B40</f>
        <v>SCTRB20B20</v>
      </c>
      <c r="D41" s="46" t="str">
        <f>'TechData-TRN'!C40</f>
        <v>Collector: B20 to B20 - Rail</v>
      </c>
      <c r="E41" s="46" t="s">
        <v>3</v>
      </c>
      <c r="F41" s="46" t="s">
        <v>24</v>
      </c>
      <c r="G41" s="46" t="s">
        <v>490</v>
      </c>
      <c r="H41" s="54"/>
      <c r="I41" s="47"/>
    </row>
    <row r="42" spans="2:10" x14ac:dyDescent="0.25">
      <c r="B42" s="46" t="str">
        <f>'TechData-TRN'!A41</f>
        <v>*</v>
      </c>
      <c r="C42" s="46" t="str">
        <f>'TechData-TRN'!B41</f>
        <v>SCTBE10GSL</v>
      </c>
      <c r="D42" s="46" t="str">
        <f>'TechData-TRN'!C41</f>
        <v>Collector: E10 to TBGSL</v>
      </c>
      <c r="E42" s="46" t="s">
        <v>3</v>
      </c>
      <c r="F42" s="46" t="s">
        <v>24</v>
      </c>
      <c r="G42" s="46" t="s">
        <v>490</v>
      </c>
      <c r="H42" s="54"/>
      <c r="I42" s="47"/>
    </row>
    <row r="43" spans="2:10" x14ac:dyDescent="0.25">
      <c r="B43" s="46" t="str">
        <f>'TechData-TRN'!A42</f>
        <v>*</v>
      </c>
      <c r="C43" s="46" t="str">
        <f>'TechData-TRN'!B42</f>
        <v>SCTBGSLGSL</v>
      </c>
      <c r="D43" s="46" t="str">
        <f>'TechData-TRN'!C42</f>
        <v>Collector: GSL to TBGSL</v>
      </c>
      <c r="E43" s="46" t="s">
        <v>3</v>
      </c>
      <c r="F43" s="46" t="s">
        <v>24</v>
      </c>
      <c r="G43" s="46" t="s">
        <v>490</v>
      </c>
      <c r="H43" s="54"/>
      <c r="I43" s="47"/>
    </row>
    <row r="44" spans="2:10" x14ac:dyDescent="0.25">
      <c r="B44" s="46" t="str">
        <f>'TechData-TRN'!A43</f>
        <v>*</v>
      </c>
      <c r="C44" s="46" t="str">
        <f>'TechData-TRN'!B43</f>
        <v>SCTCE10GSL</v>
      </c>
      <c r="D44" s="46" t="str">
        <f>'TechData-TRN'!C43</f>
        <v>Collector: E10 to TCGSL</v>
      </c>
      <c r="E44" s="46" t="s">
        <v>3</v>
      </c>
      <c r="F44" s="46" t="s">
        <v>24</v>
      </c>
      <c r="G44" s="46" t="s">
        <v>490</v>
      </c>
      <c r="H44" s="54"/>
      <c r="I44" s="47"/>
    </row>
    <row r="45" spans="2:10" x14ac:dyDescent="0.25">
      <c r="B45" s="46" t="str">
        <f>'TechData-TRN'!A44</f>
        <v>*</v>
      </c>
      <c r="C45" s="46" t="str">
        <f>'TechData-TRN'!B44</f>
        <v>SCTCGSLGSL</v>
      </c>
      <c r="D45" s="46" t="str">
        <f>'TechData-TRN'!C44</f>
        <v>Collector: GSL to TCGSL</v>
      </c>
      <c r="E45" s="46" t="s">
        <v>3</v>
      </c>
      <c r="F45" s="46" t="s">
        <v>24</v>
      </c>
      <c r="G45" s="46" t="s">
        <v>490</v>
      </c>
      <c r="H45" s="54"/>
      <c r="I45" s="47"/>
    </row>
    <row r="46" spans="2:10" x14ac:dyDescent="0.25">
      <c r="B46" s="46" t="str">
        <f>'TechData-TRN'!A45</f>
        <v>*</v>
      </c>
      <c r="C46" s="46" t="str">
        <f>'TechData-TRN'!B45</f>
        <v>SCTHE10GSL</v>
      </c>
      <c r="D46" s="46" t="str">
        <f>'TechData-TRN'!C45</f>
        <v>Collector: E10 to THGSL</v>
      </c>
      <c r="E46" s="46" t="s">
        <v>3</v>
      </c>
      <c r="F46" s="46" t="s">
        <v>24</v>
      </c>
      <c r="G46" s="46" t="s">
        <v>490</v>
      </c>
      <c r="H46" s="54"/>
      <c r="I46" s="47"/>
    </row>
    <row r="47" spans="2:10" x14ac:dyDescent="0.25">
      <c r="B47" s="46" t="str">
        <f>'TechData-TRN'!A46</f>
        <v>*</v>
      </c>
      <c r="C47" s="46" t="str">
        <f>'TechData-TRN'!B46</f>
        <v>SCTHGSLGSL</v>
      </c>
      <c r="D47" s="46" t="str">
        <f>'TechData-TRN'!C46</f>
        <v>Collector: GSL to THGSL</v>
      </c>
      <c r="E47" s="46" t="s">
        <v>3</v>
      </c>
      <c r="F47" s="46" t="s">
        <v>24</v>
      </c>
      <c r="G47" s="46" t="s">
        <v>490</v>
      </c>
      <c r="H47" s="54"/>
      <c r="I47" s="47"/>
    </row>
    <row r="48" spans="2:10" x14ac:dyDescent="0.25">
      <c r="B48" s="46" t="str">
        <f>'TechData-TRN'!A47</f>
        <v>*</v>
      </c>
      <c r="C48" s="46" t="str">
        <f>'TechData-TRN'!B47</f>
        <v>SCTME10GSL</v>
      </c>
      <c r="D48" s="46" t="str">
        <f>'TechData-TRN'!C47</f>
        <v>Collector: E10 to TMGSL</v>
      </c>
      <c r="E48" s="46" t="s">
        <v>3</v>
      </c>
      <c r="F48" s="46" t="s">
        <v>24</v>
      </c>
      <c r="G48" s="46" t="s">
        <v>490</v>
      </c>
      <c r="H48" s="54"/>
      <c r="I48" s="47"/>
    </row>
    <row r="49" spans="2:9" x14ac:dyDescent="0.25">
      <c r="B49" s="46" t="str">
        <f>'TechData-TRN'!A48</f>
        <v>*</v>
      </c>
      <c r="C49" s="46" t="str">
        <f>'TechData-TRN'!B48</f>
        <v>SCTMGSLGSL</v>
      </c>
      <c r="D49" s="46" t="str">
        <f>'TechData-TRN'!C48</f>
        <v>Collector: GSL to TMGSL</v>
      </c>
      <c r="E49" s="46" t="s">
        <v>3</v>
      </c>
      <c r="F49" s="46" t="s">
        <v>24</v>
      </c>
      <c r="G49" s="46" t="s">
        <v>490</v>
      </c>
      <c r="H49" s="47"/>
      <c r="I49" s="47"/>
    </row>
    <row r="50" spans="2:9" x14ac:dyDescent="0.25">
      <c r="B50" s="46" t="str">
        <f>'TechData-TRN'!A49</f>
        <v>*</v>
      </c>
      <c r="C50" s="46" t="str">
        <f>'TechData-TRN'!B49</f>
        <v>SCTCE85E85</v>
      </c>
      <c r="D50" s="46" t="str">
        <f>'TechData-TRN'!C49</f>
        <v>Collector: TC E85 to E85X</v>
      </c>
      <c r="E50" s="46" t="s">
        <v>3</v>
      </c>
      <c r="F50" s="46" t="s">
        <v>24</v>
      </c>
      <c r="G50" s="46" t="s">
        <v>490</v>
      </c>
      <c r="H50" s="47"/>
      <c r="I50" s="47"/>
    </row>
    <row r="51" spans="2:9" x14ac:dyDescent="0.25">
      <c r="B51" s="46" t="str">
        <f>'TechData-TRN'!A50</f>
        <v>*</v>
      </c>
      <c r="C51" s="46" t="str">
        <f>'TechData-TRN'!B50</f>
        <v>SCTCGSLE85</v>
      </c>
      <c r="D51" s="46" t="str">
        <f>'TechData-TRN'!C50</f>
        <v>Collector: TC GSL to E85X</v>
      </c>
      <c r="E51" s="46" t="s">
        <v>3</v>
      </c>
      <c r="F51" s="46" t="s">
        <v>24</v>
      </c>
      <c r="G51" s="46" t="s">
        <v>490</v>
      </c>
      <c r="H51" s="47"/>
      <c r="I51" s="47"/>
    </row>
    <row r="52" spans="2:9" x14ac:dyDescent="0.25">
      <c r="B52" s="46" t="str">
        <f>'TechData-TRN'!A51</f>
        <v>R2,R3,R4,R5,R6</v>
      </c>
      <c r="C52" s="46" t="str">
        <f>'TechData-TRN'!B51</f>
        <v>SCTCDSL</v>
      </c>
      <c r="D52" s="46" t="str">
        <f>'TechData-TRN'!C51</f>
        <v>Collector: TRNDSL to TCDSL</v>
      </c>
      <c r="E52" s="46" t="s">
        <v>3</v>
      </c>
      <c r="F52" s="46" t="s">
        <v>24</v>
      </c>
      <c r="G52" s="46" t="s">
        <v>490</v>
      </c>
      <c r="H52" s="47"/>
      <c r="I52" s="47"/>
    </row>
    <row r="53" spans="2:9" x14ac:dyDescent="0.25">
      <c r="B53" s="46" t="str">
        <f>'TechData-TRN'!A52</f>
        <v>R2,R3,R4,R5,R6</v>
      </c>
      <c r="C53" s="46" t="str">
        <f>'TechData-TRN'!B52</f>
        <v>SCTHDSL</v>
      </c>
      <c r="D53" s="46" t="str">
        <f>'TechData-TRN'!C52</f>
        <v>Collector: TRNDSL to THDSL</v>
      </c>
      <c r="E53" s="46" t="s">
        <v>3</v>
      </c>
      <c r="F53" s="46" t="s">
        <v>24</v>
      </c>
      <c r="G53" s="46" t="s">
        <v>490</v>
      </c>
      <c r="H53" s="47"/>
      <c r="I53" s="47"/>
    </row>
    <row r="54" spans="2:9" x14ac:dyDescent="0.25">
      <c r="B54" s="46" t="str">
        <f>'TechData-TRN'!A53</f>
        <v>R2</v>
      </c>
      <c r="C54" s="46" t="str">
        <f>'TechData-TRN'!B53</f>
        <v>SCTSDSL</v>
      </c>
      <c r="D54" s="46" t="str">
        <f>'TechData-TRN'!C53</f>
        <v>Collector: TRNDSL to TSDSL</v>
      </c>
      <c r="E54" s="46" t="s">
        <v>3</v>
      </c>
      <c r="F54" s="46" t="s">
        <v>24</v>
      </c>
      <c r="G54" s="46" t="s">
        <v>490</v>
      </c>
      <c r="H54" s="47"/>
      <c r="I54" s="47"/>
    </row>
    <row r="55" spans="2:9" x14ac:dyDescent="0.25">
      <c r="B55" s="46" t="str">
        <f>'TechData-TRN'!A54</f>
        <v>R2,R3,R4,R5,R6</v>
      </c>
      <c r="C55" s="46" t="str">
        <f>'TechData-TRN'!B54</f>
        <v>SCTBDSL</v>
      </c>
      <c r="D55" s="46" t="str">
        <f>'TechData-TRN'!C54</f>
        <v>Collector: TRNDSL to TBDSL</v>
      </c>
      <c r="E55" s="46" t="s">
        <v>3</v>
      </c>
      <c r="F55" s="46" t="s">
        <v>24</v>
      </c>
      <c r="G55" s="46" t="s">
        <v>490</v>
      </c>
      <c r="H55" s="47"/>
      <c r="I55" s="47"/>
    </row>
    <row r="56" spans="2:9" x14ac:dyDescent="0.25">
      <c r="B56" s="46" t="str">
        <f>'TechData-TRN'!A55</f>
        <v>R2,R3,R4,R5,R6</v>
      </c>
      <c r="C56" s="46" t="str">
        <f>'TechData-TRN'!B55</f>
        <v>SCTMDSL</v>
      </c>
      <c r="D56" s="46" t="str">
        <f>'TechData-TRN'!C55</f>
        <v>Collector: TRNDSL to TMDSL</v>
      </c>
      <c r="E56" s="46" t="s">
        <v>3</v>
      </c>
      <c r="F56" s="46" t="s">
        <v>24</v>
      </c>
      <c r="G56" s="46" t="s">
        <v>490</v>
      </c>
      <c r="H56" s="47"/>
      <c r="I56" s="47"/>
    </row>
    <row r="57" spans="2:9" x14ac:dyDescent="0.25">
      <c r="B57" s="46" t="str">
        <f>'TechData-TRN'!A56</f>
        <v>R2,R3,R4,R5,R6</v>
      </c>
      <c r="C57" s="46" t="str">
        <f>'TechData-TRN'!B56</f>
        <v>SCTWDSL</v>
      </c>
      <c r="D57" s="46" t="str">
        <f>'TechData-TRN'!C56</f>
        <v>Collector: TRNDSL to TWDSL</v>
      </c>
      <c r="E57" s="46" t="s">
        <v>3</v>
      </c>
      <c r="F57" s="46" t="s">
        <v>24</v>
      </c>
      <c r="G57" s="46" t="s">
        <v>490</v>
      </c>
      <c r="H57" s="47"/>
      <c r="I57" s="47"/>
    </row>
    <row r="58" spans="2:9" x14ac:dyDescent="0.25">
      <c r="B58" s="46" t="str">
        <f>'TechData-TRN'!A57</f>
        <v>*</v>
      </c>
      <c r="C58" s="46" t="str">
        <f>'TechData-TRN'!B57</f>
        <v>SCTRNCNGH</v>
      </c>
      <c r="D58" s="46" t="str">
        <f>'TechData-TRN'!C57</f>
        <v>Collector: CNG to TRN HDV</v>
      </c>
      <c r="E58" s="46" t="s">
        <v>3</v>
      </c>
      <c r="F58" s="46" t="s">
        <v>24</v>
      </c>
      <c r="G58" s="46" t="s">
        <v>490</v>
      </c>
      <c r="H58" s="47"/>
      <c r="I58" s="47"/>
    </row>
    <row r="59" spans="2:9" ht="15" customHeight="1" x14ac:dyDescent="0.25">
      <c r="B59" s="46" t="str">
        <f>'TechData-TRN'!A59</f>
        <v>R2,R3,R4,R5,R6</v>
      </c>
      <c r="C59" s="46" t="str">
        <f>'TechData-TRN'!B59</f>
        <v>SCTBGSL</v>
      </c>
      <c r="D59" s="46" t="str">
        <f>'TechData-TRN'!C59</f>
        <v>Collection: GSL to TBGSL</v>
      </c>
      <c r="E59" s="46" t="s">
        <v>3</v>
      </c>
      <c r="F59" s="46" t="s">
        <v>24</v>
      </c>
      <c r="G59" s="46" t="s">
        <v>490</v>
      </c>
      <c r="H59" s="47"/>
      <c r="I59" s="47"/>
    </row>
    <row r="60" spans="2:9" ht="13.5" customHeight="1" x14ac:dyDescent="0.25">
      <c r="B60" s="46" t="str">
        <f>'TechData-TRN'!A60</f>
        <v>R2,R3,R4,R5,R6</v>
      </c>
      <c r="C60" s="46" t="str">
        <f>'TechData-TRN'!B60</f>
        <v>SCTWGSL</v>
      </c>
      <c r="D60" s="46" t="str">
        <f>'TechData-TRN'!C60</f>
        <v>Collection: GSL to TWGSL</v>
      </c>
      <c r="E60" s="46" t="s">
        <v>3</v>
      </c>
      <c r="F60" s="46" t="s">
        <v>24</v>
      </c>
      <c r="G60" s="46" t="s">
        <v>490</v>
      </c>
      <c r="H60" s="47"/>
      <c r="I60" s="47"/>
    </row>
    <row r="61" spans="2:9" ht="13.5" customHeight="1" x14ac:dyDescent="0.25">
      <c r="B61" s="46" t="str">
        <f>'TechData-TRN'!A61</f>
        <v>R2,R3,R4,R5,R6</v>
      </c>
      <c r="C61" s="46" t="str">
        <f>'TechData-TRN'!B61</f>
        <v>SCTCGSL</v>
      </c>
      <c r="D61" s="46" t="str">
        <f>'TechData-TRN'!C61</f>
        <v>Collection: GSL to TCGSL</v>
      </c>
      <c r="E61" s="46" t="s">
        <v>3</v>
      </c>
      <c r="F61" s="46" t="s">
        <v>24</v>
      </c>
      <c r="G61" s="46" t="s">
        <v>490</v>
      </c>
      <c r="H61" s="47"/>
      <c r="I61" s="47"/>
    </row>
    <row r="62" spans="2:9" ht="13.5" customHeight="1" x14ac:dyDescent="0.25">
      <c r="B62" s="46" t="str">
        <f>'TechData-TRN'!A62</f>
        <v>R2,R3,R4,R5,R6</v>
      </c>
      <c r="C62" s="46" t="str">
        <f>'TechData-TRN'!B62</f>
        <v>SCTMGSL</v>
      </c>
      <c r="D62" s="46" t="str">
        <f>'TechData-TRN'!C62</f>
        <v>Collection: GSL to TMGSL</v>
      </c>
      <c r="E62" s="46" t="s">
        <v>3</v>
      </c>
      <c r="F62" s="46" t="s">
        <v>24</v>
      </c>
      <c r="G62" s="46" t="s">
        <v>490</v>
      </c>
      <c r="H62" s="47"/>
      <c r="I62" s="47"/>
    </row>
    <row r="63" spans="2:9" ht="16.2" customHeight="1" x14ac:dyDescent="0.25">
      <c r="B63" s="46" t="str">
        <f>'TechData-TRN'!A63</f>
        <v>R2,R3,R4,R5,R6</v>
      </c>
      <c r="C63" s="46" t="str">
        <f>'TechData-TRN'!B63</f>
        <v>SCTHGSL</v>
      </c>
      <c r="D63" s="46" t="str">
        <f>'TechData-TRN'!C63</f>
        <v>Collection: GSL to THGSL</v>
      </c>
      <c r="E63" s="46" t="s">
        <v>3</v>
      </c>
      <c r="F63" s="46" t="s">
        <v>24</v>
      </c>
      <c r="G63" s="46" t="s">
        <v>490</v>
      </c>
      <c r="H63" s="47"/>
      <c r="I63" s="47"/>
    </row>
    <row r="64" spans="2:9" x14ac:dyDescent="0.25">
      <c r="B64" s="55" t="s">
        <v>445</v>
      </c>
      <c r="C64" s="53"/>
      <c r="D64" s="53"/>
      <c r="E64" s="53"/>
      <c r="F64" s="53"/>
      <c r="G64" s="53"/>
      <c r="H64" s="53"/>
      <c r="I64" s="53"/>
    </row>
    <row r="65" spans="2:9" x14ac:dyDescent="0.25">
      <c r="B65" s="46" t="str">
        <f>'TechData-TRN'!A59</f>
        <v>R2,R3,R4,R5,R6</v>
      </c>
      <c r="C65" s="46" t="str">
        <f>'TechData-TRN'!B59</f>
        <v>SCTBGSL</v>
      </c>
      <c r="D65" s="46" t="str">
        <f>'TechData-TRN'!C59</f>
        <v>Collection: GSL to TBGSL</v>
      </c>
      <c r="E65" s="46" t="s">
        <v>3</v>
      </c>
      <c r="F65" s="46" t="s">
        <v>24</v>
      </c>
      <c r="G65" s="46" t="s">
        <v>490</v>
      </c>
      <c r="H65" s="47"/>
      <c r="I65" s="47"/>
    </row>
    <row r="66" spans="2:9" x14ac:dyDescent="0.25">
      <c r="B66" s="46" t="str">
        <f>'TechData-TRN'!A60</f>
        <v>R2,R3,R4,R5,R6</v>
      </c>
      <c r="C66" s="46" t="str">
        <f>'TechData-TRN'!B60</f>
        <v>SCTWGSL</v>
      </c>
      <c r="D66" s="46" t="str">
        <f>'TechData-TRN'!C60</f>
        <v>Collection: GSL to TWGSL</v>
      </c>
      <c r="E66" s="46" t="s">
        <v>3</v>
      </c>
      <c r="F66" s="46" t="s">
        <v>24</v>
      </c>
      <c r="G66" s="46" t="s">
        <v>490</v>
      </c>
      <c r="H66" s="47"/>
      <c r="I66" s="47"/>
    </row>
    <row r="67" spans="2:9" x14ac:dyDescent="0.25">
      <c r="B67" s="46" t="str">
        <f>'TechData-TRN'!A61</f>
        <v>R2,R3,R4,R5,R6</v>
      </c>
      <c r="C67" s="46" t="str">
        <f>'TechData-TRN'!B61</f>
        <v>SCTCGSL</v>
      </c>
      <c r="D67" s="46" t="str">
        <f>'TechData-TRN'!C61</f>
        <v>Collection: GSL to TCGSL</v>
      </c>
      <c r="E67" s="46" t="s">
        <v>3</v>
      </c>
      <c r="F67" s="46" t="s">
        <v>24</v>
      </c>
      <c r="G67" s="46" t="s">
        <v>490</v>
      </c>
      <c r="H67" s="47"/>
      <c r="I67" s="47"/>
    </row>
    <row r="68" spans="2:9" x14ac:dyDescent="0.25">
      <c r="B68" s="46" t="str">
        <f>'TechData-TRN'!A62</f>
        <v>R2,R3,R4,R5,R6</v>
      </c>
      <c r="C68" s="46" t="str">
        <f>'TechData-TRN'!B62</f>
        <v>SCTMGSL</v>
      </c>
      <c r="D68" s="46" t="str">
        <f>'TechData-TRN'!C62</f>
        <v>Collection: GSL to TMGSL</v>
      </c>
      <c r="E68" s="46" t="s">
        <v>3</v>
      </c>
      <c r="F68" s="46" t="s">
        <v>24</v>
      </c>
      <c r="G68" s="46" t="s">
        <v>490</v>
      </c>
      <c r="H68" s="47"/>
      <c r="I68" s="47"/>
    </row>
    <row r="69" spans="2:9" x14ac:dyDescent="0.25">
      <c r="B69" s="46" t="str">
        <f>'TechData-TRN'!A63</f>
        <v>R2,R3,R4,R5,R6</v>
      </c>
      <c r="C69" s="46" t="str">
        <f>'TechData-TRN'!B63</f>
        <v>SCTHGSL</v>
      </c>
      <c r="D69" s="46" t="str">
        <f>'TechData-TRN'!C63</f>
        <v>Collection: GSL to THGSL</v>
      </c>
      <c r="E69" s="46" t="s">
        <v>3</v>
      </c>
      <c r="F69" s="46" t="s">
        <v>24</v>
      </c>
      <c r="G69" s="46" t="s">
        <v>490</v>
      </c>
      <c r="H69" s="47"/>
      <c r="I69" s="47"/>
    </row>
    <row r="70" spans="2:9" x14ac:dyDescent="0.25">
      <c r="B70" s="53" t="s">
        <v>86</v>
      </c>
      <c r="C70" s="53"/>
      <c r="D70" s="53"/>
      <c r="E70" s="53"/>
      <c r="F70" s="53"/>
      <c r="G70" s="53"/>
      <c r="H70" s="53"/>
      <c r="I70" s="53"/>
    </row>
    <row r="71" spans="2:9" x14ac:dyDescent="0.25">
      <c r="B71" s="46" t="str">
        <f>'TechData-TRN'!A65</f>
        <v>*</v>
      </c>
      <c r="C71" s="46" t="str">
        <f>'TechData-TRN'!B65</f>
        <v>SETRNB20</v>
      </c>
      <c r="D71" s="46" t="str">
        <f>'TechData-TRN'!C65</f>
        <v>Collector: TRNB20 to TRNB20EA</v>
      </c>
      <c r="E71" s="46" t="s">
        <v>3</v>
      </c>
      <c r="F71" s="46" t="s">
        <v>24</v>
      </c>
      <c r="G71" s="46" t="s">
        <v>25</v>
      </c>
      <c r="H71" s="47"/>
      <c r="I71" s="47"/>
    </row>
    <row r="72" spans="2:9" x14ac:dyDescent="0.25">
      <c r="B72" s="46" t="str">
        <f>'TechData-TRN'!A66</f>
        <v>*</v>
      </c>
      <c r="C72" s="46" t="str">
        <f>'TechData-TRN'!B66</f>
        <v>SETRNE10</v>
      </c>
      <c r="D72" s="46" t="str">
        <f>'TechData-TRN'!C66</f>
        <v>Collector: TRNE10 to TRNE10EA</v>
      </c>
      <c r="E72" s="46" t="s">
        <v>3</v>
      </c>
      <c r="F72" s="46" t="s">
        <v>24</v>
      </c>
      <c r="G72" s="46" t="s">
        <v>25</v>
      </c>
      <c r="H72" s="47"/>
      <c r="I72" s="47"/>
    </row>
    <row r="73" spans="2:9" x14ac:dyDescent="0.25">
      <c r="B73" s="46" t="str">
        <f>'TechData-TRN'!A67</f>
        <v>*</v>
      </c>
      <c r="C73" s="46" t="str">
        <f>'TechData-TRN'!B67</f>
        <v>SETRNE15</v>
      </c>
      <c r="D73" s="46" t="str">
        <f>'TechData-TRN'!C67</f>
        <v>Collector: TRNE15 to TRNE15EA</v>
      </c>
      <c r="E73" s="46" t="s">
        <v>3</v>
      </c>
      <c r="F73" s="46" t="s">
        <v>24</v>
      </c>
      <c r="G73" s="46" t="s">
        <v>25</v>
      </c>
      <c r="H73" s="47"/>
      <c r="I73" s="47"/>
    </row>
    <row r="74" spans="2:9" x14ac:dyDescent="0.25">
      <c r="B74" s="46" t="str">
        <f>'TechData-TRN'!A68</f>
        <v>*</v>
      </c>
      <c r="C74" s="46" t="str">
        <f>'TechData-TRN'!B68</f>
        <v>SETRNE85</v>
      </c>
      <c r="D74" s="46" t="str">
        <f>'TechData-TRN'!C68</f>
        <v>Collector: TRNE85 to TRNE85EA</v>
      </c>
      <c r="E74" s="46" t="s">
        <v>3</v>
      </c>
      <c r="F74" s="46" t="s">
        <v>24</v>
      </c>
      <c r="G74" s="46" t="s">
        <v>25</v>
      </c>
      <c r="H74" s="47"/>
      <c r="I74" s="47"/>
    </row>
    <row r="75" spans="2:9" x14ac:dyDescent="0.25">
      <c r="B75" s="46" t="str">
        <f>'TechData-TRN'!A69</f>
        <v>*</v>
      </c>
      <c r="C75" s="46" t="str">
        <f>'TechData-TRN'!B69</f>
        <v>SETRNLPG</v>
      </c>
      <c r="D75" s="46" t="str">
        <f>'TechData-TRN'!C69</f>
        <v>Collector: TRNLPG to TRNLPGEA</v>
      </c>
      <c r="E75" s="46" t="s">
        <v>3</v>
      </c>
      <c r="F75" s="46" t="s">
        <v>24</v>
      </c>
      <c r="G75" s="46" t="s">
        <v>25</v>
      </c>
      <c r="H75" s="47"/>
      <c r="I75" s="47"/>
    </row>
    <row r="76" spans="2:9" x14ac:dyDescent="0.25">
      <c r="B76" s="46" t="str">
        <f>'TechData-TRN'!A70</f>
        <v>R2,R3,R4,R5,R6</v>
      </c>
      <c r="C76" s="46" t="str">
        <f>'TechData-TRN'!B70</f>
        <v>SETRNCNG</v>
      </c>
      <c r="D76" s="46" t="str">
        <f>'TechData-TRN'!C70</f>
        <v>Collector: TRNCNG to TRNLPCNGEA</v>
      </c>
      <c r="E76" s="46" t="s">
        <v>3</v>
      </c>
      <c r="F76" s="46" t="s">
        <v>24</v>
      </c>
      <c r="G76" s="46" t="s">
        <v>25</v>
      </c>
      <c r="H76" s="47"/>
      <c r="I76" s="47"/>
    </row>
    <row r="77" spans="2:9" x14ac:dyDescent="0.25">
      <c r="B77" s="46" t="str">
        <f>'TechData-TRN'!A71</f>
        <v>R2,R3,R4,R5,R6</v>
      </c>
      <c r="C77" s="46" t="str">
        <f>'TechData-TRN'!B71</f>
        <v>SETRNCNG</v>
      </c>
      <c r="D77" s="46" t="str">
        <f>'TechData-TRN'!C71</f>
        <v>Collector: TRNCNG to TRHCNGEA</v>
      </c>
      <c r="E77" s="46" t="s">
        <v>3</v>
      </c>
      <c r="F77" s="46" t="s">
        <v>24</v>
      </c>
      <c r="G77" s="46" t="s">
        <v>25</v>
      </c>
      <c r="H77" s="47"/>
      <c r="I77" s="47"/>
    </row>
    <row r="78" spans="2:9" x14ac:dyDescent="0.25">
      <c r="B78" s="46" t="str">
        <f>'TechData-TRN'!A72</f>
        <v>R2,R3,R4,R5,R6</v>
      </c>
      <c r="C78" s="46" t="str">
        <f>'TechData-TRN'!B72</f>
        <v>SETRNGSLR</v>
      </c>
      <c r="D78" s="46" t="str">
        <f>'TechData-TRN'!C72</f>
        <v>Collector: TRNGSLR to TRNGSLREA</v>
      </c>
      <c r="E78" s="46" t="s">
        <v>3</v>
      </c>
      <c r="F78" s="46" t="s">
        <v>24</v>
      </c>
      <c r="G78" s="46" t="s">
        <v>25</v>
      </c>
      <c r="H78" s="47"/>
      <c r="I78" s="47"/>
    </row>
    <row r="79" spans="2:9" x14ac:dyDescent="0.25">
      <c r="B79" s="46" t="str">
        <f>'TechData-TRN'!A73</f>
        <v>R2,R3,R4,R5,R6</v>
      </c>
      <c r="C79" s="46" t="str">
        <f>'TechData-TRN'!B73</f>
        <v>SETRNGSLC</v>
      </c>
      <c r="D79" s="46" t="str">
        <f>'TechData-TRN'!C73</f>
        <v>Collector: TRNGSLC to TRNGSLCEA</v>
      </c>
      <c r="E79" s="46" t="s">
        <v>3</v>
      </c>
      <c r="F79" s="46" t="s">
        <v>24</v>
      </c>
      <c r="G79" s="46" t="s">
        <v>25</v>
      </c>
      <c r="H79" s="47"/>
      <c r="I79" s="47"/>
    </row>
    <row r="80" spans="2:9" x14ac:dyDescent="0.25">
      <c r="B80" s="46" t="str">
        <f>'TechData-TRN'!A74</f>
        <v>*</v>
      </c>
      <c r="C80" s="46" t="str">
        <f>'TechData-TRN'!B74</f>
        <v>SETRNRFH</v>
      </c>
      <c r="D80" s="46" t="str">
        <f>'TechData-TRN'!C74</f>
        <v>Collector: TRNRFH to TRNRFHEA</v>
      </c>
      <c r="E80" s="46" t="s">
        <v>3</v>
      </c>
      <c r="F80" s="46" t="s">
        <v>24</v>
      </c>
      <c r="G80" s="46" t="s">
        <v>25</v>
      </c>
      <c r="H80" s="47"/>
      <c r="I80" s="47"/>
    </row>
    <row r="81" spans="2:9" x14ac:dyDescent="0.25">
      <c r="B81" s="46" t="str">
        <f>'TechData-TRN'!A75</f>
        <v>*</v>
      </c>
      <c r="C81" s="46" t="str">
        <f>'TechData-TRN'!B75</f>
        <v>SETRNRFL</v>
      </c>
      <c r="D81" s="46" t="str">
        <f>'TechData-TRN'!C75</f>
        <v>Collector: TRNRFL to TRNRFLEA</v>
      </c>
      <c r="E81" s="46" t="s">
        <v>3</v>
      </c>
      <c r="F81" s="46" t="s">
        <v>24</v>
      </c>
      <c r="G81" s="46" t="s">
        <v>25</v>
      </c>
      <c r="H81" s="47"/>
      <c r="I81" s="47"/>
    </row>
    <row r="82" spans="2:9" x14ac:dyDescent="0.25">
      <c r="B82" s="46" t="str">
        <f>'TechData-TRN'!A76</f>
        <v>R2,R3,R4,R5,R6</v>
      </c>
      <c r="C82" s="46" t="str">
        <f>'TechData-TRN'!B76</f>
        <v>SETRNDSLU</v>
      </c>
      <c r="D82" s="46" t="str">
        <f>'TechData-TRN'!C76</f>
        <v>Collector: TRNDSLU to TRNDSLUEA</v>
      </c>
      <c r="E82" s="46" t="s">
        <v>3</v>
      </c>
      <c r="F82" s="46" t="s">
        <v>24</v>
      </c>
      <c r="G82" s="46" t="s">
        <v>25</v>
      </c>
      <c r="H82" s="47"/>
      <c r="I82" s="47"/>
    </row>
    <row r="83" spans="2:9" x14ac:dyDescent="0.25">
      <c r="B83" s="46" t="str">
        <f>'TechData-TRN'!A77</f>
        <v>R2,R3,R4,R5,R6</v>
      </c>
      <c r="C83" s="46" t="str">
        <f>'TechData-TRN'!B77</f>
        <v>SETRNDSLL</v>
      </c>
      <c r="D83" s="46" t="str">
        <f>'TechData-TRN'!C77</f>
        <v>Collector: TRNDSLL to TRNDSLLEA</v>
      </c>
      <c r="E83" s="46" t="s">
        <v>3</v>
      </c>
      <c r="F83" s="46" t="s">
        <v>24</v>
      </c>
      <c r="G83" s="46" t="s">
        <v>25</v>
      </c>
      <c r="H83" s="47"/>
      <c r="I83" s="47"/>
    </row>
    <row r="84" spans="2:9" x14ac:dyDescent="0.25">
      <c r="B84" s="46" t="str">
        <f>'TechData-TRN'!A78</f>
        <v>R6</v>
      </c>
      <c r="C84" s="46" t="str">
        <f>'TechData-TRN'!B78</f>
        <v>SETRNJTF</v>
      </c>
      <c r="D84" s="46" t="str">
        <f>'TechData-TRN'!C78</f>
        <v>Collector: TRNJTF to TRNJTFEA</v>
      </c>
      <c r="E84" s="46" t="s">
        <v>3</v>
      </c>
      <c r="F84" s="46" t="s">
        <v>24</v>
      </c>
      <c r="G84" s="46" t="s">
        <v>25</v>
      </c>
      <c r="H84" s="47"/>
      <c r="I84" s="47"/>
    </row>
    <row r="93" spans="2:9" x14ac:dyDescent="0.25">
      <c r="B93" s="63" t="e">
        <f>#REF!</f>
        <v>#REF!</v>
      </c>
      <c r="C93" s="63" t="e">
        <f>#REF!</f>
        <v>#REF!</v>
      </c>
      <c r="D93" s="63"/>
      <c r="E93" s="64" t="s">
        <v>3</v>
      </c>
      <c r="F93" s="64" t="s">
        <v>491</v>
      </c>
      <c r="G93" s="63" t="s">
        <v>490</v>
      </c>
      <c r="H93" s="64"/>
      <c r="I93" s="64"/>
    </row>
    <row r="94" spans="2:9" x14ac:dyDescent="0.25">
      <c r="B94" s="63" t="e">
        <f>#REF!</f>
        <v>#REF!</v>
      </c>
      <c r="C94" s="63" t="e">
        <f>#REF!</f>
        <v>#REF!</v>
      </c>
      <c r="D94" s="63"/>
      <c r="E94" s="64" t="s">
        <v>3</v>
      </c>
      <c r="F94" s="64" t="s">
        <v>491</v>
      </c>
      <c r="G94" s="63" t="s">
        <v>490</v>
      </c>
      <c r="H94" s="64"/>
      <c r="I94" s="64"/>
    </row>
    <row r="95" spans="2:9" x14ac:dyDescent="0.25">
      <c r="B95" s="63" t="e">
        <f>#REF!</f>
        <v>#REF!</v>
      </c>
      <c r="C95" s="63" t="e">
        <f>#REF!</f>
        <v>#REF!</v>
      </c>
      <c r="D95" s="63"/>
      <c r="E95" s="64" t="s">
        <v>3</v>
      </c>
      <c r="F95" s="64" t="s">
        <v>491</v>
      </c>
      <c r="G95" s="63" t="s">
        <v>490</v>
      </c>
      <c r="H95" s="64"/>
      <c r="I95" s="64"/>
    </row>
    <row r="96" spans="2:9" x14ac:dyDescent="0.25">
      <c r="B96" s="63" t="e">
        <f>#REF!</f>
        <v>#REF!</v>
      </c>
      <c r="C96" s="63" t="e">
        <f>#REF!</f>
        <v>#REF!</v>
      </c>
      <c r="D96" s="63"/>
      <c r="E96" s="64" t="s">
        <v>3</v>
      </c>
      <c r="F96" s="64" t="s">
        <v>491</v>
      </c>
      <c r="G96" s="63" t="s">
        <v>490</v>
      </c>
      <c r="H96" s="64"/>
      <c r="I96" s="64"/>
    </row>
    <row r="97" spans="2:9" x14ac:dyDescent="0.25">
      <c r="B97" s="63" t="e">
        <f>#REF!</f>
        <v>#REF!</v>
      </c>
      <c r="C97" s="63" t="e">
        <f>#REF!</f>
        <v>#REF!</v>
      </c>
      <c r="D97" s="63"/>
      <c r="E97" s="64" t="s">
        <v>3</v>
      </c>
      <c r="F97" s="64" t="s">
        <v>491</v>
      </c>
      <c r="G97" s="63" t="s">
        <v>490</v>
      </c>
      <c r="H97" s="64"/>
      <c r="I97" s="64"/>
    </row>
    <row r="98" spans="2:9" x14ac:dyDescent="0.25">
      <c r="B98" s="63" t="e">
        <f>#REF!</f>
        <v>#REF!</v>
      </c>
      <c r="C98" s="63" t="e">
        <f>#REF!</f>
        <v>#REF!</v>
      </c>
      <c r="D98" s="63"/>
      <c r="E98" s="64" t="s">
        <v>3</v>
      </c>
      <c r="F98" s="64" t="s">
        <v>491</v>
      </c>
      <c r="G98" s="63" t="s">
        <v>490</v>
      </c>
      <c r="H98" s="64"/>
      <c r="I98" s="64"/>
    </row>
    <row r="99" spans="2:9" x14ac:dyDescent="0.25">
      <c r="B99" s="63" t="e">
        <f>#REF!</f>
        <v>#REF!</v>
      </c>
      <c r="C99" s="63" t="e">
        <f>#REF!</f>
        <v>#REF!</v>
      </c>
      <c r="D99" s="63"/>
      <c r="E99" s="64" t="s">
        <v>3</v>
      </c>
      <c r="F99" s="64" t="s">
        <v>491</v>
      </c>
      <c r="G99" s="63" t="s">
        <v>490</v>
      </c>
      <c r="H99" s="64"/>
      <c r="I99" s="64"/>
    </row>
    <row r="100" spans="2:9" x14ac:dyDescent="0.25">
      <c r="B100" s="63" t="e">
        <f>#REF!</f>
        <v>#REF!</v>
      </c>
      <c r="C100" s="63" t="e">
        <f>#REF!</f>
        <v>#REF!</v>
      </c>
      <c r="D100" s="63"/>
      <c r="E100" s="64" t="s">
        <v>3</v>
      </c>
      <c r="F100" s="64" t="s">
        <v>491</v>
      </c>
      <c r="G100" s="63" t="s">
        <v>490</v>
      </c>
      <c r="H100" s="64"/>
      <c r="I100" s="64"/>
    </row>
    <row r="101" spans="2:9" x14ac:dyDescent="0.25">
      <c r="B101" s="63" t="e">
        <f>#REF!</f>
        <v>#REF!</v>
      </c>
      <c r="C101" s="63" t="e">
        <f>#REF!</f>
        <v>#REF!</v>
      </c>
      <c r="D101" s="63"/>
      <c r="E101" s="64" t="s">
        <v>3</v>
      </c>
      <c r="F101" s="64" t="s">
        <v>491</v>
      </c>
      <c r="G101" s="63" t="s">
        <v>490</v>
      </c>
      <c r="H101" s="64"/>
      <c r="I101" s="64"/>
    </row>
    <row r="102" spans="2:9" x14ac:dyDescent="0.25">
      <c r="B102" s="63" t="e">
        <f>#REF!</f>
        <v>#REF!</v>
      </c>
      <c r="C102" s="63" t="e">
        <f>#REF!</f>
        <v>#REF!</v>
      </c>
      <c r="D102" s="63"/>
      <c r="E102" s="64" t="s">
        <v>3</v>
      </c>
      <c r="F102" s="64" t="s">
        <v>491</v>
      </c>
      <c r="G102" s="63" t="s">
        <v>490</v>
      </c>
      <c r="H102" s="64"/>
      <c r="I102" s="64"/>
    </row>
    <row r="103" spans="2:9" x14ac:dyDescent="0.25">
      <c r="B103" s="63" t="e">
        <f>#REF!</f>
        <v>#REF!</v>
      </c>
      <c r="C103" s="63" t="e">
        <f>#REF!</f>
        <v>#REF!</v>
      </c>
      <c r="D103" s="63"/>
      <c r="E103" s="64" t="s">
        <v>3</v>
      </c>
      <c r="F103" s="64" t="s">
        <v>491</v>
      </c>
      <c r="G103" s="63" t="s">
        <v>490</v>
      </c>
      <c r="H103" s="64"/>
      <c r="I103" s="64"/>
    </row>
    <row r="104" spans="2:9" x14ac:dyDescent="0.25">
      <c r="B104" s="63" t="e">
        <f>#REF!</f>
        <v>#REF!</v>
      </c>
      <c r="C104" s="63" t="e">
        <f>#REF!</f>
        <v>#REF!</v>
      </c>
      <c r="D104" s="63"/>
      <c r="E104" s="64" t="s">
        <v>3</v>
      </c>
      <c r="F104" s="64" t="s">
        <v>491</v>
      </c>
      <c r="G104" s="63" t="s">
        <v>490</v>
      </c>
      <c r="H104" s="64"/>
      <c r="I104" s="64"/>
    </row>
    <row r="105" spans="2:9" x14ac:dyDescent="0.25">
      <c r="B105" s="63" t="e">
        <f>#REF!</f>
        <v>#REF!</v>
      </c>
      <c r="C105" s="63" t="e">
        <f>#REF!</f>
        <v>#REF!</v>
      </c>
      <c r="D105" s="63"/>
      <c r="E105" s="64" t="s">
        <v>3</v>
      </c>
      <c r="F105" s="64" t="s">
        <v>491</v>
      </c>
      <c r="G105" s="63" t="s">
        <v>490</v>
      </c>
      <c r="H105" s="64"/>
      <c r="I105" s="64"/>
    </row>
    <row r="106" spans="2:9" x14ac:dyDescent="0.25">
      <c r="B106" s="63" t="e">
        <f>#REF!</f>
        <v>#REF!</v>
      </c>
      <c r="C106" s="63" t="e">
        <f>#REF!</f>
        <v>#REF!</v>
      </c>
      <c r="D106" s="63"/>
      <c r="E106" s="64" t="s">
        <v>3</v>
      </c>
      <c r="F106" s="64" t="s">
        <v>491</v>
      </c>
      <c r="G106" s="63" t="s">
        <v>490</v>
      </c>
      <c r="H106" s="64"/>
      <c r="I106" s="64"/>
    </row>
    <row r="107" spans="2:9" x14ac:dyDescent="0.25">
      <c r="B107" s="63" t="e">
        <f>#REF!</f>
        <v>#REF!</v>
      </c>
      <c r="C107" s="63" t="e">
        <f>#REF!</f>
        <v>#REF!</v>
      </c>
      <c r="D107" s="63"/>
      <c r="E107" s="64" t="s">
        <v>3</v>
      </c>
      <c r="F107" s="64" t="s">
        <v>491</v>
      </c>
      <c r="G107" s="63" t="s">
        <v>490</v>
      </c>
      <c r="H107" s="64"/>
      <c r="I107" s="64"/>
    </row>
    <row r="108" spans="2:9" x14ac:dyDescent="0.25">
      <c r="B108" s="63" t="e">
        <f>#REF!</f>
        <v>#REF!</v>
      </c>
      <c r="C108" s="63" t="e">
        <f>#REF!</f>
        <v>#REF!</v>
      </c>
      <c r="D108" s="63"/>
      <c r="E108" s="64" t="s">
        <v>3</v>
      </c>
      <c r="F108" s="64" t="s">
        <v>491</v>
      </c>
      <c r="G108" s="63" t="s">
        <v>490</v>
      </c>
      <c r="H108" s="64"/>
      <c r="I108" s="64"/>
    </row>
    <row r="109" spans="2:9" x14ac:dyDescent="0.25">
      <c r="B109" s="63" t="e">
        <f>#REF!</f>
        <v>#REF!</v>
      </c>
      <c r="C109" s="63" t="e">
        <f>#REF!</f>
        <v>#REF!</v>
      </c>
      <c r="D109" s="63"/>
      <c r="E109" s="64" t="s">
        <v>3</v>
      </c>
      <c r="F109" s="64" t="s">
        <v>491</v>
      </c>
      <c r="G109" s="63" t="s">
        <v>490</v>
      </c>
      <c r="H109" s="64"/>
      <c r="I109" s="64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3.2" x14ac:dyDescent="0.25"/>
  <cols>
    <col min="1" max="1" width="12" customWidth="1"/>
    <col min="2" max="2" width="11.6640625" customWidth="1"/>
    <col min="3" max="3" width="21.44140625" customWidth="1"/>
    <col min="4" max="4" width="8.6640625" customWidth="1"/>
    <col min="5" max="5" width="18.109375" customWidth="1"/>
    <col min="6" max="6" width="10.33203125" customWidth="1"/>
  </cols>
  <sheetData>
    <row r="1" spans="1:6" x14ac:dyDescent="0.25">
      <c r="A1" s="1" t="s">
        <v>53</v>
      </c>
      <c r="B1" s="2"/>
    </row>
    <row r="4" spans="1:6" ht="18.75" customHeight="1" x14ac:dyDescent="0.25"/>
    <row r="5" spans="1:6" ht="17.25" customHeight="1" x14ac:dyDescent="0.25">
      <c r="C5" s="3"/>
    </row>
    <row r="6" spans="1:6" ht="15.75" customHeight="1" x14ac:dyDescent="0.25"/>
    <row r="7" spans="1:6" x14ac:dyDescent="0.25">
      <c r="B7" s="4" t="s">
        <v>49</v>
      </c>
      <c r="C7" s="1" t="s">
        <v>50</v>
      </c>
      <c r="D7" s="1" t="s">
        <v>46</v>
      </c>
      <c r="E7" s="1" t="s">
        <v>41</v>
      </c>
      <c r="F7" s="1" t="s">
        <v>38</v>
      </c>
    </row>
    <row r="8" spans="1:6" x14ac:dyDescent="0.25">
      <c r="B8" s="1"/>
      <c r="C8" s="1"/>
      <c r="D8" s="1"/>
      <c r="E8" s="3"/>
      <c r="F8" s="1"/>
    </row>
    <row r="10" spans="1:6" x14ac:dyDescent="0.25">
      <c r="B10" s="3"/>
      <c r="C10" s="3"/>
      <c r="D10" s="12"/>
      <c r="E10" s="12"/>
    </row>
    <row r="11" spans="1:6" x14ac:dyDescent="0.25">
      <c r="B11" s="3"/>
      <c r="C11" s="3"/>
    </row>
    <row r="12" spans="1:6" x14ac:dyDescent="0.25">
      <c r="B12" s="3"/>
      <c r="C12" s="3"/>
      <c r="D12" s="3"/>
      <c r="E12" s="3"/>
    </row>
    <row r="13" spans="1:6" x14ac:dyDescent="0.25">
      <c r="B13" s="3"/>
      <c r="C13" s="3"/>
      <c r="D13" s="6"/>
      <c r="E13" s="3"/>
    </row>
    <row r="14" spans="1:6" x14ac:dyDescent="0.25">
      <c r="B14" s="3"/>
      <c r="C14" s="3"/>
      <c r="D14" s="3"/>
      <c r="E14" s="3"/>
    </row>
    <row r="15" spans="1:6" x14ac:dyDescent="0.25">
      <c r="B15" s="3"/>
      <c r="C15" s="3"/>
      <c r="E15" s="3"/>
    </row>
    <row r="16" spans="1:6" x14ac:dyDescent="0.25">
      <c r="B16" s="3"/>
      <c r="C16" s="3"/>
    </row>
    <row r="17" spans="2:5" x14ac:dyDescent="0.25">
      <c r="B17" s="3"/>
      <c r="C17" s="3"/>
      <c r="D17" s="6"/>
      <c r="E17" s="3"/>
    </row>
    <row r="18" spans="2:5" x14ac:dyDescent="0.25">
      <c r="B18" s="4"/>
      <c r="C18" s="3"/>
      <c r="E18" s="3"/>
    </row>
    <row r="19" spans="2:5" x14ac:dyDescent="0.25">
      <c r="E19" s="3"/>
    </row>
    <row r="21" spans="2:5" x14ac:dyDescent="0.25">
      <c r="B21" s="3"/>
      <c r="C21" s="3"/>
      <c r="D21" s="3"/>
      <c r="E21" s="3"/>
    </row>
    <row r="22" spans="2:5" x14ac:dyDescent="0.25">
      <c r="B22" s="3"/>
      <c r="C22" s="3"/>
    </row>
    <row r="23" spans="2:5" x14ac:dyDescent="0.25">
      <c r="B23" s="3"/>
      <c r="C23" s="3"/>
      <c r="E23" s="3"/>
    </row>
    <row r="24" spans="2:5" x14ac:dyDescent="0.25">
      <c r="D24" s="3"/>
      <c r="E24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9393" r:id="rId4" name="cmdConstraintSets">
          <controlPr defaultSize="0" autoLine="0" r:id="rId5">
            <anchor moveWithCells="1">
              <from>
                <xdr:col>4</xdr:col>
                <xdr:colOff>22860</xdr:colOff>
                <xdr:row>4</xdr:row>
                <xdr:rowOff>22860</xdr:rowOff>
              </from>
              <to>
                <xdr:col>4</xdr:col>
                <xdr:colOff>990600</xdr:colOff>
                <xdr:row>5</xdr:row>
                <xdr:rowOff>45720</xdr:rowOff>
              </to>
            </anchor>
          </controlPr>
        </control>
      </mc:Choice>
      <mc:Fallback>
        <control shapeId="59393" r:id="rId4" name="cmdConstraintSets"/>
      </mc:Fallback>
    </mc:AlternateContent>
    <mc:AlternateContent xmlns:mc="http://schemas.openxmlformats.org/markup-compatibility/2006">
      <mc:Choice Requires="x14">
        <control shapeId="59394" r:id="rId6" name="cmdCheckConstraintsSheet">
          <controlPr defaultSize="0" autoLine="0" r:id="rId7">
            <anchor moveWithCells="1">
              <from>
                <xdr:col>0</xdr:col>
                <xdr:colOff>7620</xdr:colOff>
                <xdr:row>3</xdr:row>
                <xdr:rowOff>0</xdr:rowOff>
              </from>
              <to>
                <xdr:col>0</xdr:col>
                <xdr:colOff>792480</xdr:colOff>
                <xdr:row>4</xdr:row>
                <xdr:rowOff>0</xdr:rowOff>
              </to>
            </anchor>
          </controlPr>
        </control>
      </mc:Choice>
      <mc:Fallback>
        <control shapeId="59394" r:id="rId6" name="cmdCheckConstraintsSheet"/>
      </mc:Fallback>
    </mc:AlternateContent>
    <mc:AlternateContent xmlns:mc="http://schemas.openxmlformats.org/markup-compatibility/2006">
      <mc:Choice Requires="x14">
        <control shapeId="59395" r:id="rId8" name="cmdConstraintUnit">
          <controlPr defaultSize="0" autoLine="0" r:id="rId9">
            <anchor moveWithCells="1">
              <from>
                <xdr:col>3</xdr:col>
                <xdr:colOff>22860</xdr:colOff>
                <xdr:row>4</xdr:row>
                <xdr:rowOff>7620</xdr:rowOff>
              </from>
              <to>
                <xdr:col>3</xdr:col>
                <xdr:colOff>571500</xdr:colOff>
                <xdr:row>5</xdr:row>
                <xdr:rowOff>38100</xdr:rowOff>
              </to>
            </anchor>
          </controlPr>
        </control>
      </mc:Choice>
      <mc:Fallback>
        <control shapeId="59395" r:id="rId8" name="cmdConstraintUnit"/>
      </mc:Fallback>
    </mc:AlternateContent>
    <mc:AlternateContent xmlns:mc="http://schemas.openxmlformats.org/markup-compatibility/2006">
      <mc:Choice Requires="x14">
        <control shapeId="59396" r:id="rId10" name="cmdRefreshUnits">
          <controlPr defaultSize="0" autoLine="0" r:id="rId11">
            <anchor moveWithCells="1">
              <from>
                <xdr:col>3</xdr:col>
                <xdr:colOff>22860</xdr:colOff>
                <xdr:row>2</xdr:row>
                <xdr:rowOff>45720</xdr:rowOff>
              </from>
              <to>
                <xdr:col>3</xdr:col>
                <xdr:colOff>571500</xdr:colOff>
                <xdr:row>4</xdr:row>
                <xdr:rowOff>7620</xdr:rowOff>
              </to>
            </anchor>
          </controlPr>
        </control>
      </mc:Choice>
      <mc:Fallback>
        <control shapeId="59396" r:id="rId10" name="cmdRefreshUnits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3.2" x14ac:dyDescent="0.25"/>
  <cols>
    <col min="1" max="1" width="12" customWidth="1"/>
    <col min="2" max="2" width="11.6640625" customWidth="1"/>
    <col min="3" max="3" width="21.44140625" customWidth="1"/>
    <col min="4" max="4" width="8.6640625" customWidth="1"/>
    <col min="5" max="5" width="18.109375" customWidth="1"/>
    <col min="6" max="6" width="10.33203125" customWidth="1"/>
  </cols>
  <sheetData>
    <row r="1" spans="1:6" x14ac:dyDescent="0.25">
      <c r="A1" s="1" t="s">
        <v>53</v>
      </c>
      <c r="B1" s="2"/>
    </row>
    <row r="4" spans="1:6" ht="18.75" customHeight="1" x14ac:dyDescent="0.25"/>
    <row r="5" spans="1:6" ht="17.25" customHeight="1" x14ac:dyDescent="0.25">
      <c r="C5" s="3"/>
    </row>
    <row r="6" spans="1:6" ht="15.75" customHeight="1" x14ac:dyDescent="0.25"/>
    <row r="7" spans="1:6" x14ac:dyDescent="0.25">
      <c r="B7" s="4" t="s">
        <v>49</v>
      </c>
      <c r="C7" s="1" t="s">
        <v>50</v>
      </c>
      <c r="D7" s="1" t="s">
        <v>46</v>
      </c>
      <c r="E7" s="1" t="s">
        <v>41</v>
      </c>
      <c r="F7" s="1" t="s">
        <v>38</v>
      </c>
    </row>
    <row r="8" spans="1:6" x14ac:dyDescent="0.25">
      <c r="B8" s="1"/>
      <c r="C8" s="1"/>
      <c r="D8" s="1"/>
      <c r="E8" s="3"/>
      <c r="F8" s="1"/>
    </row>
    <row r="10" spans="1:6" x14ac:dyDescent="0.25">
      <c r="B10" s="3"/>
      <c r="C10" s="3"/>
      <c r="D10" s="12"/>
      <c r="E10" s="12"/>
    </row>
    <row r="11" spans="1:6" x14ac:dyDescent="0.25">
      <c r="B11" s="3"/>
      <c r="C11" s="3"/>
    </row>
    <row r="12" spans="1:6" x14ac:dyDescent="0.25">
      <c r="B12" s="3"/>
      <c r="C12" s="3"/>
      <c r="D12" s="3"/>
      <c r="E12" s="3"/>
    </row>
    <row r="13" spans="1:6" x14ac:dyDescent="0.25">
      <c r="B13" s="3"/>
      <c r="C13" s="3"/>
      <c r="D13" s="6"/>
      <c r="E13" s="3"/>
    </row>
    <row r="14" spans="1:6" x14ac:dyDescent="0.25">
      <c r="B14" s="3"/>
      <c r="C14" s="3"/>
      <c r="D14" s="3"/>
      <c r="E14" s="3"/>
    </row>
    <row r="15" spans="1:6" x14ac:dyDescent="0.25">
      <c r="B15" s="3"/>
      <c r="C15" s="3"/>
      <c r="E15" s="3"/>
    </row>
    <row r="16" spans="1:6" x14ac:dyDescent="0.25">
      <c r="B16" s="3"/>
      <c r="C16" s="3"/>
    </row>
    <row r="17" spans="2:5" x14ac:dyDescent="0.25">
      <c r="B17" s="3"/>
      <c r="C17" s="3"/>
      <c r="D17" s="6"/>
      <c r="E17" s="3"/>
    </row>
    <row r="18" spans="2:5" x14ac:dyDescent="0.25">
      <c r="B18" s="4"/>
      <c r="C18" s="3"/>
      <c r="E18" s="3"/>
    </row>
    <row r="19" spans="2:5" x14ac:dyDescent="0.25">
      <c r="E19" s="3"/>
    </row>
    <row r="21" spans="2:5" x14ac:dyDescent="0.25">
      <c r="B21" s="3"/>
      <c r="C21" s="3"/>
      <c r="D21" s="3"/>
      <c r="E21" s="3"/>
    </row>
    <row r="22" spans="2:5" x14ac:dyDescent="0.25">
      <c r="B22" s="3"/>
      <c r="C22" s="3"/>
    </row>
    <row r="23" spans="2:5" x14ac:dyDescent="0.25">
      <c r="B23" s="3"/>
      <c r="C23" s="3"/>
      <c r="E23" s="3"/>
    </row>
    <row r="24" spans="2:5" x14ac:dyDescent="0.25">
      <c r="D24" s="3"/>
      <c r="E24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42" r:id="rId4" name="cmdConstraintSets">
          <controlPr defaultSize="0" autoLine="0" r:id="rId5">
            <anchor moveWithCells="1">
              <from>
                <xdr:col>4</xdr:col>
                <xdr:colOff>22860</xdr:colOff>
                <xdr:row>4</xdr:row>
                <xdr:rowOff>22860</xdr:rowOff>
              </from>
              <to>
                <xdr:col>4</xdr:col>
                <xdr:colOff>990600</xdr:colOff>
                <xdr:row>5</xdr:row>
                <xdr:rowOff>45720</xdr:rowOff>
              </to>
            </anchor>
          </controlPr>
        </control>
      </mc:Choice>
      <mc:Fallback>
        <control shapeId="10242" r:id="rId4" name="cmdConstraintSets"/>
      </mc:Fallback>
    </mc:AlternateContent>
    <mc:AlternateContent xmlns:mc="http://schemas.openxmlformats.org/markup-compatibility/2006">
      <mc:Choice Requires="x14">
        <control shapeId="10246" r:id="rId6" name="cmdCheckConstraintsSheet">
          <controlPr defaultSize="0" autoLine="0" r:id="rId7">
            <anchor moveWithCells="1">
              <from>
                <xdr:col>0</xdr:col>
                <xdr:colOff>7620</xdr:colOff>
                <xdr:row>3</xdr:row>
                <xdr:rowOff>0</xdr:rowOff>
              </from>
              <to>
                <xdr:col>0</xdr:col>
                <xdr:colOff>792480</xdr:colOff>
                <xdr:row>4</xdr:row>
                <xdr:rowOff>0</xdr:rowOff>
              </to>
            </anchor>
          </controlPr>
        </control>
      </mc:Choice>
      <mc:Fallback>
        <control shapeId="10246" r:id="rId6" name="cmdCheckConstraintsSheet"/>
      </mc:Fallback>
    </mc:AlternateContent>
    <mc:AlternateContent xmlns:mc="http://schemas.openxmlformats.org/markup-compatibility/2006">
      <mc:Choice Requires="x14">
        <control shapeId="10247" r:id="rId8" name="cmdConstraintUnit">
          <controlPr defaultSize="0" autoLine="0" r:id="rId9">
            <anchor moveWithCells="1">
              <from>
                <xdr:col>3</xdr:col>
                <xdr:colOff>22860</xdr:colOff>
                <xdr:row>4</xdr:row>
                <xdr:rowOff>7620</xdr:rowOff>
              </from>
              <to>
                <xdr:col>3</xdr:col>
                <xdr:colOff>571500</xdr:colOff>
                <xdr:row>5</xdr:row>
                <xdr:rowOff>38100</xdr:rowOff>
              </to>
            </anchor>
          </controlPr>
        </control>
      </mc:Choice>
      <mc:Fallback>
        <control shapeId="10247" r:id="rId8" name="cmdConstraintUnit"/>
      </mc:Fallback>
    </mc:AlternateContent>
    <mc:AlternateContent xmlns:mc="http://schemas.openxmlformats.org/markup-compatibility/2006">
      <mc:Choice Requires="x14">
        <control shapeId="10359" r:id="rId10" name="cmdRefreshUnits">
          <controlPr defaultSize="0" autoLine="0" r:id="rId11">
            <anchor moveWithCells="1">
              <from>
                <xdr:col>3</xdr:col>
                <xdr:colOff>22860</xdr:colOff>
                <xdr:row>2</xdr:row>
                <xdr:rowOff>45720</xdr:rowOff>
              </from>
              <to>
                <xdr:col>3</xdr:col>
                <xdr:colOff>571500</xdr:colOff>
                <xdr:row>4</xdr:row>
                <xdr:rowOff>7620</xdr:rowOff>
              </to>
            </anchor>
          </controlPr>
        </control>
      </mc:Choice>
      <mc:Fallback>
        <control shapeId="10359" r:id="rId10" name="cmdRefreshUnits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3.2" x14ac:dyDescent="0.25"/>
  <cols>
    <col min="1" max="2" width="10.33203125" customWidth="1"/>
    <col min="3" max="3" width="24.33203125" customWidth="1"/>
    <col min="4" max="4" width="7.88671875" customWidth="1"/>
    <col min="6" max="6" width="10.5546875" customWidth="1"/>
    <col min="7" max="7" width="9.88671875" customWidth="1"/>
    <col min="8" max="8" width="8.109375" customWidth="1"/>
    <col min="9" max="11" width="9.33203125" customWidth="1"/>
    <col min="12" max="12" width="12.5546875" customWidth="1"/>
    <col min="13" max="13" width="12.44140625" customWidth="1"/>
  </cols>
  <sheetData>
    <row r="1" spans="1:16" x14ac:dyDescent="0.25">
      <c r="A1" s="1" t="s">
        <v>55</v>
      </c>
      <c r="B1" s="2"/>
    </row>
    <row r="4" spans="1:16" ht="17.25" customHeight="1" x14ac:dyDescent="0.25"/>
    <row r="5" spans="1:16" ht="18" customHeight="1" x14ac:dyDescent="0.25">
      <c r="G5" s="3"/>
      <c r="H5" s="3"/>
      <c r="I5" s="3"/>
      <c r="J5" s="12"/>
      <c r="K5" s="12"/>
      <c r="L5" s="3"/>
      <c r="M5" s="10"/>
      <c r="N5" s="3"/>
      <c r="O5" s="10"/>
      <c r="P5" s="10"/>
    </row>
    <row r="6" spans="1:16" ht="17.25" customHeight="1" x14ac:dyDescent="0.25">
      <c r="G6" s="3"/>
      <c r="H6" s="3"/>
      <c r="I6" s="3"/>
      <c r="J6" s="3"/>
      <c r="K6" s="3"/>
      <c r="L6" s="3"/>
      <c r="M6" s="9"/>
      <c r="N6" s="3"/>
      <c r="O6" s="9"/>
    </row>
    <row r="7" spans="1:16" ht="15.75" customHeight="1" x14ac:dyDescent="0.25"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3"/>
      <c r="H7" s="3"/>
      <c r="I7" s="3"/>
      <c r="J7" s="12"/>
      <c r="K7" s="3"/>
      <c r="L7" s="3"/>
      <c r="M7" s="9"/>
      <c r="N7" s="3"/>
      <c r="P7" s="9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2465" r:id="rId4" name="cmdTechNameAndDesc">
          <controlPr defaultSize="0" autoLine="0" r:id="rId5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1562100</xdr:colOff>
                <xdr:row>4</xdr:row>
                <xdr:rowOff>7620</xdr:rowOff>
              </to>
            </anchor>
          </controlPr>
        </control>
      </mc:Choice>
      <mc:Fallback>
        <control shapeId="62465" r:id="rId4" name="cmdTechNameAndDesc"/>
      </mc:Fallback>
    </mc:AlternateContent>
    <mc:AlternateContent xmlns:mc="http://schemas.openxmlformats.org/markup-compatibility/2006">
      <mc:Choice Requires="x14">
        <control shapeId="62466" r:id="rId6" name="cmdCommIN">
          <controlPr defaultSize="0" autoLine="0" r:id="rId7">
            <anchor moveWithCells="1">
              <from>
                <xdr:col>4</xdr:col>
                <xdr:colOff>7620</xdr:colOff>
                <xdr:row>2</xdr:row>
                <xdr:rowOff>144780</xdr:rowOff>
              </from>
              <to>
                <xdr:col>4</xdr:col>
                <xdr:colOff>601980</xdr:colOff>
                <xdr:row>4</xdr:row>
                <xdr:rowOff>0</xdr:rowOff>
              </to>
            </anchor>
          </controlPr>
        </control>
      </mc:Choice>
      <mc:Fallback>
        <control shapeId="62466" r:id="rId6" name="cmdCommIN"/>
      </mc:Fallback>
    </mc:AlternateContent>
    <mc:AlternateContent xmlns:mc="http://schemas.openxmlformats.org/markup-compatibility/2006">
      <mc:Choice Requires="x14">
        <control shapeId="62467" r:id="rId8" name="cmdCommOUT">
          <controlPr defaultSize="0" autoLine="0" r:id="rId9">
            <anchor moveWithCells="1">
              <from>
                <xdr:col>5</xdr:col>
                <xdr:colOff>7620</xdr:colOff>
                <xdr:row>2</xdr:row>
                <xdr:rowOff>144780</xdr:rowOff>
              </from>
              <to>
                <xdr:col>5</xdr:col>
                <xdr:colOff>708660</xdr:colOff>
                <xdr:row>4</xdr:row>
                <xdr:rowOff>0</xdr:rowOff>
              </to>
            </anchor>
          </controlPr>
        </control>
      </mc:Choice>
      <mc:Fallback>
        <control shapeId="62467" r:id="rId8" name="cmdCommOUT"/>
      </mc:Fallback>
    </mc:AlternateContent>
    <mc:AlternateContent xmlns:mc="http://schemas.openxmlformats.org/markup-compatibility/2006">
      <mc:Choice Requires="x14">
        <control shapeId="62468" r:id="rId10" name="cmdAddParameter">
          <controlPr defaultSize="0" autoLine="0" r:id="rId11">
            <anchor moveWithCells="1">
              <from>
                <xdr:col>0</xdr:col>
                <xdr:colOff>7620</xdr:colOff>
                <xdr:row>3</xdr:row>
                <xdr:rowOff>198120</xdr:rowOff>
              </from>
              <to>
                <xdr:col>0</xdr:col>
                <xdr:colOff>693420</xdr:colOff>
                <xdr:row>5</xdr:row>
                <xdr:rowOff>0</xdr:rowOff>
              </to>
            </anchor>
          </controlPr>
        </control>
      </mc:Choice>
      <mc:Fallback>
        <control shapeId="62468" r:id="rId10" name="cmdAddParameter"/>
      </mc:Fallback>
    </mc:AlternateContent>
    <mc:AlternateContent xmlns:mc="http://schemas.openxmlformats.org/markup-compatibility/2006">
      <mc:Choice Requires="x14">
        <control shapeId="62469" r:id="rId12" name="cmdAddParamQualifier">
          <controlPr defaultSize="0" autoLine="0" autoPict="0" r:id="rId13">
            <anchor moveWithCells="1">
              <from>
                <xdr:col>0</xdr:col>
                <xdr:colOff>7620</xdr:colOff>
                <xdr:row>5</xdr:row>
                <xdr:rowOff>7620</xdr:rowOff>
              </from>
              <to>
                <xdr:col>1</xdr:col>
                <xdr:colOff>7620</xdr:colOff>
                <xdr:row>6</xdr:row>
                <xdr:rowOff>30480</xdr:rowOff>
              </to>
            </anchor>
          </controlPr>
        </control>
      </mc:Choice>
      <mc:Fallback>
        <control shapeId="62469" r:id="rId12" name="cmdAddParamQualifier"/>
      </mc:Fallback>
    </mc:AlternateContent>
    <mc:AlternateContent xmlns:mc="http://schemas.openxmlformats.org/markup-compatibility/2006">
      <mc:Choice Requires="x14">
        <control shapeId="62470" r:id="rId14" name="cmdCheckTechDataSheet">
          <controlPr defaultSize="0" autoLine="0" autoPict="0" r:id="rId15">
            <anchor moveWithCells="1">
              <from>
                <xdr:col>0</xdr:col>
                <xdr:colOff>7620</xdr:colOff>
                <xdr:row>2</xdr:row>
                <xdr:rowOff>152400</xdr:rowOff>
              </from>
              <to>
                <xdr:col>1</xdr:col>
                <xdr:colOff>7620</xdr:colOff>
                <xdr:row>4</xdr:row>
                <xdr:rowOff>7620</xdr:rowOff>
              </to>
            </anchor>
          </controlPr>
        </control>
      </mc:Choice>
      <mc:Fallback>
        <control shapeId="62470" r:id="rId14" name="cmdCheckTechDataSheet"/>
      </mc:Fallback>
    </mc:AlternateContent>
    <mc:AlternateContent xmlns:mc="http://schemas.openxmlformats.org/markup-compatibility/2006">
      <mc:Choice Requires="x14">
        <control shapeId="62471" r:id="rId16" name="cmdRefreshUnits">
          <controlPr defaultSize="0" autoLine="0" r:id="rId17">
            <anchor moveWithCells="1">
              <from>
                <xdr:col>3</xdr:col>
                <xdr:colOff>0</xdr:colOff>
                <xdr:row>2</xdr:row>
                <xdr:rowOff>22860</xdr:rowOff>
              </from>
              <to>
                <xdr:col>4</xdr:col>
                <xdr:colOff>7620</xdr:colOff>
                <xdr:row>4</xdr:row>
                <xdr:rowOff>7620</xdr:rowOff>
              </to>
            </anchor>
          </controlPr>
        </control>
      </mc:Choice>
      <mc:Fallback>
        <control shapeId="62471" r:id="rId16" name="cmdRefreshUnits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2024-04-11T14:49:28+00:00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0C2795FA-8FAA-4520-8F75-CBA1F2CB4F2D}">
  <ds:schemaRefs>
    <ds:schemaRef ds:uri="http://schemas.microsoft.com/office/2006/metadata/properties"/>
    <ds:schemaRef ds:uri="http://schemas.microsoft.com/office/infopath/2007/PartnerControls"/>
    <ds:schemaRef ds:uri="13d1ff91-c56c-48a5-881f-c0ec757c423c"/>
    <ds:schemaRef ds:uri="b61e3246-ffdd-47fd-afd5-fb211f629678"/>
  </ds:schemaRefs>
</ds:datastoreItem>
</file>

<file path=customXml/itemProps2.xml><?xml version="1.0" encoding="utf-8"?>
<ds:datastoreItem xmlns:ds="http://schemas.openxmlformats.org/officeDocument/2006/customXml" ds:itemID="{CF45808E-A1A3-481B-A9A0-386E11DAB1FB}"/>
</file>

<file path=customXml/itemProps3.xml><?xml version="1.0" encoding="utf-8"?>
<ds:datastoreItem xmlns:ds="http://schemas.openxmlformats.org/officeDocument/2006/customXml" ds:itemID="{D739D813-4DE6-4395-8481-F2DB21A8ACC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82B1443-9BE6-41E9-AAA0-3F710390D55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Commodities</vt:lpstr>
      <vt:lpstr>Technologies</vt:lpstr>
      <vt:lpstr>TechData-TRN</vt:lpstr>
      <vt:lpstr>EIACO2Coef</vt:lpstr>
      <vt:lpstr>Notes</vt:lpstr>
    </vt:vector>
  </TitlesOfParts>
  <Company>Noble-Soft Systems Pty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Ken Noble</dc:creator>
  <cp:lastModifiedBy>Romain Chaffanjon</cp:lastModifiedBy>
  <cp:lastPrinted>2011-11-01T16:42:44Z</cp:lastPrinted>
  <dcterms:created xsi:type="dcterms:W3CDTF">2005-05-01T12:39:10Z</dcterms:created>
  <dcterms:modified xsi:type="dcterms:W3CDTF">2024-03-08T22:23:07Z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372387111186981</vt:r8>
  </property>
  <property fmtid="{D5CDD505-2E9C-101B-9397-08002B2CF9AE}" pid="3" name="ContentTypeId">
    <vt:lpwstr>0x010100C63D01357E587A4FA86952B3800C7D45</vt:lpwstr>
  </property>
  <property fmtid="{D5CDD505-2E9C-101B-9397-08002B2CF9AE}" pid="4" name="MediaServiceImageTags">
    <vt:lpwstr/>
  </property>
  <property fmtid="{D5CDD505-2E9C-101B-9397-08002B2CF9AE}" pid="5" name="TaxKeyword">
    <vt:lpwstr/>
  </property>
</Properties>
</file>