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VEDA\Veda_models\COMET_NYC_v15.0.7a\SubRES_TMPL\"/>
    </mc:Choice>
  </mc:AlternateContent>
  <xr:revisionPtr revIDLastSave="0" documentId="13_ncr:1_{409730C2-6893-40D1-A2AA-3AFAC6696213}" xr6:coauthVersionLast="47" xr6:coauthVersionMax="47" xr10:uidLastSave="{00000000-0000-0000-0000-000000000000}"/>
  <bookViews>
    <workbookView xWindow="28680" yWindow="-120" windowWidth="29040" windowHeight="15840" activeTab="1" xr2:uid="{00000000-000D-0000-FFFF-FFFF00000000}"/>
  </bookViews>
  <sheets>
    <sheet name="AF" sheetId="3" r:id="rId1"/>
    <sheet name="TechSelection" sheetId="1" r:id="rId2"/>
    <sheet name="KeyAssumptions" sheetId="2"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9" i="3" l="1"/>
  <c r="K99" i="3"/>
  <c r="J99" i="3"/>
  <c r="I99" i="3"/>
  <c r="H99" i="3"/>
  <c r="L98" i="3"/>
  <c r="K98" i="3"/>
  <c r="J98" i="3"/>
  <c r="I98" i="3"/>
  <c r="H98" i="3"/>
  <c r="L97" i="3"/>
  <c r="K97" i="3"/>
  <c r="J97" i="3"/>
  <c r="I97" i="3"/>
  <c r="H97" i="3"/>
  <c r="L96" i="3"/>
  <c r="K96" i="3"/>
  <c r="J96" i="3"/>
  <c r="I96" i="3"/>
  <c r="H96" i="3"/>
  <c r="L95" i="3"/>
  <c r="K95" i="3"/>
  <c r="J95" i="3"/>
  <c r="I95" i="3"/>
  <c r="H95" i="3"/>
  <c r="L94" i="3"/>
  <c r="K94" i="3"/>
  <c r="J94" i="3"/>
  <c r="I94" i="3"/>
  <c r="H94" i="3"/>
  <c r="L87" i="3"/>
  <c r="K87" i="3"/>
  <c r="J87" i="3"/>
  <c r="I87" i="3"/>
  <c r="H87" i="3"/>
  <c r="L86" i="3"/>
  <c r="K86" i="3"/>
  <c r="J86" i="3"/>
  <c r="I86" i="3"/>
  <c r="H86" i="3"/>
  <c r="L85" i="3"/>
  <c r="K85" i="3"/>
  <c r="J85" i="3"/>
  <c r="I85" i="3"/>
  <c r="H85" i="3"/>
  <c r="L84" i="3"/>
  <c r="K84" i="3"/>
  <c r="J84" i="3"/>
  <c r="I84" i="3"/>
  <c r="H84" i="3"/>
  <c r="L83" i="3"/>
  <c r="K83" i="3"/>
  <c r="J83" i="3"/>
  <c r="I83" i="3"/>
  <c r="H83" i="3"/>
  <c r="L82" i="3"/>
  <c r="K82" i="3"/>
  <c r="J82" i="3"/>
  <c r="I82" i="3"/>
  <c r="H82" i="3"/>
  <c r="L75" i="3"/>
  <c r="K75" i="3"/>
  <c r="J75" i="3"/>
  <c r="I75" i="3"/>
  <c r="H75" i="3"/>
  <c r="L74" i="3"/>
  <c r="K74" i="3"/>
  <c r="J74" i="3"/>
  <c r="I74" i="3"/>
  <c r="H74" i="3"/>
  <c r="L73" i="3"/>
  <c r="K73" i="3"/>
  <c r="J73" i="3"/>
  <c r="I73" i="3"/>
  <c r="H73" i="3"/>
  <c r="L72" i="3"/>
  <c r="K72" i="3"/>
  <c r="J72" i="3"/>
  <c r="I72" i="3"/>
  <c r="H72" i="3"/>
  <c r="L71" i="3"/>
  <c r="K71" i="3"/>
  <c r="J71" i="3"/>
  <c r="I71" i="3"/>
  <c r="H71" i="3"/>
  <c r="L70" i="3"/>
  <c r="K70" i="3"/>
  <c r="J70" i="3"/>
  <c r="I70" i="3"/>
  <c r="H70" i="3"/>
  <c r="L63" i="3"/>
  <c r="K63" i="3"/>
  <c r="J63" i="3"/>
  <c r="I63" i="3"/>
  <c r="H63" i="3"/>
  <c r="L62" i="3"/>
  <c r="K62" i="3"/>
  <c r="J62" i="3"/>
  <c r="I62" i="3"/>
  <c r="H62" i="3"/>
  <c r="L61" i="3"/>
  <c r="K61" i="3"/>
  <c r="J61" i="3"/>
  <c r="I61" i="3"/>
  <c r="H61" i="3"/>
  <c r="L60" i="3"/>
  <c r="K60" i="3"/>
  <c r="J60" i="3"/>
  <c r="I60" i="3"/>
  <c r="H60" i="3"/>
  <c r="L59" i="3"/>
  <c r="K59" i="3"/>
  <c r="J59" i="3"/>
  <c r="I59" i="3"/>
  <c r="H59" i="3"/>
  <c r="L58" i="3"/>
  <c r="K58" i="3"/>
  <c r="J58" i="3"/>
  <c r="I58" i="3"/>
  <c r="H58" i="3"/>
  <c r="L51" i="3"/>
  <c r="K51" i="3"/>
  <c r="J51" i="3"/>
  <c r="I51" i="3"/>
  <c r="H51" i="3"/>
  <c r="L50" i="3"/>
  <c r="K50" i="3"/>
  <c r="J50" i="3"/>
  <c r="I50" i="3"/>
  <c r="H50" i="3"/>
  <c r="L49" i="3"/>
  <c r="K49" i="3"/>
  <c r="J49" i="3"/>
  <c r="I49" i="3"/>
  <c r="H49" i="3"/>
  <c r="L48" i="3"/>
  <c r="K48" i="3"/>
  <c r="J48" i="3"/>
  <c r="I48" i="3"/>
  <c r="H48" i="3"/>
  <c r="L47" i="3"/>
  <c r="K47" i="3"/>
  <c r="J47" i="3"/>
  <c r="I47" i="3"/>
  <c r="H47" i="3"/>
  <c r="L46" i="3"/>
  <c r="K46" i="3"/>
  <c r="J46" i="3"/>
  <c r="I46" i="3"/>
  <c r="H46" i="3"/>
  <c r="L39" i="3"/>
  <c r="K39" i="3"/>
  <c r="J39" i="3"/>
  <c r="I39" i="3"/>
  <c r="H39" i="3"/>
  <c r="L38" i="3"/>
  <c r="K38" i="3"/>
  <c r="J38" i="3"/>
  <c r="I38" i="3"/>
  <c r="H38" i="3"/>
  <c r="L37" i="3"/>
  <c r="K37" i="3"/>
  <c r="J37" i="3"/>
  <c r="I37" i="3"/>
  <c r="H37" i="3"/>
  <c r="L36" i="3"/>
  <c r="K36" i="3"/>
  <c r="J36" i="3"/>
  <c r="I36" i="3"/>
  <c r="H36" i="3"/>
  <c r="L35" i="3"/>
  <c r="K35" i="3"/>
  <c r="J35" i="3"/>
  <c r="I35" i="3"/>
  <c r="H35" i="3"/>
  <c r="L34" i="3"/>
  <c r="K34" i="3"/>
  <c r="J34" i="3"/>
  <c r="I34" i="3"/>
  <c r="H34" i="3"/>
  <c r="L27" i="3"/>
  <c r="K27" i="3"/>
  <c r="J27" i="3"/>
  <c r="I27" i="3"/>
  <c r="H27" i="3"/>
  <c r="L26" i="3"/>
  <c r="K26" i="3"/>
  <c r="J26" i="3"/>
  <c r="I26" i="3"/>
  <c r="H26" i="3"/>
  <c r="L25" i="3"/>
  <c r="K25" i="3"/>
  <c r="J25" i="3"/>
  <c r="I25" i="3"/>
  <c r="H25" i="3"/>
  <c r="L24" i="3"/>
  <c r="K24" i="3"/>
  <c r="J24" i="3"/>
  <c r="I24" i="3"/>
  <c r="H24" i="3"/>
  <c r="L23" i="3"/>
  <c r="K23" i="3"/>
  <c r="J23" i="3"/>
  <c r="I23" i="3"/>
  <c r="H23" i="3"/>
  <c r="L22" i="3"/>
  <c r="K22" i="3"/>
  <c r="J22" i="3"/>
  <c r="I22" i="3"/>
  <c r="H22" i="3"/>
  <c r="H11" i="3"/>
  <c r="I11" i="3"/>
  <c r="J11" i="3"/>
  <c r="K11" i="3"/>
  <c r="L11" i="3"/>
  <c r="H12" i="3"/>
  <c r="I12" i="3"/>
  <c r="J12" i="3"/>
  <c r="K12" i="3"/>
  <c r="L12" i="3"/>
  <c r="H13" i="3"/>
  <c r="I13" i="3"/>
  <c r="J13" i="3"/>
  <c r="K13" i="3"/>
  <c r="L13" i="3"/>
  <c r="H14" i="3"/>
  <c r="I14" i="3"/>
  <c r="J14" i="3"/>
  <c r="K14" i="3"/>
  <c r="L14" i="3"/>
  <c r="H15" i="3"/>
  <c r="I15" i="3"/>
  <c r="J15" i="3"/>
  <c r="K15" i="3"/>
  <c r="L15" i="3"/>
  <c r="I10" i="3"/>
  <c r="J10" i="3"/>
  <c r="K10" i="3"/>
  <c r="L10" i="3"/>
  <c r="H10" i="3"/>
  <c r="E86" i="2"/>
  <c r="D86" i="2" s="1"/>
  <c r="C86" i="2"/>
  <c r="B86" i="2" s="1"/>
  <c r="C81" i="2"/>
  <c r="C80" i="2"/>
  <c r="E26" i="2"/>
  <c r="E25" i="2"/>
  <c r="E24" i="2"/>
  <c r="E23" i="2"/>
  <c r="E22" i="2"/>
  <c r="E21" i="2"/>
  <c r="E20" i="2"/>
  <c r="E19" i="2"/>
  <c r="E18" i="2"/>
  <c r="E17" i="2"/>
  <c r="E16" i="2"/>
  <c r="E15" i="2"/>
  <c r="E14" i="2"/>
  <c r="E13" i="2"/>
  <c r="E12" i="2"/>
  <c r="E11" i="2"/>
  <c r="E10" i="2"/>
  <c r="E9" i="2"/>
  <c r="E8" i="2"/>
  <c r="E7" i="2"/>
  <c r="E6" i="2"/>
  <c r="E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Loughlin</author>
  </authors>
  <commentList>
    <comment ref="F5" authorId="0" shapeId="0" xr:uid="{ABE0EB1A-566B-4E4A-91C6-2500F17BA451}">
      <text>
        <r>
          <rPr>
            <b/>
            <sz val="9"/>
            <color indexed="81"/>
            <rFont val="Tahoma"/>
            <family val="2"/>
          </rPr>
          <t>Dan Loughlin:</t>
        </r>
        <r>
          <rPr>
            <sz val="9"/>
            <color indexed="81"/>
            <rFont val="Tahoma"/>
            <family val="2"/>
          </rPr>
          <t xml:space="preserve">
50-yr selected because it works best in prior calibration efforts. To do: test 30-yr</t>
        </r>
      </text>
    </comment>
    <comment ref="G10" authorId="0" shapeId="0" xr:uid="{1CF49F8D-AA3B-49C7-ACE4-7D009EB751B5}">
      <text>
        <r>
          <rPr>
            <b/>
            <sz val="9"/>
            <color indexed="81"/>
            <rFont val="Tahoma"/>
            <family val="2"/>
          </rPr>
          <t>Dan Loughlin:</t>
        </r>
        <r>
          <rPr>
            <sz val="9"/>
            <color indexed="81"/>
            <rFont val="Tahoma"/>
            <family val="2"/>
          </rPr>
          <t xml:space="preserve">
High enough to keep existing hydro around for entire modeling horizon. Eventually may want to consider lifetime extension model.</t>
        </r>
      </text>
    </comment>
    <comment ref="E29" authorId="0" shapeId="0" xr:uid="{21F71AFD-9215-451C-90A2-DA7AAD49D2C7}">
      <text>
        <r>
          <rPr>
            <b/>
            <sz val="9"/>
            <color indexed="81"/>
            <rFont val="Tahoma"/>
            <family val="2"/>
          </rPr>
          <t>Dan Loughlin:</t>
        </r>
        <r>
          <rPr>
            <sz val="9"/>
            <color indexed="81"/>
            <rFont val="Tahoma"/>
            <family val="2"/>
          </rPr>
          <t xml:space="preserve">
Assumed value intended to capture the additional costs associated with construction of CCS retrofits at later stage in project.</t>
        </r>
      </text>
    </comment>
    <comment ref="E37" authorId="0" shapeId="0" xr:uid="{CA15CE05-B822-4609-8EA0-0B3C1F629948}">
      <text>
        <r>
          <rPr>
            <b/>
            <sz val="9"/>
            <color indexed="81"/>
            <rFont val="Tahoma"/>
            <family val="2"/>
          </rPr>
          <t>Dan Loughlin:</t>
        </r>
        <r>
          <rPr>
            <sz val="9"/>
            <color indexed="81"/>
            <rFont val="Tahoma"/>
            <family val="2"/>
          </rPr>
          <t xml:space="preserve">
I believe these are based upon EIA assumptions. Verify.</t>
        </r>
      </text>
    </comment>
    <comment ref="E43" authorId="0" shapeId="0" xr:uid="{2F2EEF36-3428-4A0E-B705-F3C6DC7B1824}">
      <text>
        <r>
          <rPr>
            <b/>
            <sz val="9"/>
            <color indexed="81"/>
            <rFont val="Tahoma"/>
            <family val="2"/>
          </rPr>
          <t>Dan Loughlin:</t>
        </r>
        <r>
          <rPr>
            <sz val="9"/>
            <color indexed="81"/>
            <rFont val="Tahoma"/>
            <family val="2"/>
          </rPr>
          <t xml:space="preserve">
Obtained from NREL's Renewable Futures Report by analyzing annual storage capacity vs. renewable capacity.</t>
        </r>
      </text>
    </comment>
    <comment ref="E47" authorId="0" shapeId="0" xr:uid="{758E5D51-D2D5-45BE-A0D0-EBE82941CB61}">
      <text>
        <r>
          <rPr>
            <b/>
            <sz val="9"/>
            <color indexed="81"/>
            <rFont val="Tahoma"/>
            <family val="2"/>
          </rPr>
          <t>Dan Loughlin:</t>
        </r>
        <r>
          <rPr>
            <sz val="9"/>
            <color indexed="81"/>
            <rFont val="Tahoma"/>
            <family val="2"/>
          </rPr>
          <t xml:space="preserve">
From NREL's Renewable Futures report. Assumed applicable at MARKAL regional level.</t>
        </r>
      </text>
    </comment>
  </commentList>
</comments>
</file>

<file path=xl/sharedStrings.xml><?xml version="1.0" encoding="utf-8"?>
<sst xmlns="http://schemas.openxmlformats.org/spreadsheetml/2006/main" count="597" uniqueCount="261">
  <si>
    <t>~TFM_AVA</t>
  </si>
  <si>
    <t>PSET_SET</t>
  </si>
  <si>
    <t>PSET_PN</t>
  </si>
  <si>
    <t>PSET_PD</t>
  </si>
  <si>
    <t>PSET_CO</t>
  </si>
  <si>
    <t>PSET_CI</t>
  </si>
  <si>
    <t>R0</t>
  </si>
  <si>
    <t>R1</t>
  </si>
  <si>
    <t>R2</t>
  </si>
  <si>
    <t>R3</t>
  </si>
  <si>
    <t>R4</t>
  </si>
  <si>
    <t>R5</t>
  </si>
  <si>
    <t>R6</t>
  </si>
  <si>
    <t>ECSTMRBONR11</t>
  </si>
  <si>
    <t>ECSTMRSONR11</t>
  </si>
  <si>
    <t>ECSTMRLONR11</t>
  </si>
  <si>
    <t>ECOALSTM15</t>
  </si>
  <si>
    <t>ENGACC11</t>
  </si>
  <si>
    <t>ENGACC15</t>
  </si>
  <si>
    <t>ENGACC20</t>
  </si>
  <si>
    <t>ENGAACC20</t>
  </si>
  <si>
    <t>ENGACT11</t>
  </si>
  <si>
    <t>ENGACT15</t>
  </si>
  <si>
    <t>ENGACT20</t>
  </si>
  <si>
    <t>ENGAACT20</t>
  </si>
  <si>
    <t>ECOALIGCC20</t>
  </si>
  <si>
    <t>EBIOIGCC25</t>
  </si>
  <si>
    <t>EGEOBCFS11</t>
  </si>
  <si>
    <t>EGEOEGS25</t>
  </si>
  <si>
    <t>EURNALWR15</t>
  </si>
  <si>
    <t>Hurdle rate modifiers</t>
  </si>
  <si>
    <t>For resids and new</t>
  </si>
  <si>
    <t>New</t>
  </si>
  <si>
    <t xml:space="preserve">Existing </t>
  </si>
  <si>
    <t>CO2 capture</t>
  </si>
  <si>
    <t>Start year</t>
  </si>
  <si>
    <t>Application of hurdle rate increments?</t>
  </si>
  <si>
    <t>AF</t>
  </si>
  <si>
    <t>Peak (con)</t>
  </si>
  <si>
    <t>Discrate</t>
  </si>
  <si>
    <t>Lifetime</t>
  </si>
  <si>
    <t>Rate</t>
  </si>
  <si>
    <t>High CO2?</t>
  </si>
  <si>
    <t>New/unproven?</t>
  </si>
  <si>
    <t>Combo new/unproven?</t>
  </si>
  <si>
    <t>Infrastructure?</t>
  </si>
  <si>
    <t>Public/private hesitency?</t>
  </si>
  <si>
    <t>Base value</t>
  </si>
  <si>
    <t>Coal boilers</t>
  </si>
  <si>
    <t xml:space="preserve">     Coal life extension</t>
  </si>
  <si>
    <t>50 yr lifetime selected via calibration</t>
  </si>
  <si>
    <t>Incremental</t>
  </si>
  <si>
    <t>Gas boilers</t>
  </si>
  <si>
    <t>Factors impacting hurdle rate</t>
  </si>
  <si>
    <t>Penalty</t>
  </si>
  <si>
    <t>Gas &amp; oil turbines</t>
  </si>
  <si>
    <t>High CO2 emissions</t>
  </si>
  <si>
    <t>Wood boilers</t>
  </si>
  <si>
    <t>New or unproven technology</t>
  </si>
  <si>
    <t>Geothermal</t>
  </si>
  <si>
    <t>Combo of new/unproven techs</t>
  </si>
  <si>
    <t>Hydro</t>
  </si>
  <si>
    <t>Additional infrastructure needed</t>
  </si>
  <si>
    <t>Reversible hydro</t>
  </si>
  <si>
    <t>Public/private hesitency associated with risk</t>
  </si>
  <si>
    <t>Nuclear</t>
  </si>
  <si>
    <t xml:space="preserve">    40-yr Nuclear life extension</t>
  </si>
  <si>
    <t>Solar PV</t>
  </si>
  <si>
    <t>Solar Thermal</t>
  </si>
  <si>
    <t>Wind</t>
  </si>
  <si>
    <t>MSW &amp; LFG</t>
  </si>
  <si>
    <t>CHP</t>
  </si>
  <si>
    <t>Coal CCS retrofit</t>
  </si>
  <si>
    <t>Gas CCS retrofit</t>
  </si>
  <si>
    <t>IGCC-CCS</t>
  </si>
  <si>
    <t>NGA-CCS</t>
  </si>
  <si>
    <t>IGCC</t>
  </si>
  <si>
    <t>BioIGCC</t>
  </si>
  <si>
    <t>BioIGCC-CCS</t>
  </si>
  <si>
    <t>Other coal egu retrofits</t>
  </si>
  <si>
    <t>Fraction</t>
  </si>
  <si>
    <t>Orig value</t>
  </si>
  <si>
    <t>Cost multiplier for retrofit CCS</t>
  </si>
  <si>
    <t>High value to reflect uncertainties in both biomass gasification tech development and ccs,</t>
  </si>
  <si>
    <t xml:space="preserve">    as well as public concern regarding nuclear power</t>
  </si>
  <si>
    <t>Efficiency improvement from 2005</t>
  </si>
  <si>
    <t xml:space="preserve">   Coal lifetime extension</t>
  </si>
  <si>
    <t>Nuclear Capacity improvement (fraction/yr)</t>
  </si>
  <si>
    <t>Annual cap increase:</t>
  </si>
  <si>
    <t>Value</t>
  </si>
  <si>
    <t>Period 1</t>
  </si>
  <si>
    <t>Period 2</t>
  </si>
  <si>
    <t>Storage requirements</t>
  </si>
  <si>
    <t>GW storage for GW variable renewable</t>
  </si>
  <si>
    <t>Maximum regional electricity production from</t>
  </si>
  <si>
    <t>variable renewables</t>
  </si>
  <si>
    <t>Minimum generation from NGA-CT</t>
  </si>
  <si>
    <t>2016 fraction CCT of total electricity production in IPM clean power plan run</t>
  </si>
  <si>
    <t>Coal retirements based on:</t>
  </si>
  <si>
    <t>Value (CAP or ACT)</t>
  </si>
  <si>
    <t>ACT</t>
  </si>
  <si>
    <t>If based on capacity, this means total capacity can never increase, but utilization of capacity can. If based on activity, the overall output can never increase from one time period to another. Based on the construction of this workbook, "ACT" is highly recommended.</t>
  </si>
  <si>
    <t>Nuclear retirements based on:</t>
  </si>
  <si>
    <t>CAP</t>
  </si>
  <si>
    <t>If based on capacity, this means total capacity can never increase from one time step to another, but utilization of capacity can. If based on activity, the overall output can never increase. "CAP" is highly recommended based on the setup of this workbook.</t>
  </si>
  <si>
    <t>Heat Efficiency Improvement on Residual Coal</t>
  </si>
  <si>
    <t>multiplier</t>
  </si>
  <si>
    <t>Start year for NGAACC</t>
  </si>
  <si>
    <t>Start year for NGAACT</t>
  </si>
  <si>
    <t>Retirement delay for Resid gas</t>
  </si>
  <si>
    <t>Minimum resid coal AF</t>
  </si>
  <si>
    <t>Coal</t>
  </si>
  <si>
    <t>If used less than this fraction, model likely will elect to retire.</t>
  </si>
  <si>
    <t>Reverse Hydro AF assumptions</t>
  </si>
  <si>
    <t>Parameter</t>
  </si>
  <si>
    <t>AF-Peak</t>
  </si>
  <si>
    <t>AF-DPM</t>
  </si>
  <si>
    <t>AF-Other</t>
  </si>
  <si>
    <t>Nuclear life extention cost</t>
  </si>
  <si>
    <t>Operating-based</t>
  </si>
  <si>
    <t>Fractional</t>
  </si>
  <si>
    <t>Relax regional generation constraints using this multiplier (to allow some flexibility due to data coming from various soures)</t>
  </si>
  <si>
    <t>Note: 2015 national generation from coal and gas are fixed at levels from the IPM Clean Power Plan baseline run</t>
  </si>
  <si>
    <t>Relaxation</t>
  </si>
  <si>
    <t>2020-2055</t>
  </si>
  <si>
    <t>Low</t>
  </si>
  <si>
    <t>High</t>
  </si>
  <si>
    <t>FX</t>
  </si>
  <si>
    <t>PET</t>
  </si>
  <si>
    <t>Nat Gas</t>
  </si>
  <si>
    <t>Solar</t>
  </si>
  <si>
    <t>Yellow cells are relative to historic. For 2015, historic value is 2014</t>
  </si>
  <si>
    <t>Green cells are relative to previous period</t>
  </si>
  <si>
    <t>~TFM_INS</t>
  </si>
  <si>
    <t>TimeSlice</t>
  </si>
  <si>
    <t>LimType</t>
  </si>
  <si>
    <t>Attribute</t>
  </si>
  <si>
    <t>Year</t>
  </si>
  <si>
    <t>Pset_Set</t>
  </si>
  <si>
    <t>Pset_PN</t>
  </si>
  <si>
    <t>Pset_PD</t>
  </si>
  <si>
    <t>Cset_Set</t>
  </si>
  <si>
    <t>Cset_CN</t>
  </si>
  <si>
    <t>Cset_CD</t>
  </si>
  <si>
    <t>SN</t>
  </si>
  <si>
    <t>NCAP_AF</t>
  </si>
  <si>
    <t>IN</t>
  </si>
  <si>
    <t>WN</t>
  </si>
  <si>
    <t>SDAM</t>
  </si>
  <si>
    <t>IDAM</t>
  </si>
  <si>
    <t>WDAM</t>
  </si>
  <si>
    <t>SP</t>
  </si>
  <si>
    <t>IP</t>
  </si>
  <si>
    <t>WP</t>
  </si>
  <si>
    <t>SDPM</t>
  </si>
  <si>
    <t>IDPM</t>
  </si>
  <si>
    <t>WDPM</t>
  </si>
  <si>
    <t>ECHPBIO11</t>
  </si>
  <si>
    <t>ECHP*</t>
  </si>
  <si>
    <t>ESOLPVC*</t>
  </si>
  <si>
    <t>ESOLPVC2A11</t>
  </si>
  <si>
    <t>ESOLPVC2B11</t>
  </si>
  <si>
    <t>ESOLPVC2C11</t>
  </si>
  <si>
    <t>ESOLPVC2D11</t>
  </si>
  <si>
    <t>ESOLPVC2E11</t>
  </si>
  <si>
    <t>ESOLPVC3A11</t>
  </si>
  <si>
    <t>ESOLPVC3B11</t>
  </si>
  <si>
    <t>ESOLPVC3C11</t>
  </si>
  <si>
    <t>ESOLPVC3D11</t>
  </si>
  <si>
    <t>ESOLPVC3E11</t>
  </si>
  <si>
    <t>ESOLPVC4A11</t>
  </si>
  <si>
    <t>ESOLPVC4B11</t>
  </si>
  <si>
    <t>ESOLPVC4C11</t>
  </si>
  <si>
    <t>ESOLPVC4D11</t>
  </si>
  <si>
    <t>ESOLPVC4E11</t>
  </si>
  <si>
    <t>ESOLSTCN*</t>
  </si>
  <si>
    <t>EWND*</t>
  </si>
  <si>
    <t>EWNDON1A11</t>
  </si>
  <si>
    <t>EWNDR211</t>
  </si>
  <si>
    <t>EWNDON1B11</t>
  </si>
  <si>
    <t>EWNDON1C11</t>
  </si>
  <si>
    <t>EWNDON1D11</t>
  </si>
  <si>
    <t>EWNDON1E11</t>
  </si>
  <si>
    <t>EWNDON2A11</t>
  </si>
  <si>
    <t>EWNDON2B11</t>
  </si>
  <si>
    <t>EWNDON2C11</t>
  </si>
  <si>
    <t>EWNDON2D11</t>
  </si>
  <si>
    <t>EWNDON2E11</t>
  </si>
  <si>
    <t>EWNDON3A11</t>
  </si>
  <si>
    <t>EWNDON3B11</t>
  </si>
  <si>
    <t>EWNDON3C11</t>
  </si>
  <si>
    <t>EWNDON3D11</t>
  </si>
  <si>
    <t>EWNDON3E11</t>
  </si>
  <si>
    <t>EWNDON4A11</t>
  </si>
  <si>
    <t>EWNDON4B11</t>
  </si>
  <si>
    <t>EWNDON4C11</t>
  </si>
  <si>
    <t>EWNDON4D11</t>
  </si>
  <si>
    <t>EWNDON4E11</t>
  </si>
  <si>
    <t>EWNDON5A11</t>
  </si>
  <si>
    <t>EWNDON5B11</t>
  </si>
  <si>
    <t>EWNDON5C11</t>
  </si>
  <si>
    <t>EWNDON5D11</t>
  </si>
  <si>
    <t>EWNDON5E11</t>
  </si>
  <si>
    <t>EWNDOFS1A15</t>
  </si>
  <si>
    <t>EWNDOFS1B15</t>
  </si>
  <si>
    <t>EWNDOFS1C15</t>
  </si>
  <si>
    <t>EWNDOFS1D15</t>
  </si>
  <si>
    <t>EWNDOFS1E15</t>
  </si>
  <si>
    <t>EWNDOFS2A15</t>
  </si>
  <si>
    <t>EWNDOFS2B15</t>
  </si>
  <si>
    <t>EWNDOFS2C15</t>
  </si>
  <si>
    <t>EWNDOFS2D15</t>
  </si>
  <si>
    <t>EWNDOFS2E15</t>
  </si>
  <si>
    <t>EWNDOFS3A15</t>
  </si>
  <si>
    <t>EWNDOFS3B15</t>
  </si>
  <si>
    <t>EWNDOFS3C15</t>
  </si>
  <si>
    <t>EWNDOFS3D15</t>
  </si>
  <si>
    <t>EWNDOFS3E15</t>
  </si>
  <si>
    <t>EWNDOFS4A15</t>
  </si>
  <si>
    <t>EWNDOFS4B15</t>
  </si>
  <si>
    <t>EWNDOFS4C15</t>
  </si>
  <si>
    <t>EWNDOFS4D15</t>
  </si>
  <si>
    <t>EWNDOFS4E15</t>
  </si>
  <si>
    <t>EWNDOFS5A15</t>
  </si>
  <si>
    <t>EWNDOFS5B15</t>
  </si>
  <si>
    <t>EWNDOFS5C15</t>
  </si>
  <si>
    <t>EWNDOFS5D15</t>
  </si>
  <si>
    <t>EWNDOFS5E15</t>
  </si>
  <si>
    <t>EWNDOFD1A15</t>
  </si>
  <si>
    <t>EWNDOFD1B15</t>
  </si>
  <si>
    <t>EWNDOFD1C15</t>
  </si>
  <si>
    <t>EWNDOFD1D15</t>
  </si>
  <si>
    <t>EWNDOFD1E15</t>
  </si>
  <si>
    <t>EWNDOFD2A15</t>
  </si>
  <si>
    <t>EWNDOFD2B15</t>
  </si>
  <si>
    <t>EWNDOFD2C15</t>
  </si>
  <si>
    <t>EWNDOFD2D15</t>
  </si>
  <si>
    <t>EWNDOFD2E15</t>
  </si>
  <si>
    <t>EWNDOFD3A15</t>
  </si>
  <si>
    <t>EWNDOFD3B15</t>
  </si>
  <si>
    <t>EWNDOFD3C15</t>
  </si>
  <si>
    <t>EWNDOFD3D15</t>
  </si>
  <si>
    <t>EWNDOFD3E15</t>
  </si>
  <si>
    <t>EWNDOFD4A15</t>
  </si>
  <si>
    <t>EWNDOFD4B15</t>
  </si>
  <si>
    <t>EWNDOFD4C15</t>
  </si>
  <si>
    <t>EWNDOFD4D15</t>
  </si>
  <si>
    <t>EWNDOFD4E15</t>
  </si>
  <si>
    <t>EWNDOFD5A15</t>
  </si>
  <si>
    <t>EWNDOFD5B15</t>
  </si>
  <si>
    <t>EWNDOFD5C15</t>
  </si>
  <si>
    <t>EWNDOFD5D15</t>
  </si>
  <si>
    <t>EWNDOFD5E15</t>
  </si>
  <si>
    <t>EHYD*</t>
  </si>
  <si>
    <t>ECSTMR*</t>
  </si>
  <si>
    <t>ECSTMRBO8O11</t>
  </si>
  <si>
    <t>ESOLPVCOM*</t>
  </si>
  <si>
    <t>ESOLPVRES*</t>
  </si>
  <si>
    <t>ESTO*</t>
  </si>
  <si>
    <t>SHYD*</t>
  </si>
  <si>
    <t>SSTO*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</si>
</sst>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8" x14ac:knownFonts="1">
    <font>
      <sz val="11"/>
      <color theme="1"/>
      <name val="Calibri"/>
      <family val="2"/>
      <scheme val="minor"/>
    </font>
    <font>
      <sz val="11"/>
      <color theme="1"/>
      <name val="Calibri"/>
      <family val="2"/>
      <scheme val="minor"/>
    </font>
    <font>
      <sz val="10"/>
      <name val="Arial"/>
      <family val="2"/>
    </font>
    <font>
      <b/>
      <sz val="10"/>
      <color indexed="12"/>
      <name val="Arial"/>
      <family val="2"/>
    </font>
    <font>
      <sz val="12"/>
      <color indexed="53"/>
      <name val="Arial"/>
      <family val="2"/>
    </font>
    <font>
      <b/>
      <sz val="10"/>
      <name val="Arial"/>
      <family val="2"/>
    </font>
    <font>
      <b/>
      <sz val="9"/>
      <color indexed="81"/>
      <name val="Tahoma"/>
      <family val="2"/>
    </font>
    <font>
      <sz val="9"/>
      <color indexed="81"/>
      <name val="Tahoma"/>
      <family val="2"/>
    </font>
  </fonts>
  <fills count="7">
    <fill>
      <patternFill patternType="none"/>
    </fill>
    <fill>
      <patternFill patternType="gray125"/>
    </fill>
    <fill>
      <patternFill patternType="solid">
        <fgColor indexed="43"/>
        <bgColor indexed="64"/>
      </patternFill>
    </fill>
    <fill>
      <patternFill patternType="solid">
        <fgColor rgb="FFFFFFCC"/>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s>
  <borders count="22">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top style="medium">
        <color indexed="64"/>
      </top>
      <bottom/>
      <diagonal/>
    </border>
  </borders>
  <cellStyleXfs count="6">
    <xf numFmtId="0" fontId="0" fillId="0" borderId="0"/>
    <xf numFmtId="43"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2" fillId="0" borderId="0"/>
  </cellStyleXfs>
  <cellXfs count="77">
    <xf numFmtId="0" fontId="0" fillId="0" borderId="0" xfId="0"/>
    <xf numFmtId="0" fontId="3" fillId="0" borderId="0" xfId="2" applyFont="1"/>
    <xf numFmtId="0" fontId="2" fillId="0" borderId="0" xfId="2"/>
    <xf numFmtId="0" fontId="4" fillId="0" borderId="0" xfId="2" applyFont="1"/>
    <xf numFmtId="0" fontId="5" fillId="2" borderId="1" xfId="2" applyFont="1" applyFill="1" applyBorder="1"/>
    <xf numFmtId="0" fontId="5" fillId="2" borderId="2" xfId="2" applyFont="1" applyFill="1" applyBorder="1"/>
    <xf numFmtId="0" fontId="2" fillId="2" borderId="1" xfId="2" applyFill="1" applyBorder="1"/>
    <xf numFmtId="0" fontId="2" fillId="3" borderId="0" xfId="2" applyFill="1"/>
    <xf numFmtId="43" fontId="2" fillId="4" borderId="0" xfId="1" applyFont="1" applyFill="1"/>
    <xf numFmtId="0" fontId="0" fillId="3" borderId="0" xfId="0" applyFill="1"/>
    <xf numFmtId="0" fontId="0" fillId="5" borderId="0" xfId="0" applyFill="1"/>
    <xf numFmtId="0" fontId="2" fillId="5" borderId="0" xfId="0" applyFont="1" applyFill="1"/>
    <xf numFmtId="0" fontId="5" fillId="5" borderId="3" xfId="0" applyFont="1" applyFill="1" applyBorder="1"/>
    <xf numFmtId="0" fontId="5" fillId="5" borderId="4" xfId="0" applyFont="1" applyFill="1" applyBorder="1"/>
    <xf numFmtId="0" fontId="5" fillId="5" borderId="0" xfId="0" applyFont="1" applyFill="1"/>
    <xf numFmtId="0" fontId="2" fillId="5" borderId="5" xfId="0" applyFont="1" applyFill="1" applyBorder="1"/>
    <xf numFmtId="0" fontId="0" fillId="5" borderId="6" xfId="0" applyFill="1" applyBorder="1"/>
    <xf numFmtId="0" fontId="0" fillId="5" borderId="7" xfId="0" applyFill="1" applyBorder="1"/>
    <xf numFmtId="0" fontId="0" fillId="5" borderId="4" xfId="0" applyFill="1" applyBorder="1"/>
    <xf numFmtId="0" fontId="0" fillId="5" borderId="8" xfId="0" applyFill="1" applyBorder="1"/>
    <xf numFmtId="0" fontId="2" fillId="5" borderId="9" xfId="0" applyFont="1" applyFill="1" applyBorder="1"/>
    <xf numFmtId="0" fontId="0" fillId="5" borderId="10" xfId="0" applyFill="1" applyBorder="1"/>
    <xf numFmtId="0" fontId="0" fillId="5" borderId="11" xfId="0" applyFill="1" applyBorder="1"/>
    <xf numFmtId="0" fontId="0" fillId="5" borderId="12" xfId="0" applyFill="1" applyBorder="1"/>
    <xf numFmtId="0" fontId="0" fillId="5" borderId="3" xfId="0" applyFill="1" applyBorder="1"/>
    <xf numFmtId="0" fontId="0" fillId="5" borderId="13" xfId="0" applyFill="1" applyBorder="1"/>
    <xf numFmtId="0" fontId="2" fillId="5" borderId="8" xfId="0" applyFont="1" applyFill="1" applyBorder="1"/>
    <xf numFmtId="0" fontId="5" fillId="5" borderId="6" xfId="0" applyFont="1" applyFill="1" applyBorder="1"/>
    <xf numFmtId="0" fontId="2" fillId="5" borderId="12" xfId="0" applyFont="1" applyFill="1" applyBorder="1"/>
    <xf numFmtId="0" fontId="2" fillId="5" borderId="3" xfId="0" applyFont="1" applyFill="1" applyBorder="1"/>
    <xf numFmtId="0" fontId="2" fillId="5" borderId="4" xfId="0" applyFont="1" applyFill="1" applyBorder="1"/>
    <xf numFmtId="0" fontId="2" fillId="5" borderId="12" xfId="0" applyFont="1" applyFill="1" applyBorder="1" applyAlignment="1">
      <alignment horizontal="left"/>
    </xf>
    <xf numFmtId="0" fontId="2" fillId="5" borderId="3" xfId="0" applyFont="1" applyFill="1" applyBorder="1" applyAlignment="1">
      <alignment horizontal="left"/>
    </xf>
    <xf numFmtId="0" fontId="2" fillId="5" borderId="14" xfId="0" applyFont="1" applyFill="1" applyBorder="1"/>
    <xf numFmtId="0" fontId="0" fillId="5" borderId="15" xfId="0" applyFill="1" applyBorder="1"/>
    <xf numFmtId="0" fontId="0" fillId="5" borderId="16" xfId="0" applyFill="1" applyBorder="1"/>
    <xf numFmtId="0" fontId="0" fillId="5" borderId="5" xfId="0" applyFill="1" applyBorder="1"/>
    <xf numFmtId="0" fontId="0" fillId="5" borderId="17" xfId="0" applyFill="1" applyBorder="1"/>
    <xf numFmtId="0" fontId="0" fillId="5" borderId="18" xfId="0" applyFill="1" applyBorder="1"/>
    <xf numFmtId="0" fontId="2" fillId="5" borderId="16" xfId="0" applyFont="1" applyFill="1" applyBorder="1" applyAlignment="1">
      <alignment horizontal="left"/>
    </xf>
    <xf numFmtId="0" fontId="0" fillId="5" borderId="19" xfId="0" applyFill="1" applyBorder="1"/>
    <xf numFmtId="0" fontId="2" fillId="5" borderId="4" xfId="0" applyFont="1" applyFill="1" applyBorder="1" applyAlignment="1">
      <alignment horizontal="left"/>
    </xf>
    <xf numFmtId="0" fontId="2" fillId="5" borderId="14" xfId="0" applyFont="1" applyFill="1" applyBorder="1" applyAlignment="1">
      <alignment horizontal="left"/>
    </xf>
    <xf numFmtId="0" fontId="0" fillId="5" borderId="20" xfId="0" applyFill="1" applyBorder="1"/>
    <xf numFmtId="0" fontId="2" fillId="5" borderId="0" xfId="0" applyFont="1" applyFill="1" applyAlignment="1">
      <alignment horizontal="left"/>
    </xf>
    <xf numFmtId="0" fontId="5" fillId="5" borderId="13" xfId="0" applyFont="1" applyFill="1" applyBorder="1"/>
    <xf numFmtId="0" fontId="5" fillId="5" borderId="7" xfId="0" applyFont="1" applyFill="1" applyBorder="1"/>
    <xf numFmtId="1" fontId="0" fillId="5" borderId="4" xfId="0" applyNumberFormat="1" applyFill="1" applyBorder="1"/>
    <xf numFmtId="0" fontId="0" fillId="5" borderId="9" xfId="0" applyFill="1" applyBorder="1"/>
    <xf numFmtId="0" fontId="0" fillId="5" borderId="14" xfId="0" applyFill="1" applyBorder="1"/>
    <xf numFmtId="0" fontId="2" fillId="5" borderId="20" xfId="0" applyFont="1" applyFill="1" applyBorder="1"/>
    <xf numFmtId="0" fontId="2" fillId="5" borderId="16" xfId="0" applyFont="1" applyFill="1" applyBorder="1"/>
    <xf numFmtId="0" fontId="2" fillId="5" borderId="9" xfId="0" applyFont="1" applyFill="1" applyBorder="1" applyAlignment="1">
      <alignment horizontal="left"/>
    </xf>
    <xf numFmtId="43" fontId="0" fillId="5" borderId="0" xfId="1" applyFont="1" applyFill="1" applyBorder="1"/>
    <xf numFmtId="43" fontId="0" fillId="5" borderId="13" xfId="1" applyFont="1" applyFill="1" applyBorder="1"/>
    <xf numFmtId="43" fontId="0" fillId="5" borderId="12" xfId="1" applyFont="1" applyFill="1" applyBorder="1"/>
    <xf numFmtId="164" fontId="1" fillId="5" borderId="3" xfId="3" applyNumberFormat="1" applyFont="1" applyFill="1" applyBorder="1" applyAlignment="1">
      <alignment horizontal="left"/>
    </xf>
    <xf numFmtId="164" fontId="1" fillId="5" borderId="3" xfId="3" applyNumberFormat="1" applyFont="1" applyFill="1" applyBorder="1"/>
    <xf numFmtId="0" fontId="3" fillId="0" borderId="0" xfId="0" applyFont="1"/>
    <xf numFmtId="0" fontId="5" fillId="0" borderId="0" xfId="0" applyFont="1" applyAlignment="1">
      <alignment horizontal="left"/>
    </xf>
    <xf numFmtId="0" fontId="5" fillId="0" borderId="0" xfId="0" applyFont="1" applyAlignment="1">
      <alignment horizontal="center"/>
    </xf>
    <xf numFmtId="0" fontId="2" fillId="6" borderId="1" xfId="0" applyFont="1" applyFill="1" applyBorder="1"/>
    <xf numFmtId="0" fontId="5" fillId="6" borderId="1" xfId="2" applyFont="1" applyFill="1" applyBorder="1"/>
    <xf numFmtId="0" fontId="2" fillId="6" borderId="1" xfId="2" applyFill="1" applyBorder="1"/>
    <xf numFmtId="0" fontId="0" fillId="3" borderId="21" xfId="0" applyFill="1" applyBorder="1"/>
    <xf numFmtId="0" fontId="2" fillId="3" borderId="21" xfId="4" applyFill="1" applyBorder="1" applyAlignment="1">
      <alignment vertical="center"/>
    </xf>
    <xf numFmtId="2" fontId="0" fillId="3" borderId="0" xfId="0" applyNumberFormat="1" applyFill="1"/>
    <xf numFmtId="43" fontId="0" fillId="3" borderId="0" xfId="1" applyFont="1" applyFill="1"/>
    <xf numFmtId="0" fontId="2" fillId="3" borderId="0" xfId="5" applyFill="1" applyAlignment="1">
      <alignment horizontal="left" vertical="center" wrapText="1"/>
    </xf>
    <xf numFmtId="0" fontId="2" fillId="3" borderId="0" xfId="5" applyFill="1" applyAlignment="1">
      <alignment wrapText="1"/>
    </xf>
    <xf numFmtId="0" fontId="2" fillId="3" borderId="0" xfId="4" applyFill="1" applyAlignment="1">
      <alignment vertical="center"/>
    </xf>
    <xf numFmtId="0" fontId="0" fillId="3" borderId="15" xfId="0" applyFill="1" applyBorder="1"/>
    <xf numFmtId="0" fontId="2" fillId="3" borderId="15" xfId="4" applyFill="1" applyBorder="1" applyAlignment="1">
      <alignment vertical="center"/>
    </xf>
    <xf numFmtId="43" fontId="0" fillId="3" borderId="15" xfId="1" applyFont="1" applyFill="1" applyBorder="1"/>
    <xf numFmtId="0" fontId="2" fillId="3" borderId="15" xfId="5" applyFill="1" applyBorder="1" applyAlignment="1">
      <alignment horizontal="left" vertical="center" wrapText="1"/>
    </xf>
    <xf numFmtId="43" fontId="0" fillId="3" borderId="0" xfId="1" applyFont="1" applyFill="1" applyBorder="1"/>
    <xf numFmtId="0" fontId="2" fillId="3" borderId="0" xfId="0" applyFont="1" applyFill="1"/>
  </cellXfs>
  <cellStyles count="6">
    <cellStyle name="Comma" xfId="1" builtinId="3"/>
    <cellStyle name="Comma 6" xfId="3" xr:uid="{48262990-86CB-46E8-A849-2190555C129A}"/>
    <cellStyle name="Normal" xfId="0" builtinId="0"/>
    <cellStyle name="Normal 10" xfId="2" xr:uid="{89C7AE5D-01C1-4D06-9264-8FC1D95DEA60}"/>
    <cellStyle name="Normal 10 2" xfId="5" xr:uid="{F0B95268-66C4-4179-BA24-98C157A9FB15}"/>
    <cellStyle name="Normal 4 2 2" xfId="4" xr:uid="{8594EFDD-4743-460F-A3CE-095C232CF63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VEDA\Veda_models\COMET_NYC_v15.0.7a\SubRES_TMPL\SubRES_TechELC.xlsx" TargetMode="External"/><Relationship Id="rId1" Type="http://schemas.openxmlformats.org/officeDocument/2006/relationships/externalLinkPath" Target="SubRES_TechEL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Sv6.0-Technologies"/>
      <sheetName val="ANSv6.0-Commodities"/>
      <sheetName val="ANSv6.1-Commodities"/>
      <sheetName val="ANSv6.1-Technologies"/>
      <sheetName val="ANSv6.1-Constraints"/>
      <sheetName val="ANSv6.1-CommData"/>
      <sheetName val="ANSv6.1-TechData"/>
      <sheetName val="ANSv6.1-ConstrData"/>
      <sheetName val="Commodities"/>
      <sheetName val="Technologies"/>
      <sheetName val="TechData_NewCap"/>
      <sheetName val="TechData_CHP"/>
      <sheetName val="TechData_Solar&amp;Wind"/>
      <sheetName val="TechData_RenewResid"/>
      <sheetName val="TechData_CoalResid"/>
      <sheetName val="TechData_Emis"/>
      <sheetName val="TechData_CoalResidCntl"/>
      <sheetName val="&gt;&gt; Not Used"/>
      <sheetName val="TechData_NonCoalResid"/>
      <sheetName val="TechData_Uranium"/>
      <sheetName val="CommData"/>
      <sheetName val="CommData R1Dummy"/>
      <sheetName val="TechData_DMY"/>
      <sheetName val="Constraints"/>
      <sheetName val="ConstrData"/>
      <sheetName val="ConstrData_ResidRetire"/>
      <sheetName val="Bin Table - SOx"/>
      <sheetName val="Bin Table - NOx"/>
      <sheetName val="Bin Table - PM"/>
      <sheetName val="Resid Nuclear Capacity"/>
      <sheetName val="Resid Coal Boilers"/>
      <sheetName val="RESID calc"/>
      <sheetName val="NYC Capacity 05-10"/>
      <sheetName val="ExistingUnits2007 NG STM and CC"/>
      <sheetName val="ResidRetire Calc"/>
      <sheetName val="ExistingUnits2007"/>
      <sheetName val="NYS ELC gen data"/>
      <sheetName val="CHP Data_Utility Scale"/>
      <sheetName val="CHP assumptions"/>
      <sheetName val="Bin Table - Resid Coal"/>
      <sheetName val="SOL"/>
      <sheetName val="WND"/>
      <sheetName val="Hydro"/>
      <sheetName val="Needs 5.13v13_Active"/>
      <sheetName val="InCity"/>
      <sheetName val="ConstrData_RPS"/>
      <sheetName val="Wind Raw Data"/>
      <sheetName val="CommData_CCS"/>
      <sheetName val="SolarPV CF calculations"/>
      <sheetName val="KeyAssumptions"/>
      <sheetName val="New Cap Raw Data"/>
      <sheetName val="2007ExistingNuclear"/>
      <sheetName val="Solar Raw Data"/>
      <sheetName val="EIAMinLearning"/>
      <sheetName val="Solar Quantity and Adder"/>
      <sheetName val="TechData_LFG&amp;MSW"/>
      <sheetName val="TechData_CCS"/>
      <sheetName val="CCSEmisCalcs"/>
      <sheetName val="CCS Capacity Raw Data"/>
      <sheetName val="Nuclear Flowcharts"/>
      <sheetName val="Nuclear Raw Data"/>
      <sheetName val="Wind Quantity and Adder"/>
      <sheetName val="Geothermal Raw Data"/>
      <sheetName val="LFG Raw Data"/>
      <sheetName val="MSW Raw Data"/>
      <sheetName val="CoalNukeLTE"/>
      <sheetName val="Resid Raw Data_US"/>
      <sheetName val="AEO capacity 05-10"/>
      <sheetName val="2010ExistingNuclear"/>
      <sheetName val="File Description"/>
      <sheetName val="PM Emissions"/>
      <sheetName val="PM Control Data"/>
      <sheetName val="Retrofit Resid Raw Data"/>
      <sheetName val="AEO14 Production"/>
      <sheetName val="NetGenPerRegion"/>
      <sheetName val="Regional RPS Calcs"/>
      <sheetName val="State RPS Data"/>
      <sheetName val="hydro in rps"/>
      <sheetName val="PumpedHydroCalcs"/>
      <sheetName val="Relax Regional Projected Shares"/>
      <sheetName val="Raw Regional Projected Shares"/>
      <sheetName val="AEO Regional Fuel"/>
      <sheetName val="ANSv6.0-ConstrData"/>
      <sheetName val="ANSv6.0-TechData"/>
      <sheetName val="ANSv6.0-CommData"/>
      <sheetName val="ANSv6.0-Constraints"/>
      <sheetName val="CompositeGREETEFs"/>
      <sheetName val="GREET2014-EFUpdate"/>
      <sheetName val="NewEmissionFactors"/>
      <sheetName val="GREET-EF_TS"/>
      <sheetName val="RTI-BC"/>
      <sheetName val="RTI-OC"/>
      <sheetName val="GREET-Summary"/>
      <sheetName val="GREET-FuelSpecs"/>
      <sheetName val="LFG_MSW-Emis"/>
      <sheetName val="Water Data"/>
      <sheetName val="Conversions"/>
      <sheetName val="NYC_NGA"/>
    </sheetNames>
    <sheetDataSet>
      <sheetData sheetId="0"/>
      <sheetData sheetId="1"/>
      <sheetData sheetId="2"/>
      <sheetData sheetId="3"/>
      <sheetData sheetId="4"/>
      <sheetData sheetId="5"/>
      <sheetData sheetId="6"/>
      <sheetData sheetId="7"/>
      <sheetData sheetId="8"/>
      <sheetData sheetId="9"/>
      <sheetData sheetId="10">
        <row r="21">
          <cell r="T21">
            <v>4164.2637291615183</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2">
          <cell r="C2">
            <v>451.16092586026497</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ow r="13">
          <cell r="C13">
            <v>0.9</v>
          </cell>
        </row>
        <row r="14">
          <cell r="C14">
            <v>0.18775258204301565</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DBB15-0482-4436-984A-1CAB15892D4C}">
  <dimension ref="B2:T99"/>
  <sheetViews>
    <sheetView topLeftCell="I81" workbookViewId="0">
      <selection activeCell="N88" sqref="N88:N99"/>
    </sheetView>
  </sheetViews>
  <sheetFormatPr defaultRowHeight="15" x14ac:dyDescent="0.25"/>
  <cols>
    <col min="4" max="4" width="16.42578125" bestFit="1" customWidth="1"/>
    <col min="14" max="14" width="16.7109375" customWidth="1"/>
  </cols>
  <sheetData>
    <row r="2" spans="2:20" x14ac:dyDescent="0.25">
      <c r="B2" s="58" t="s">
        <v>133</v>
      </c>
      <c r="M2" s="59"/>
      <c r="N2" s="60"/>
      <c r="O2" s="60"/>
      <c r="P2" s="60"/>
      <c r="Q2" s="60"/>
      <c r="R2" s="60"/>
      <c r="S2" s="60"/>
      <c r="T2" s="60"/>
    </row>
    <row r="3" spans="2:20" ht="15.75" thickBot="1" x14ac:dyDescent="0.3">
      <c r="B3" s="61" t="s">
        <v>134</v>
      </c>
      <c r="C3" s="61" t="s">
        <v>135</v>
      </c>
      <c r="D3" s="61" t="s">
        <v>136</v>
      </c>
      <c r="E3" s="61" t="s">
        <v>137</v>
      </c>
      <c r="F3" s="62" t="s">
        <v>6</v>
      </c>
      <c r="G3" s="62" t="s">
        <v>7</v>
      </c>
      <c r="H3" s="62" t="s">
        <v>8</v>
      </c>
      <c r="I3" s="62" t="s">
        <v>9</v>
      </c>
      <c r="J3" s="62" t="s">
        <v>10</v>
      </c>
      <c r="K3" s="62" t="s">
        <v>11</v>
      </c>
      <c r="L3" s="62" t="s">
        <v>12</v>
      </c>
      <c r="M3" s="61" t="s">
        <v>138</v>
      </c>
      <c r="N3" s="61" t="s">
        <v>139</v>
      </c>
      <c r="O3" s="61" t="s">
        <v>140</v>
      </c>
      <c r="P3" s="63" t="s">
        <v>5</v>
      </c>
      <c r="Q3" s="63" t="s">
        <v>4</v>
      </c>
      <c r="R3" s="61" t="s">
        <v>141</v>
      </c>
      <c r="S3" s="61" t="s">
        <v>142</v>
      </c>
      <c r="T3" s="61" t="s">
        <v>143</v>
      </c>
    </row>
    <row r="4" spans="2:20" x14ac:dyDescent="0.25">
      <c r="B4" s="64" t="s">
        <v>144</v>
      </c>
      <c r="C4" s="64"/>
      <c r="D4" s="65" t="s">
        <v>145</v>
      </c>
      <c r="E4" s="9"/>
      <c r="F4" s="66"/>
      <c r="G4" s="66"/>
      <c r="H4" s="67"/>
      <c r="I4" s="67"/>
      <c r="J4" s="67"/>
      <c r="K4" s="67"/>
      <c r="L4" s="67"/>
      <c r="M4" s="9"/>
      <c r="N4" s="68" t="s">
        <v>17</v>
      </c>
      <c r="O4" s="9"/>
      <c r="P4" s="68"/>
      <c r="Q4" s="69"/>
      <c r="R4" s="9"/>
      <c r="S4" s="69"/>
      <c r="T4" s="9"/>
    </row>
    <row r="5" spans="2:20" x14ac:dyDescent="0.25">
      <c r="B5" s="9" t="s">
        <v>146</v>
      </c>
      <c r="C5" s="9"/>
      <c r="D5" s="70" t="s">
        <v>145</v>
      </c>
      <c r="E5" s="9"/>
      <c r="F5" s="9"/>
      <c r="G5" s="9"/>
      <c r="H5" s="67"/>
      <c r="I5" s="67"/>
      <c r="J5" s="67"/>
      <c r="K5" s="67"/>
      <c r="L5" s="67"/>
      <c r="M5" s="9"/>
      <c r="N5" s="68" t="s">
        <v>17</v>
      </c>
      <c r="O5" s="9"/>
      <c r="P5" s="9"/>
      <c r="Q5" s="9"/>
      <c r="R5" s="9"/>
      <c r="S5" s="9"/>
      <c r="T5" s="9"/>
    </row>
    <row r="6" spans="2:20" x14ac:dyDescent="0.25">
      <c r="B6" s="9" t="s">
        <v>147</v>
      </c>
      <c r="C6" s="9"/>
      <c r="D6" s="70" t="s">
        <v>145</v>
      </c>
      <c r="E6" s="9"/>
      <c r="F6" s="9"/>
      <c r="G6" s="9"/>
      <c r="H6" s="67"/>
      <c r="I6" s="67"/>
      <c r="J6" s="67"/>
      <c r="K6" s="67"/>
      <c r="L6" s="67"/>
      <c r="M6" s="9"/>
      <c r="N6" s="68" t="s">
        <v>17</v>
      </c>
      <c r="O6" s="9"/>
      <c r="P6" s="9"/>
      <c r="Q6" s="9"/>
      <c r="R6" s="9"/>
      <c r="S6" s="9"/>
      <c r="T6" s="9"/>
    </row>
    <row r="7" spans="2:20" x14ac:dyDescent="0.25">
      <c r="B7" s="9" t="s">
        <v>148</v>
      </c>
      <c r="C7" s="9"/>
      <c r="D7" s="70" t="s">
        <v>145</v>
      </c>
      <c r="E7" s="9"/>
      <c r="F7" s="9"/>
      <c r="G7" s="9"/>
      <c r="H7" s="67"/>
      <c r="I7" s="67"/>
      <c r="J7" s="67"/>
      <c r="K7" s="67"/>
      <c r="L7" s="67"/>
      <c r="M7" s="9"/>
      <c r="N7" s="68" t="s">
        <v>17</v>
      </c>
      <c r="O7" s="9"/>
      <c r="P7" s="9"/>
      <c r="Q7" s="9"/>
      <c r="R7" s="9"/>
      <c r="S7" s="9"/>
      <c r="T7" s="9"/>
    </row>
    <row r="8" spans="2:20" x14ac:dyDescent="0.25">
      <c r="B8" s="9" t="s">
        <v>149</v>
      </c>
      <c r="C8" s="9"/>
      <c r="D8" s="70" t="s">
        <v>145</v>
      </c>
      <c r="E8" s="9"/>
      <c r="F8" s="9"/>
      <c r="G8" s="9"/>
      <c r="H8" s="67"/>
      <c r="I8" s="67"/>
      <c r="J8" s="67"/>
      <c r="K8" s="67"/>
      <c r="L8" s="67"/>
      <c r="M8" s="9"/>
      <c r="N8" s="68" t="s">
        <v>17</v>
      </c>
      <c r="O8" s="9"/>
      <c r="P8" s="9"/>
      <c r="Q8" s="9"/>
      <c r="R8" s="9"/>
      <c r="S8" s="9"/>
      <c r="T8" s="9"/>
    </row>
    <row r="9" spans="2:20" x14ac:dyDescent="0.25">
      <c r="B9" s="9" t="s">
        <v>150</v>
      </c>
      <c r="C9" s="9"/>
      <c r="D9" s="70" t="s">
        <v>145</v>
      </c>
      <c r="E9" s="9"/>
      <c r="F9" s="9"/>
      <c r="G9" s="9"/>
      <c r="H9" s="67"/>
      <c r="I9" s="67"/>
      <c r="J9" s="67"/>
      <c r="K9" s="67"/>
      <c r="L9" s="67"/>
      <c r="M9" s="9"/>
      <c r="N9" s="68" t="s">
        <v>17</v>
      </c>
      <c r="O9" s="9"/>
      <c r="P9" s="9"/>
      <c r="Q9" s="9"/>
      <c r="R9" s="9"/>
      <c r="S9" s="9"/>
      <c r="T9" s="9"/>
    </row>
    <row r="10" spans="2:20" x14ac:dyDescent="0.25">
      <c r="B10" s="9" t="s">
        <v>151</v>
      </c>
      <c r="C10" s="9"/>
      <c r="D10" s="70" t="s">
        <v>145</v>
      </c>
      <c r="E10" s="9"/>
      <c r="F10" s="9"/>
      <c r="G10" s="9"/>
      <c r="H10" s="75">
        <f>KeyAssumptions!$C$7</f>
        <v>0.9</v>
      </c>
      <c r="I10" s="75">
        <f>KeyAssumptions!$C$7</f>
        <v>0.9</v>
      </c>
      <c r="J10" s="75">
        <f>KeyAssumptions!$C$7</f>
        <v>0.9</v>
      </c>
      <c r="K10" s="75">
        <f>KeyAssumptions!$C$7</f>
        <v>0.9</v>
      </c>
      <c r="L10" s="75">
        <f>KeyAssumptions!$C$7</f>
        <v>0.9</v>
      </c>
      <c r="M10" s="9"/>
      <c r="N10" s="68" t="s">
        <v>17</v>
      </c>
      <c r="O10" s="9"/>
      <c r="P10" s="9"/>
      <c r="Q10" s="9"/>
      <c r="R10" s="9"/>
      <c r="S10" s="9"/>
      <c r="T10" s="9"/>
    </row>
    <row r="11" spans="2:20" x14ac:dyDescent="0.25">
      <c r="B11" s="9" t="s">
        <v>152</v>
      </c>
      <c r="C11" s="9"/>
      <c r="D11" s="70" t="s">
        <v>145</v>
      </c>
      <c r="E11" s="9"/>
      <c r="F11" s="9"/>
      <c r="G11" s="9"/>
      <c r="H11" s="75">
        <f>KeyAssumptions!$C$7</f>
        <v>0.9</v>
      </c>
      <c r="I11" s="75">
        <f>KeyAssumptions!$C$7</f>
        <v>0.9</v>
      </c>
      <c r="J11" s="75">
        <f>KeyAssumptions!$C$7</f>
        <v>0.9</v>
      </c>
      <c r="K11" s="75">
        <f>KeyAssumptions!$C$7</f>
        <v>0.9</v>
      </c>
      <c r="L11" s="75">
        <f>KeyAssumptions!$C$7</f>
        <v>0.9</v>
      </c>
      <c r="M11" s="9"/>
      <c r="N11" s="68" t="s">
        <v>17</v>
      </c>
      <c r="O11" s="9"/>
      <c r="P11" s="9"/>
      <c r="Q11" s="9"/>
      <c r="R11" s="9"/>
      <c r="S11" s="9"/>
      <c r="T11" s="9"/>
    </row>
    <row r="12" spans="2:20" x14ac:dyDescent="0.25">
      <c r="B12" s="9" t="s">
        <v>153</v>
      </c>
      <c r="C12" s="9"/>
      <c r="D12" s="70" t="s">
        <v>145</v>
      </c>
      <c r="E12" s="9"/>
      <c r="F12" s="9"/>
      <c r="G12" s="9"/>
      <c r="H12" s="75">
        <f>KeyAssumptions!$C$7</f>
        <v>0.9</v>
      </c>
      <c r="I12" s="75">
        <f>KeyAssumptions!$C$7</f>
        <v>0.9</v>
      </c>
      <c r="J12" s="75">
        <f>KeyAssumptions!$C$7</f>
        <v>0.9</v>
      </c>
      <c r="K12" s="75">
        <f>KeyAssumptions!$C$7</f>
        <v>0.9</v>
      </c>
      <c r="L12" s="75">
        <f>KeyAssumptions!$C$7</f>
        <v>0.9</v>
      </c>
      <c r="M12" s="9"/>
      <c r="N12" s="68" t="s">
        <v>17</v>
      </c>
      <c r="O12" s="9"/>
      <c r="P12" s="9"/>
      <c r="Q12" s="9"/>
      <c r="R12" s="9"/>
      <c r="S12" s="9"/>
      <c r="T12" s="9"/>
    </row>
    <row r="13" spans="2:20" x14ac:dyDescent="0.25">
      <c r="B13" s="9" t="s">
        <v>154</v>
      </c>
      <c r="C13" s="9"/>
      <c r="D13" s="70" t="s">
        <v>145</v>
      </c>
      <c r="E13" s="9"/>
      <c r="F13" s="9"/>
      <c r="G13" s="9"/>
      <c r="H13" s="75">
        <f>KeyAssumptions!$C$7</f>
        <v>0.9</v>
      </c>
      <c r="I13" s="75">
        <f>KeyAssumptions!$C$7</f>
        <v>0.9</v>
      </c>
      <c r="J13" s="75">
        <f>KeyAssumptions!$C$7</f>
        <v>0.9</v>
      </c>
      <c r="K13" s="75">
        <f>KeyAssumptions!$C$7</f>
        <v>0.9</v>
      </c>
      <c r="L13" s="75">
        <f>KeyAssumptions!$C$7</f>
        <v>0.9</v>
      </c>
      <c r="M13" s="9"/>
      <c r="N13" s="68" t="s">
        <v>17</v>
      </c>
      <c r="O13" s="9"/>
      <c r="P13" s="9"/>
      <c r="Q13" s="9"/>
      <c r="R13" s="9"/>
      <c r="S13" s="9"/>
      <c r="T13" s="9"/>
    </row>
    <row r="14" spans="2:20" x14ac:dyDescent="0.25">
      <c r="B14" s="9" t="s">
        <v>155</v>
      </c>
      <c r="C14" s="9"/>
      <c r="D14" s="70" t="s">
        <v>145</v>
      </c>
      <c r="E14" s="9"/>
      <c r="F14" s="9"/>
      <c r="G14" s="9"/>
      <c r="H14" s="75">
        <f>KeyAssumptions!$C$7</f>
        <v>0.9</v>
      </c>
      <c r="I14" s="75">
        <f>KeyAssumptions!$C$7</f>
        <v>0.9</v>
      </c>
      <c r="J14" s="75">
        <f>KeyAssumptions!$C$7</f>
        <v>0.9</v>
      </c>
      <c r="K14" s="75">
        <f>KeyAssumptions!$C$7</f>
        <v>0.9</v>
      </c>
      <c r="L14" s="75">
        <f>KeyAssumptions!$C$7</f>
        <v>0.9</v>
      </c>
      <c r="M14" s="9"/>
      <c r="N14" s="68" t="s">
        <v>17</v>
      </c>
      <c r="O14" s="9"/>
      <c r="P14" s="9"/>
      <c r="Q14" s="9"/>
      <c r="R14" s="9"/>
      <c r="S14" s="9"/>
      <c r="T14" s="9"/>
    </row>
    <row r="15" spans="2:20" ht="15.75" thickBot="1" x14ac:dyDescent="0.3">
      <c r="B15" s="71" t="s">
        <v>156</v>
      </c>
      <c r="C15" s="71"/>
      <c r="D15" s="72" t="s">
        <v>145</v>
      </c>
      <c r="E15" s="71"/>
      <c r="F15" s="71"/>
      <c r="G15" s="71"/>
      <c r="H15" s="73">
        <f>KeyAssumptions!$C$7</f>
        <v>0.9</v>
      </c>
      <c r="I15" s="73">
        <f>KeyAssumptions!$C$7</f>
        <v>0.9</v>
      </c>
      <c r="J15" s="73">
        <f>KeyAssumptions!$C$7</f>
        <v>0.9</v>
      </c>
      <c r="K15" s="73">
        <f>KeyAssumptions!$C$7</f>
        <v>0.9</v>
      </c>
      <c r="L15" s="73">
        <f>KeyAssumptions!$C$7</f>
        <v>0.9</v>
      </c>
      <c r="M15" s="71"/>
      <c r="N15" s="74" t="s">
        <v>17</v>
      </c>
      <c r="O15" s="71"/>
      <c r="P15" s="71"/>
      <c r="Q15" s="71"/>
      <c r="R15" s="71"/>
      <c r="S15" s="71"/>
      <c r="T15" s="71"/>
    </row>
    <row r="16" spans="2:20" x14ac:dyDescent="0.25">
      <c r="B16" s="64" t="s">
        <v>144</v>
      </c>
      <c r="C16" s="64"/>
      <c r="D16" s="65" t="s">
        <v>145</v>
      </c>
      <c r="E16" s="9"/>
      <c r="F16" s="66"/>
      <c r="G16" s="66"/>
      <c r="H16" s="67"/>
      <c r="I16" s="67"/>
      <c r="J16" s="67"/>
      <c r="K16" s="67"/>
      <c r="L16" s="67"/>
      <c r="M16" s="9"/>
      <c r="N16" s="68" t="s">
        <v>18</v>
      </c>
      <c r="O16" s="9"/>
      <c r="P16" s="68"/>
      <c r="Q16" s="69"/>
      <c r="R16" s="9"/>
      <c r="S16" s="69"/>
      <c r="T16" s="9"/>
    </row>
    <row r="17" spans="2:20" x14ac:dyDescent="0.25">
      <c r="B17" s="9" t="s">
        <v>146</v>
      </c>
      <c r="C17" s="9"/>
      <c r="D17" s="70" t="s">
        <v>145</v>
      </c>
      <c r="E17" s="9"/>
      <c r="F17" s="9"/>
      <c r="G17" s="9"/>
      <c r="H17" s="67"/>
      <c r="I17" s="67"/>
      <c r="J17" s="67"/>
      <c r="K17" s="67"/>
      <c r="L17" s="67"/>
      <c r="M17" s="9"/>
      <c r="N17" s="68" t="s">
        <v>18</v>
      </c>
      <c r="O17" s="9"/>
      <c r="P17" s="9"/>
      <c r="Q17" s="9"/>
      <c r="R17" s="9"/>
      <c r="S17" s="9"/>
      <c r="T17" s="9"/>
    </row>
    <row r="18" spans="2:20" x14ac:dyDescent="0.25">
      <c r="B18" s="9" t="s">
        <v>147</v>
      </c>
      <c r="C18" s="9"/>
      <c r="D18" s="70" t="s">
        <v>145</v>
      </c>
      <c r="E18" s="9"/>
      <c r="F18" s="9"/>
      <c r="G18" s="9"/>
      <c r="H18" s="67"/>
      <c r="I18" s="67"/>
      <c r="J18" s="67"/>
      <c r="K18" s="67"/>
      <c r="L18" s="67"/>
      <c r="M18" s="9"/>
      <c r="N18" s="68" t="s">
        <v>18</v>
      </c>
      <c r="O18" s="9"/>
      <c r="P18" s="9"/>
      <c r="Q18" s="9"/>
      <c r="R18" s="9"/>
      <c r="S18" s="9"/>
      <c r="T18" s="9"/>
    </row>
    <row r="19" spans="2:20" x14ac:dyDescent="0.25">
      <c r="B19" s="9" t="s">
        <v>148</v>
      </c>
      <c r="C19" s="9"/>
      <c r="D19" s="70" t="s">
        <v>145</v>
      </c>
      <c r="E19" s="9"/>
      <c r="F19" s="9"/>
      <c r="G19" s="9"/>
      <c r="H19" s="67"/>
      <c r="I19" s="67"/>
      <c r="J19" s="67"/>
      <c r="K19" s="67"/>
      <c r="L19" s="67"/>
      <c r="M19" s="9"/>
      <c r="N19" s="68" t="s">
        <v>18</v>
      </c>
      <c r="O19" s="9"/>
      <c r="P19" s="9"/>
      <c r="Q19" s="9"/>
      <c r="R19" s="9"/>
      <c r="S19" s="9"/>
      <c r="T19" s="9"/>
    </row>
    <row r="20" spans="2:20" x14ac:dyDescent="0.25">
      <c r="B20" s="9" t="s">
        <v>149</v>
      </c>
      <c r="C20" s="9"/>
      <c r="D20" s="70" t="s">
        <v>145</v>
      </c>
      <c r="E20" s="9"/>
      <c r="F20" s="9"/>
      <c r="G20" s="9"/>
      <c r="H20" s="67"/>
      <c r="I20" s="67"/>
      <c r="J20" s="67"/>
      <c r="K20" s="67"/>
      <c r="L20" s="67"/>
      <c r="M20" s="9"/>
      <c r="N20" s="68" t="s">
        <v>18</v>
      </c>
      <c r="O20" s="9"/>
      <c r="P20" s="9"/>
      <c r="Q20" s="9"/>
      <c r="R20" s="9"/>
      <c r="S20" s="9"/>
      <c r="T20" s="9"/>
    </row>
    <row r="21" spans="2:20" x14ac:dyDescent="0.25">
      <c r="B21" s="9" t="s">
        <v>150</v>
      </c>
      <c r="C21" s="9"/>
      <c r="D21" s="70" t="s">
        <v>145</v>
      </c>
      <c r="E21" s="9"/>
      <c r="F21" s="9"/>
      <c r="G21" s="9"/>
      <c r="H21" s="67"/>
      <c r="I21" s="67"/>
      <c r="J21" s="67"/>
      <c r="K21" s="67"/>
      <c r="L21" s="67"/>
      <c r="M21" s="9"/>
      <c r="N21" s="68" t="s">
        <v>18</v>
      </c>
      <c r="O21" s="9"/>
      <c r="P21" s="9"/>
      <c r="Q21" s="9"/>
      <c r="R21" s="9"/>
      <c r="S21" s="9"/>
      <c r="T21" s="9"/>
    </row>
    <row r="22" spans="2:20" x14ac:dyDescent="0.25">
      <c r="B22" s="9" t="s">
        <v>151</v>
      </c>
      <c r="C22" s="9"/>
      <c r="D22" s="70" t="s">
        <v>145</v>
      </c>
      <c r="E22" s="9"/>
      <c r="F22" s="9"/>
      <c r="G22" s="9"/>
      <c r="H22" s="75">
        <f>KeyAssumptions!$C$7</f>
        <v>0.9</v>
      </c>
      <c r="I22" s="75">
        <f>KeyAssumptions!$C$7</f>
        <v>0.9</v>
      </c>
      <c r="J22" s="75">
        <f>KeyAssumptions!$C$7</f>
        <v>0.9</v>
      </c>
      <c r="K22" s="75">
        <f>KeyAssumptions!$C$7</f>
        <v>0.9</v>
      </c>
      <c r="L22" s="75">
        <f>KeyAssumptions!$C$7</f>
        <v>0.9</v>
      </c>
      <c r="M22" s="9"/>
      <c r="N22" s="68" t="s">
        <v>18</v>
      </c>
      <c r="O22" s="9"/>
      <c r="P22" s="9"/>
      <c r="Q22" s="9"/>
      <c r="R22" s="9"/>
      <c r="S22" s="9"/>
      <c r="T22" s="9"/>
    </row>
    <row r="23" spans="2:20" x14ac:dyDescent="0.25">
      <c r="B23" s="9" t="s">
        <v>152</v>
      </c>
      <c r="C23" s="9"/>
      <c r="D23" s="70" t="s">
        <v>145</v>
      </c>
      <c r="E23" s="9"/>
      <c r="F23" s="9"/>
      <c r="G23" s="9"/>
      <c r="H23" s="75">
        <f>KeyAssumptions!$C$7</f>
        <v>0.9</v>
      </c>
      <c r="I23" s="75">
        <f>KeyAssumptions!$C$7</f>
        <v>0.9</v>
      </c>
      <c r="J23" s="75">
        <f>KeyAssumptions!$C$7</f>
        <v>0.9</v>
      </c>
      <c r="K23" s="75">
        <f>KeyAssumptions!$C$7</f>
        <v>0.9</v>
      </c>
      <c r="L23" s="75">
        <f>KeyAssumptions!$C$7</f>
        <v>0.9</v>
      </c>
      <c r="M23" s="9"/>
      <c r="N23" s="68" t="s">
        <v>18</v>
      </c>
      <c r="O23" s="9"/>
      <c r="P23" s="9"/>
      <c r="Q23" s="9"/>
      <c r="R23" s="9"/>
      <c r="S23" s="9"/>
      <c r="T23" s="9"/>
    </row>
    <row r="24" spans="2:20" x14ac:dyDescent="0.25">
      <c r="B24" s="9" t="s">
        <v>153</v>
      </c>
      <c r="C24" s="9"/>
      <c r="D24" s="70" t="s">
        <v>145</v>
      </c>
      <c r="E24" s="9"/>
      <c r="F24" s="9"/>
      <c r="G24" s="9"/>
      <c r="H24" s="75">
        <f>KeyAssumptions!$C$7</f>
        <v>0.9</v>
      </c>
      <c r="I24" s="75">
        <f>KeyAssumptions!$C$7</f>
        <v>0.9</v>
      </c>
      <c r="J24" s="75">
        <f>KeyAssumptions!$C$7</f>
        <v>0.9</v>
      </c>
      <c r="K24" s="75">
        <f>KeyAssumptions!$C$7</f>
        <v>0.9</v>
      </c>
      <c r="L24" s="75">
        <f>KeyAssumptions!$C$7</f>
        <v>0.9</v>
      </c>
      <c r="M24" s="9"/>
      <c r="N24" s="68" t="s">
        <v>18</v>
      </c>
      <c r="O24" s="9"/>
      <c r="P24" s="9"/>
      <c r="Q24" s="9"/>
      <c r="R24" s="9"/>
      <c r="S24" s="9"/>
      <c r="T24" s="9"/>
    </row>
    <row r="25" spans="2:20" x14ac:dyDescent="0.25">
      <c r="B25" s="9" t="s">
        <v>154</v>
      </c>
      <c r="C25" s="9"/>
      <c r="D25" s="70" t="s">
        <v>145</v>
      </c>
      <c r="E25" s="9"/>
      <c r="F25" s="9"/>
      <c r="G25" s="9"/>
      <c r="H25" s="75">
        <f>KeyAssumptions!$C$7</f>
        <v>0.9</v>
      </c>
      <c r="I25" s="75">
        <f>KeyAssumptions!$C$7</f>
        <v>0.9</v>
      </c>
      <c r="J25" s="75">
        <f>KeyAssumptions!$C$7</f>
        <v>0.9</v>
      </c>
      <c r="K25" s="75">
        <f>KeyAssumptions!$C$7</f>
        <v>0.9</v>
      </c>
      <c r="L25" s="75">
        <f>KeyAssumptions!$C$7</f>
        <v>0.9</v>
      </c>
      <c r="M25" s="9"/>
      <c r="N25" s="68" t="s">
        <v>18</v>
      </c>
      <c r="O25" s="9"/>
      <c r="P25" s="9"/>
      <c r="Q25" s="9"/>
      <c r="R25" s="9"/>
      <c r="S25" s="9"/>
      <c r="T25" s="9"/>
    </row>
    <row r="26" spans="2:20" x14ac:dyDescent="0.25">
      <c r="B26" s="9" t="s">
        <v>155</v>
      </c>
      <c r="C26" s="9"/>
      <c r="D26" s="70" t="s">
        <v>145</v>
      </c>
      <c r="E26" s="9"/>
      <c r="F26" s="9"/>
      <c r="G26" s="9"/>
      <c r="H26" s="75">
        <f>KeyAssumptions!$C$7</f>
        <v>0.9</v>
      </c>
      <c r="I26" s="75">
        <f>KeyAssumptions!$C$7</f>
        <v>0.9</v>
      </c>
      <c r="J26" s="75">
        <f>KeyAssumptions!$C$7</f>
        <v>0.9</v>
      </c>
      <c r="K26" s="75">
        <f>KeyAssumptions!$C$7</f>
        <v>0.9</v>
      </c>
      <c r="L26" s="75">
        <f>KeyAssumptions!$C$7</f>
        <v>0.9</v>
      </c>
      <c r="M26" s="9"/>
      <c r="N26" s="68" t="s">
        <v>18</v>
      </c>
      <c r="O26" s="9"/>
      <c r="P26" s="9"/>
      <c r="Q26" s="9"/>
      <c r="R26" s="9"/>
      <c r="S26" s="9"/>
      <c r="T26" s="9"/>
    </row>
    <row r="27" spans="2:20" ht="15.75" thickBot="1" x14ac:dyDescent="0.3">
      <c r="B27" s="71" t="s">
        <v>156</v>
      </c>
      <c r="C27" s="71"/>
      <c r="D27" s="72" t="s">
        <v>145</v>
      </c>
      <c r="E27" s="71"/>
      <c r="F27" s="71"/>
      <c r="G27" s="71"/>
      <c r="H27" s="73">
        <f>KeyAssumptions!$C$7</f>
        <v>0.9</v>
      </c>
      <c r="I27" s="73">
        <f>KeyAssumptions!$C$7</f>
        <v>0.9</v>
      </c>
      <c r="J27" s="73">
        <f>KeyAssumptions!$C$7</f>
        <v>0.9</v>
      </c>
      <c r="K27" s="73">
        <f>KeyAssumptions!$C$7</f>
        <v>0.9</v>
      </c>
      <c r="L27" s="73">
        <f>KeyAssumptions!$C$7</f>
        <v>0.9</v>
      </c>
      <c r="M27" s="71"/>
      <c r="N27" s="74" t="s">
        <v>18</v>
      </c>
      <c r="O27" s="71"/>
      <c r="P27" s="71"/>
      <c r="Q27" s="71"/>
      <c r="R27" s="71"/>
      <c r="S27" s="71"/>
      <c r="T27" s="71"/>
    </row>
    <row r="28" spans="2:20" x14ac:dyDescent="0.25">
      <c r="B28" s="64" t="s">
        <v>144</v>
      </c>
      <c r="C28" s="64"/>
      <c r="D28" s="65" t="s">
        <v>145</v>
      </c>
      <c r="E28" s="9"/>
      <c r="F28" s="66"/>
      <c r="G28" s="66"/>
      <c r="H28" s="67"/>
      <c r="I28" s="67"/>
      <c r="J28" s="67"/>
      <c r="K28" s="67"/>
      <c r="L28" s="67"/>
      <c r="M28" s="9"/>
      <c r="N28" s="68" t="s">
        <v>19</v>
      </c>
      <c r="O28" s="9"/>
      <c r="P28" s="68"/>
      <c r="Q28" s="69"/>
      <c r="R28" s="9"/>
      <c r="S28" s="69"/>
      <c r="T28" s="9"/>
    </row>
    <row r="29" spans="2:20" x14ac:dyDescent="0.25">
      <c r="B29" s="9" t="s">
        <v>146</v>
      </c>
      <c r="C29" s="9"/>
      <c r="D29" s="70" t="s">
        <v>145</v>
      </c>
      <c r="E29" s="9"/>
      <c r="F29" s="9"/>
      <c r="G29" s="9"/>
      <c r="H29" s="67"/>
      <c r="I29" s="67"/>
      <c r="J29" s="67"/>
      <c r="K29" s="67"/>
      <c r="L29" s="67"/>
      <c r="M29" s="9"/>
      <c r="N29" s="68" t="s">
        <v>19</v>
      </c>
      <c r="O29" s="9"/>
      <c r="P29" s="9"/>
      <c r="Q29" s="9"/>
      <c r="R29" s="9"/>
      <c r="S29" s="9"/>
      <c r="T29" s="9"/>
    </row>
    <row r="30" spans="2:20" x14ac:dyDescent="0.25">
      <c r="B30" s="9" t="s">
        <v>147</v>
      </c>
      <c r="C30" s="9"/>
      <c r="D30" s="70" t="s">
        <v>145</v>
      </c>
      <c r="E30" s="9"/>
      <c r="F30" s="9"/>
      <c r="G30" s="9"/>
      <c r="H30" s="67"/>
      <c r="I30" s="67"/>
      <c r="J30" s="67"/>
      <c r="K30" s="67"/>
      <c r="L30" s="67"/>
      <c r="M30" s="9"/>
      <c r="N30" s="68" t="s">
        <v>19</v>
      </c>
      <c r="O30" s="9"/>
      <c r="P30" s="9"/>
      <c r="Q30" s="9"/>
      <c r="R30" s="9"/>
      <c r="S30" s="9"/>
      <c r="T30" s="9"/>
    </row>
    <row r="31" spans="2:20" x14ac:dyDescent="0.25">
      <c r="B31" s="9" t="s">
        <v>148</v>
      </c>
      <c r="C31" s="9"/>
      <c r="D31" s="70" t="s">
        <v>145</v>
      </c>
      <c r="E31" s="9"/>
      <c r="F31" s="9"/>
      <c r="G31" s="9"/>
      <c r="H31" s="67"/>
      <c r="I31" s="67"/>
      <c r="J31" s="67"/>
      <c r="K31" s="67"/>
      <c r="L31" s="67"/>
      <c r="M31" s="9"/>
      <c r="N31" s="68" t="s">
        <v>19</v>
      </c>
      <c r="O31" s="9"/>
      <c r="P31" s="9"/>
      <c r="Q31" s="9"/>
      <c r="R31" s="9"/>
      <c r="S31" s="9"/>
      <c r="T31" s="9"/>
    </row>
    <row r="32" spans="2:20" x14ac:dyDescent="0.25">
      <c r="B32" s="9" t="s">
        <v>149</v>
      </c>
      <c r="C32" s="9"/>
      <c r="D32" s="70" t="s">
        <v>145</v>
      </c>
      <c r="E32" s="9"/>
      <c r="F32" s="9"/>
      <c r="G32" s="9"/>
      <c r="H32" s="67"/>
      <c r="I32" s="67"/>
      <c r="J32" s="67"/>
      <c r="K32" s="67"/>
      <c r="L32" s="67"/>
      <c r="M32" s="9"/>
      <c r="N32" s="68" t="s">
        <v>19</v>
      </c>
      <c r="O32" s="9"/>
      <c r="P32" s="9"/>
      <c r="Q32" s="9"/>
      <c r="R32" s="9"/>
      <c r="S32" s="9"/>
      <c r="T32" s="9"/>
    </row>
    <row r="33" spans="2:20" x14ac:dyDescent="0.25">
      <c r="B33" s="9" t="s">
        <v>150</v>
      </c>
      <c r="C33" s="9"/>
      <c r="D33" s="70" t="s">
        <v>145</v>
      </c>
      <c r="E33" s="9"/>
      <c r="F33" s="9"/>
      <c r="G33" s="9"/>
      <c r="H33" s="67"/>
      <c r="I33" s="67"/>
      <c r="J33" s="67"/>
      <c r="K33" s="67"/>
      <c r="L33" s="67"/>
      <c r="M33" s="9"/>
      <c r="N33" s="68" t="s">
        <v>19</v>
      </c>
      <c r="O33" s="9"/>
      <c r="P33" s="9"/>
      <c r="Q33" s="9"/>
      <c r="R33" s="9"/>
      <c r="S33" s="9"/>
      <c r="T33" s="9"/>
    </row>
    <row r="34" spans="2:20" x14ac:dyDescent="0.25">
      <c r="B34" s="9" t="s">
        <v>151</v>
      </c>
      <c r="C34" s="9"/>
      <c r="D34" s="70" t="s">
        <v>145</v>
      </c>
      <c r="E34" s="9"/>
      <c r="F34" s="9"/>
      <c r="G34" s="9"/>
      <c r="H34" s="75">
        <f>KeyAssumptions!$C$7</f>
        <v>0.9</v>
      </c>
      <c r="I34" s="75">
        <f>KeyAssumptions!$C$7</f>
        <v>0.9</v>
      </c>
      <c r="J34" s="75">
        <f>KeyAssumptions!$C$7</f>
        <v>0.9</v>
      </c>
      <c r="K34" s="75">
        <f>KeyAssumptions!$C$7</f>
        <v>0.9</v>
      </c>
      <c r="L34" s="75">
        <f>KeyAssumptions!$C$7</f>
        <v>0.9</v>
      </c>
      <c r="M34" s="9"/>
      <c r="N34" s="68" t="s">
        <v>19</v>
      </c>
      <c r="O34" s="9"/>
      <c r="P34" s="9"/>
      <c r="Q34" s="9"/>
      <c r="R34" s="9"/>
      <c r="S34" s="9"/>
      <c r="T34" s="9"/>
    </row>
    <row r="35" spans="2:20" x14ac:dyDescent="0.25">
      <c r="B35" s="9" t="s">
        <v>152</v>
      </c>
      <c r="C35" s="9"/>
      <c r="D35" s="70" t="s">
        <v>145</v>
      </c>
      <c r="E35" s="9"/>
      <c r="F35" s="9"/>
      <c r="G35" s="9"/>
      <c r="H35" s="75">
        <f>KeyAssumptions!$C$7</f>
        <v>0.9</v>
      </c>
      <c r="I35" s="75">
        <f>KeyAssumptions!$C$7</f>
        <v>0.9</v>
      </c>
      <c r="J35" s="75">
        <f>KeyAssumptions!$C$7</f>
        <v>0.9</v>
      </c>
      <c r="K35" s="75">
        <f>KeyAssumptions!$C$7</f>
        <v>0.9</v>
      </c>
      <c r="L35" s="75">
        <f>KeyAssumptions!$C$7</f>
        <v>0.9</v>
      </c>
      <c r="M35" s="9"/>
      <c r="N35" s="68" t="s">
        <v>19</v>
      </c>
      <c r="O35" s="9"/>
      <c r="P35" s="9"/>
      <c r="Q35" s="9"/>
      <c r="R35" s="9"/>
      <c r="S35" s="9"/>
      <c r="T35" s="9"/>
    </row>
    <row r="36" spans="2:20" x14ac:dyDescent="0.25">
      <c r="B36" s="9" t="s">
        <v>153</v>
      </c>
      <c r="C36" s="9"/>
      <c r="D36" s="70" t="s">
        <v>145</v>
      </c>
      <c r="E36" s="9"/>
      <c r="F36" s="9"/>
      <c r="G36" s="9"/>
      <c r="H36" s="75">
        <f>KeyAssumptions!$C$7</f>
        <v>0.9</v>
      </c>
      <c r="I36" s="75">
        <f>KeyAssumptions!$C$7</f>
        <v>0.9</v>
      </c>
      <c r="J36" s="75">
        <f>KeyAssumptions!$C$7</f>
        <v>0.9</v>
      </c>
      <c r="K36" s="75">
        <f>KeyAssumptions!$C$7</f>
        <v>0.9</v>
      </c>
      <c r="L36" s="75">
        <f>KeyAssumptions!$C$7</f>
        <v>0.9</v>
      </c>
      <c r="M36" s="9"/>
      <c r="N36" s="68" t="s">
        <v>19</v>
      </c>
      <c r="O36" s="9"/>
      <c r="P36" s="9"/>
      <c r="Q36" s="9"/>
      <c r="R36" s="9"/>
      <c r="S36" s="9"/>
      <c r="T36" s="9"/>
    </row>
    <row r="37" spans="2:20" x14ac:dyDescent="0.25">
      <c r="B37" s="9" t="s">
        <v>154</v>
      </c>
      <c r="C37" s="9"/>
      <c r="D37" s="70" t="s">
        <v>145</v>
      </c>
      <c r="E37" s="9"/>
      <c r="F37" s="9"/>
      <c r="G37" s="9"/>
      <c r="H37" s="75">
        <f>KeyAssumptions!$C$7</f>
        <v>0.9</v>
      </c>
      <c r="I37" s="75">
        <f>KeyAssumptions!$C$7</f>
        <v>0.9</v>
      </c>
      <c r="J37" s="75">
        <f>KeyAssumptions!$C$7</f>
        <v>0.9</v>
      </c>
      <c r="K37" s="75">
        <f>KeyAssumptions!$C$7</f>
        <v>0.9</v>
      </c>
      <c r="L37" s="75">
        <f>KeyAssumptions!$C$7</f>
        <v>0.9</v>
      </c>
      <c r="M37" s="9"/>
      <c r="N37" s="68" t="s">
        <v>19</v>
      </c>
      <c r="O37" s="9"/>
      <c r="P37" s="9"/>
      <c r="Q37" s="9"/>
      <c r="R37" s="9"/>
      <c r="S37" s="9"/>
      <c r="T37" s="9"/>
    </row>
    <row r="38" spans="2:20" x14ac:dyDescent="0.25">
      <c r="B38" s="9" t="s">
        <v>155</v>
      </c>
      <c r="C38" s="9"/>
      <c r="D38" s="70" t="s">
        <v>145</v>
      </c>
      <c r="E38" s="9"/>
      <c r="F38" s="9"/>
      <c r="G38" s="9"/>
      <c r="H38" s="75">
        <f>KeyAssumptions!$C$7</f>
        <v>0.9</v>
      </c>
      <c r="I38" s="75">
        <f>KeyAssumptions!$C$7</f>
        <v>0.9</v>
      </c>
      <c r="J38" s="75">
        <f>KeyAssumptions!$C$7</f>
        <v>0.9</v>
      </c>
      <c r="K38" s="75">
        <f>KeyAssumptions!$C$7</f>
        <v>0.9</v>
      </c>
      <c r="L38" s="75">
        <f>KeyAssumptions!$C$7</f>
        <v>0.9</v>
      </c>
      <c r="M38" s="9"/>
      <c r="N38" s="68" t="s">
        <v>19</v>
      </c>
      <c r="O38" s="9"/>
      <c r="P38" s="9"/>
      <c r="Q38" s="9"/>
      <c r="R38" s="9"/>
      <c r="S38" s="9"/>
      <c r="T38" s="9"/>
    </row>
    <row r="39" spans="2:20" ht="15.75" thickBot="1" x14ac:dyDescent="0.3">
      <c r="B39" s="71" t="s">
        <v>156</v>
      </c>
      <c r="C39" s="71"/>
      <c r="D39" s="72" t="s">
        <v>145</v>
      </c>
      <c r="E39" s="71"/>
      <c r="F39" s="71"/>
      <c r="G39" s="71"/>
      <c r="H39" s="73">
        <f>KeyAssumptions!$C$7</f>
        <v>0.9</v>
      </c>
      <c r="I39" s="73">
        <f>KeyAssumptions!$C$7</f>
        <v>0.9</v>
      </c>
      <c r="J39" s="73">
        <f>KeyAssumptions!$C$7</f>
        <v>0.9</v>
      </c>
      <c r="K39" s="73">
        <f>KeyAssumptions!$C$7</f>
        <v>0.9</v>
      </c>
      <c r="L39" s="73">
        <f>KeyAssumptions!$C$7</f>
        <v>0.9</v>
      </c>
      <c r="M39" s="71"/>
      <c r="N39" s="74" t="s">
        <v>19</v>
      </c>
      <c r="O39" s="71"/>
      <c r="P39" s="71"/>
      <c r="Q39" s="71"/>
      <c r="R39" s="71"/>
      <c r="S39" s="71"/>
      <c r="T39" s="71"/>
    </row>
    <row r="40" spans="2:20" x14ac:dyDescent="0.25">
      <c r="B40" s="64" t="s">
        <v>144</v>
      </c>
      <c r="C40" s="64"/>
      <c r="D40" s="65" t="s">
        <v>145</v>
      </c>
      <c r="E40" s="9"/>
      <c r="F40" s="66"/>
      <c r="G40" s="66"/>
      <c r="H40" s="67"/>
      <c r="I40" s="67"/>
      <c r="J40" s="67"/>
      <c r="K40" s="67"/>
      <c r="L40" s="67"/>
      <c r="M40" s="9"/>
      <c r="N40" s="68" t="s">
        <v>20</v>
      </c>
      <c r="O40" s="9"/>
      <c r="P40" s="68"/>
      <c r="Q40" s="69"/>
      <c r="R40" s="9"/>
      <c r="S40" s="69"/>
      <c r="T40" s="9"/>
    </row>
    <row r="41" spans="2:20" x14ac:dyDescent="0.25">
      <c r="B41" s="9" t="s">
        <v>146</v>
      </c>
      <c r="C41" s="9"/>
      <c r="D41" s="70" t="s">
        <v>145</v>
      </c>
      <c r="E41" s="9"/>
      <c r="F41" s="9"/>
      <c r="G41" s="9"/>
      <c r="H41" s="67"/>
      <c r="I41" s="67"/>
      <c r="J41" s="67"/>
      <c r="K41" s="67"/>
      <c r="L41" s="67"/>
      <c r="M41" s="9"/>
      <c r="N41" s="68" t="s">
        <v>20</v>
      </c>
      <c r="O41" s="9"/>
      <c r="P41" s="9"/>
      <c r="Q41" s="9"/>
      <c r="R41" s="9"/>
      <c r="S41" s="9"/>
      <c r="T41" s="9"/>
    </row>
    <row r="42" spans="2:20" x14ac:dyDescent="0.25">
      <c r="B42" s="9" t="s">
        <v>147</v>
      </c>
      <c r="C42" s="9"/>
      <c r="D42" s="70" t="s">
        <v>145</v>
      </c>
      <c r="E42" s="9"/>
      <c r="F42" s="9"/>
      <c r="G42" s="9"/>
      <c r="H42" s="67"/>
      <c r="I42" s="67"/>
      <c r="J42" s="67"/>
      <c r="K42" s="67"/>
      <c r="L42" s="67"/>
      <c r="M42" s="9"/>
      <c r="N42" s="68" t="s">
        <v>20</v>
      </c>
      <c r="O42" s="9"/>
      <c r="P42" s="9"/>
      <c r="Q42" s="9"/>
      <c r="R42" s="9"/>
      <c r="S42" s="9"/>
      <c r="T42" s="9"/>
    </row>
    <row r="43" spans="2:20" x14ac:dyDescent="0.25">
      <c r="B43" s="9" t="s">
        <v>148</v>
      </c>
      <c r="C43" s="9"/>
      <c r="D43" s="70" t="s">
        <v>145</v>
      </c>
      <c r="E43" s="9"/>
      <c r="F43" s="9"/>
      <c r="G43" s="9"/>
      <c r="H43" s="67"/>
      <c r="I43" s="67"/>
      <c r="J43" s="67"/>
      <c r="K43" s="67"/>
      <c r="L43" s="67"/>
      <c r="M43" s="9"/>
      <c r="N43" s="68" t="s">
        <v>20</v>
      </c>
      <c r="O43" s="9"/>
      <c r="P43" s="9"/>
      <c r="Q43" s="9"/>
      <c r="R43" s="9"/>
      <c r="S43" s="9"/>
      <c r="T43" s="9"/>
    </row>
    <row r="44" spans="2:20" x14ac:dyDescent="0.25">
      <c r="B44" s="9" t="s">
        <v>149</v>
      </c>
      <c r="C44" s="9"/>
      <c r="D44" s="70" t="s">
        <v>145</v>
      </c>
      <c r="E44" s="9"/>
      <c r="F44" s="9"/>
      <c r="G44" s="9"/>
      <c r="H44" s="67"/>
      <c r="I44" s="67"/>
      <c r="J44" s="67"/>
      <c r="K44" s="67"/>
      <c r="L44" s="67"/>
      <c r="M44" s="9"/>
      <c r="N44" s="68" t="s">
        <v>20</v>
      </c>
      <c r="O44" s="9"/>
      <c r="P44" s="9"/>
      <c r="Q44" s="9"/>
      <c r="R44" s="9"/>
      <c r="S44" s="9"/>
      <c r="T44" s="9"/>
    </row>
    <row r="45" spans="2:20" x14ac:dyDescent="0.25">
      <c r="B45" s="9" t="s">
        <v>150</v>
      </c>
      <c r="C45" s="9"/>
      <c r="D45" s="70" t="s">
        <v>145</v>
      </c>
      <c r="E45" s="9"/>
      <c r="F45" s="9"/>
      <c r="G45" s="9"/>
      <c r="H45" s="67"/>
      <c r="I45" s="67"/>
      <c r="J45" s="67"/>
      <c r="K45" s="67"/>
      <c r="L45" s="67"/>
      <c r="M45" s="9"/>
      <c r="N45" s="68" t="s">
        <v>20</v>
      </c>
      <c r="O45" s="9"/>
      <c r="P45" s="9"/>
      <c r="Q45" s="9"/>
      <c r="R45" s="9"/>
      <c r="S45" s="9"/>
      <c r="T45" s="9"/>
    </row>
    <row r="46" spans="2:20" x14ac:dyDescent="0.25">
      <c r="B46" s="9" t="s">
        <v>151</v>
      </c>
      <c r="C46" s="9"/>
      <c r="D46" s="70" t="s">
        <v>145</v>
      </c>
      <c r="E46" s="9"/>
      <c r="F46" s="9"/>
      <c r="G46" s="9"/>
      <c r="H46" s="75">
        <f>KeyAssumptions!$C$7</f>
        <v>0.9</v>
      </c>
      <c r="I46" s="75">
        <f>KeyAssumptions!$C$7</f>
        <v>0.9</v>
      </c>
      <c r="J46" s="75">
        <f>KeyAssumptions!$C$7</f>
        <v>0.9</v>
      </c>
      <c r="K46" s="75">
        <f>KeyAssumptions!$C$7</f>
        <v>0.9</v>
      </c>
      <c r="L46" s="75">
        <f>KeyAssumptions!$C$7</f>
        <v>0.9</v>
      </c>
      <c r="M46" s="9"/>
      <c r="N46" s="68" t="s">
        <v>20</v>
      </c>
      <c r="O46" s="9"/>
      <c r="P46" s="9"/>
      <c r="Q46" s="9"/>
      <c r="R46" s="9"/>
      <c r="S46" s="9"/>
      <c r="T46" s="9"/>
    </row>
    <row r="47" spans="2:20" x14ac:dyDescent="0.25">
      <c r="B47" s="9" t="s">
        <v>152</v>
      </c>
      <c r="C47" s="9"/>
      <c r="D47" s="70" t="s">
        <v>145</v>
      </c>
      <c r="E47" s="9"/>
      <c r="F47" s="9"/>
      <c r="G47" s="9"/>
      <c r="H47" s="75">
        <f>KeyAssumptions!$C$7</f>
        <v>0.9</v>
      </c>
      <c r="I47" s="75">
        <f>KeyAssumptions!$C$7</f>
        <v>0.9</v>
      </c>
      <c r="J47" s="75">
        <f>KeyAssumptions!$C$7</f>
        <v>0.9</v>
      </c>
      <c r="K47" s="75">
        <f>KeyAssumptions!$C$7</f>
        <v>0.9</v>
      </c>
      <c r="L47" s="75">
        <f>KeyAssumptions!$C$7</f>
        <v>0.9</v>
      </c>
      <c r="M47" s="9"/>
      <c r="N47" s="68" t="s">
        <v>20</v>
      </c>
      <c r="O47" s="9"/>
      <c r="P47" s="9"/>
      <c r="Q47" s="9"/>
      <c r="R47" s="9"/>
      <c r="S47" s="9"/>
      <c r="T47" s="9"/>
    </row>
    <row r="48" spans="2:20" x14ac:dyDescent="0.25">
      <c r="B48" s="9" t="s">
        <v>153</v>
      </c>
      <c r="C48" s="9"/>
      <c r="D48" s="70" t="s">
        <v>145</v>
      </c>
      <c r="E48" s="9"/>
      <c r="F48" s="9"/>
      <c r="G48" s="9"/>
      <c r="H48" s="75">
        <f>KeyAssumptions!$C$7</f>
        <v>0.9</v>
      </c>
      <c r="I48" s="75">
        <f>KeyAssumptions!$C$7</f>
        <v>0.9</v>
      </c>
      <c r="J48" s="75">
        <f>KeyAssumptions!$C$7</f>
        <v>0.9</v>
      </c>
      <c r="K48" s="75">
        <f>KeyAssumptions!$C$7</f>
        <v>0.9</v>
      </c>
      <c r="L48" s="75">
        <f>KeyAssumptions!$C$7</f>
        <v>0.9</v>
      </c>
      <c r="M48" s="9"/>
      <c r="N48" s="68" t="s">
        <v>20</v>
      </c>
      <c r="O48" s="9"/>
      <c r="P48" s="9"/>
      <c r="Q48" s="9"/>
      <c r="R48" s="9"/>
      <c r="S48" s="9"/>
      <c r="T48" s="9"/>
    </row>
    <row r="49" spans="2:20" x14ac:dyDescent="0.25">
      <c r="B49" s="9" t="s">
        <v>154</v>
      </c>
      <c r="C49" s="9"/>
      <c r="D49" s="70" t="s">
        <v>145</v>
      </c>
      <c r="E49" s="9"/>
      <c r="F49" s="9"/>
      <c r="G49" s="9"/>
      <c r="H49" s="75">
        <f>KeyAssumptions!$C$7</f>
        <v>0.9</v>
      </c>
      <c r="I49" s="75">
        <f>KeyAssumptions!$C$7</f>
        <v>0.9</v>
      </c>
      <c r="J49" s="75">
        <f>KeyAssumptions!$C$7</f>
        <v>0.9</v>
      </c>
      <c r="K49" s="75">
        <f>KeyAssumptions!$C$7</f>
        <v>0.9</v>
      </c>
      <c r="L49" s="75">
        <f>KeyAssumptions!$C$7</f>
        <v>0.9</v>
      </c>
      <c r="M49" s="9"/>
      <c r="N49" s="68" t="s">
        <v>20</v>
      </c>
      <c r="O49" s="9"/>
      <c r="P49" s="9"/>
      <c r="Q49" s="9"/>
      <c r="R49" s="9"/>
      <c r="S49" s="9"/>
      <c r="T49" s="9"/>
    </row>
    <row r="50" spans="2:20" x14ac:dyDescent="0.25">
      <c r="B50" s="9" t="s">
        <v>155</v>
      </c>
      <c r="C50" s="9"/>
      <c r="D50" s="70" t="s">
        <v>145</v>
      </c>
      <c r="E50" s="9"/>
      <c r="F50" s="9"/>
      <c r="G50" s="9"/>
      <c r="H50" s="75">
        <f>KeyAssumptions!$C$7</f>
        <v>0.9</v>
      </c>
      <c r="I50" s="75">
        <f>KeyAssumptions!$C$7</f>
        <v>0.9</v>
      </c>
      <c r="J50" s="75">
        <f>KeyAssumptions!$C$7</f>
        <v>0.9</v>
      </c>
      <c r="K50" s="75">
        <f>KeyAssumptions!$C$7</f>
        <v>0.9</v>
      </c>
      <c r="L50" s="75">
        <f>KeyAssumptions!$C$7</f>
        <v>0.9</v>
      </c>
      <c r="M50" s="9"/>
      <c r="N50" s="68" t="s">
        <v>20</v>
      </c>
      <c r="O50" s="9"/>
      <c r="P50" s="9"/>
      <c r="Q50" s="9"/>
      <c r="R50" s="9"/>
      <c r="S50" s="9"/>
      <c r="T50" s="9"/>
    </row>
    <row r="51" spans="2:20" ht="15.75" thickBot="1" x14ac:dyDescent="0.3">
      <c r="B51" s="71" t="s">
        <v>156</v>
      </c>
      <c r="C51" s="71"/>
      <c r="D51" s="72" t="s">
        <v>145</v>
      </c>
      <c r="E51" s="71"/>
      <c r="F51" s="71"/>
      <c r="G51" s="71"/>
      <c r="H51" s="73">
        <f>KeyAssumptions!$C$7</f>
        <v>0.9</v>
      </c>
      <c r="I51" s="73">
        <f>KeyAssumptions!$C$7</f>
        <v>0.9</v>
      </c>
      <c r="J51" s="73">
        <f>KeyAssumptions!$C$7</f>
        <v>0.9</v>
      </c>
      <c r="K51" s="73">
        <f>KeyAssumptions!$C$7</f>
        <v>0.9</v>
      </c>
      <c r="L51" s="73">
        <f>KeyAssumptions!$C$7</f>
        <v>0.9</v>
      </c>
      <c r="M51" s="71"/>
      <c r="N51" s="74" t="s">
        <v>20</v>
      </c>
      <c r="O51" s="71"/>
      <c r="P51" s="71"/>
      <c r="Q51" s="71"/>
      <c r="R51" s="71"/>
      <c r="S51" s="71"/>
      <c r="T51" s="71"/>
    </row>
    <row r="52" spans="2:20" x14ac:dyDescent="0.25">
      <c r="B52" s="64" t="s">
        <v>144</v>
      </c>
      <c r="C52" s="64"/>
      <c r="D52" s="65" t="s">
        <v>145</v>
      </c>
      <c r="E52" s="9"/>
      <c r="F52" s="66"/>
      <c r="G52" s="66"/>
      <c r="H52" s="67"/>
      <c r="I52" s="67"/>
      <c r="J52" s="67"/>
      <c r="K52" s="67"/>
      <c r="L52" s="67"/>
      <c r="M52" s="9"/>
      <c r="N52" s="68" t="s">
        <v>21</v>
      </c>
      <c r="O52" s="9"/>
      <c r="P52" s="68"/>
      <c r="Q52" s="69"/>
      <c r="R52" s="9"/>
      <c r="S52" s="69"/>
      <c r="T52" s="9"/>
    </row>
    <row r="53" spans="2:20" x14ac:dyDescent="0.25">
      <c r="B53" s="9" t="s">
        <v>146</v>
      </c>
      <c r="C53" s="9"/>
      <c r="D53" s="70" t="s">
        <v>145</v>
      </c>
      <c r="E53" s="9"/>
      <c r="F53" s="9"/>
      <c r="G53" s="9"/>
      <c r="H53" s="67"/>
      <c r="I53" s="67"/>
      <c r="J53" s="67"/>
      <c r="K53" s="67"/>
      <c r="L53" s="67"/>
      <c r="M53" s="9"/>
      <c r="N53" s="68" t="s">
        <v>21</v>
      </c>
      <c r="O53" s="9"/>
      <c r="P53" s="9"/>
      <c r="Q53" s="9"/>
      <c r="R53" s="9"/>
      <c r="S53" s="9"/>
      <c r="T53" s="9"/>
    </row>
    <row r="54" spans="2:20" x14ac:dyDescent="0.25">
      <c r="B54" s="9" t="s">
        <v>147</v>
      </c>
      <c r="C54" s="9"/>
      <c r="D54" s="70" t="s">
        <v>145</v>
      </c>
      <c r="E54" s="9"/>
      <c r="F54" s="9"/>
      <c r="G54" s="9"/>
      <c r="H54" s="67"/>
      <c r="I54" s="67"/>
      <c r="J54" s="67"/>
      <c r="K54" s="67"/>
      <c r="L54" s="67"/>
      <c r="M54" s="9"/>
      <c r="N54" s="68" t="s">
        <v>21</v>
      </c>
      <c r="O54" s="9"/>
      <c r="P54" s="9"/>
      <c r="Q54" s="9"/>
      <c r="R54" s="9"/>
      <c r="S54" s="9"/>
      <c r="T54" s="9"/>
    </row>
    <row r="55" spans="2:20" x14ac:dyDescent="0.25">
      <c r="B55" s="9" t="s">
        <v>148</v>
      </c>
      <c r="C55" s="9"/>
      <c r="D55" s="70" t="s">
        <v>145</v>
      </c>
      <c r="E55" s="9"/>
      <c r="F55" s="9"/>
      <c r="G55" s="9"/>
      <c r="H55" s="67"/>
      <c r="I55" s="67"/>
      <c r="J55" s="67"/>
      <c r="K55" s="67"/>
      <c r="L55" s="67"/>
      <c r="M55" s="9"/>
      <c r="N55" s="68" t="s">
        <v>21</v>
      </c>
      <c r="O55" s="9"/>
      <c r="P55" s="9"/>
      <c r="Q55" s="9"/>
      <c r="R55" s="9"/>
      <c r="S55" s="9"/>
      <c r="T55" s="9"/>
    </row>
    <row r="56" spans="2:20" x14ac:dyDescent="0.25">
      <c r="B56" s="9" t="s">
        <v>149</v>
      </c>
      <c r="C56" s="9"/>
      <c r="D56" s="70" t="s">
        <v>145</v>
      </c>
      <c r="E56" s="9"/>
      <c r="F56" s="9"/>
      <c r="G56" s="9"/>
      <c r="H56" s="67"/>
      <c r="I56" s="67"/>
      <c r="J56" s="67"/>
      <c r="K56" s="67"/>
      <c r="L56" s="67"/>
      <c r="M56" s="9"/>
      <c r="N56" s="68" t="s">
        <v>21</v>
      </c>
      <c r="O56" s="9"/>
      <c r="P56" s="9"/>
      <c r="Q56" s="9"/>
      <c r="R56" s="9"/>
      <c r="S56" s="9"/>
      <c r="T56" s="9"/>
    </row>
    <row r="57" spans="2:20" x14ac:dyDescent="0.25">
      <c r="B57" s="9" t="s">
        <v>150</v>
      </c>
      <c r="C57" s="9"/>
      <c r="D57" s="70" t="s">
        <v>145</v>
      </c>
      <c r="E57" s="9"/>
      <c r="F57" s="9"/>
      <c r="G57" s="9"/>
      <c r="H57" s="67"/>
      <c r="I57" s="67"/>
      <c r="J57" s="67"/>
      <c r="K57" s="67"/>
      <c r="L57" s="67"/>
      <c r="M57" s="9"/>
      <c r="N57" s="68" t="s">
        <v>21</v>
      </c>
      <c r="O57" s="9"/>
      <c r="P57" s="9"/>
      <c r="Q57" s="9"/>
      <c r="R57" s="9"/>
      <c r="S57" s="9"/>
      <c r="T57" s="9"/>
    </row>
    <row r="58" spans="2:20" x14ac:dyDescent="0.25">
      <c r="B58" s="9" t="s">
        <v>151</v>
      </c>
      <c r="C58" s="9"/>
      <c r="D58" s="70" t="s">
        <v>145</v>
      </c>
      <c r="E58" s="9"/>
      <c r="F58" s="9"/>
      <c r="G58" s="9"/>
      <c r="H58" s="75">
        <f>KeyAssumptions!$C$7</f>
        <v>0.9</v>
      </c>
      <c r="I58" s="75">
        <f>KeyAssumptions!$C$7</f>
        <v>0.9</v>
      </c>
      <c r="J58" s="75">
        <f>KeyAssumptions!$C$7</f>
        <v>0.9</v>
      </c>
      <c r="K58" s="75">
        <f>KeyAssumptions!$C$7</f>
        <v>0.9</v>
      </c>
      <c r="L58" s="75">
        <f>KeyAssumptions!$C$7</f>
        <v>0.9</v>
      </c>
      <c r="M58" s="9"/>
      <c r="N58" s="68" t="s">
        <v>21</v>
      </c>
      <c r="O58" s="9"/>
      <c r="P58" s="9"/>
      <c r="Q58" s="9"/>
      <c r="R58" s="9"/>
      <c r="S58" s="9"/>
      <c r="T58" s="9"/>
    </row>
    <row r="59" spans="2:20" x14ac:dyDescent="0.25">
      <c r="B59" s="9" t="s">
        <v>152</v>
      </c>
      <c r="C59" s="9"/>
      <c r="D59" s="70" t="s">
        <v>145</v>
      </c>
      <c r="E59" s="9"/>
      <c r="F59" s="9"/>
      <c r="G59" s="9"/>
      <c r="H59" s="75">
        <f>KeyAssumptions!$C$7</f>
        <v>0.9</v>
      </c>
      <c r="I59" s="75">
        <f>KeyAssumptions!$C$7</f>
        <v>0.9</v>
      </c>
      <c r="J59" s="75">
        <f>KeyAssumptions!$C$7</f>
        <v>0.9</v>
      </c>
      <c r="K59" s="75">
        <f>KeyAssumptions!$C$7</f>
        <v>0.9</v>
      </c>
      <c r="L59" s="75">
        <f>KeyAssumptions!$C$7</f>
        <v>0.9</v>
      </c>
      <c r="M59" s="9"/>
      <c r="N59" s="68" t="s">
        <v>21</v>
      </c>
      <c r="O59" s="9"/>
      <c r="P59" s="9"/>
      <c r="Q59" s="9"/>
      <c r="R59" s="9"/>
      <c r="S59" s="9"/>
      <c r="T59" s="9"/>
    </row>
    <row r="60" spans="2:20" x14ac:dyDescent="0.25">
      <c r="B60" s="9" t="s">
        <v>153</v>
      </c>
      <c r="C60" s="9"/>
      <c r="D60" s="70" t="s">
        <v>145</v>
      </c>
      <c r="E60" s="9"/>
      <c r="F60" s="9"/>
      <c r="G60" s="9"/>
      <c r="H60" s="75">
        <f>KeyAssumptions!$C$7</f>
        <v>0.9</v>
      </c>
      <c r="I60" s="75">
        <f>KeyAssumptions!$C$7</f>
        <v>0.9</v>
      </c>
      <c r="J60" s="75">
        <f>KeyAssumptions!$C$7</f>
        <v>0.9</v>
      </c>
      <c r="K60" s="75">
        <f>KeyAssumptions!$C$7</f>
        <v>0.9</v>
      </c>
      <c r="L60" s="75">
        <f>KeyAssumptions!$C$7</f>
        <v>0.9</v>
      </c>
      <c r="M60" s="9"/>
      <c r="N60" s="68" t="s">
        <v>21</v>
      </c>
      <c r="O60" s="9"/>
      <c r="P60" s="9"/>
      <c r="Q60" s="9"/>
      <c r="R60" s="9"/>
      <c r="S60" s="9"/>
      <c r="T60" s="9"/>
    </row>
    <row r="61" spans="2:20" x14ac:dyDescent="0.25">
      <c r="B61" s="9" t="s">
        <v>154</v>
      </c>
      <c r="C61" s="9"/>
      <c r="D61" s="70" t="s">
        <v>145</v>
      </c>
      <c r="E61" s="9"/>
      <c r="F61" s="9"/>
      <c r="G61" s="9"/>
      <c r="H61" s="75">
        <f>KeyAssumptions!$C$7</f>
        <v>0.9</v>
      </c>
      <c r="I61" s="75">
        <f>KeyAssumptions!$C$7</f>
        <v>0.9</v>
      </c>
      <c r="J61" s="75">
        <f>KeyAssumptions!$C$7</f>
        <v>0.9</v>
      </c>
      <c r="K61" s="75">
        <f>KeyAssumptions!$C$7</f>
        <v>0.9</v>
      </c>
      <c r="L61" s="75">
        <f>KeyAssumptions!$C$7</f>
        <v>0.9</v>
      </c>
      <c r="M61" s="9"/>
      <c r="N61" s="68" t="s">
        <v>21</v>
      </c>
      <c r="O61" s="9"/>
      <c r="P61" s="9"/>
      <c r="Q61" s="9"/>
      <c r="R61" s="9"/>
      <c r="S61" s="9"/>
      <c r="T61" s="9"/>
    </row>
    <row r="62" spans="2:20" x14ac:dyDescent="0.25">
      <c r="B62" s="9" t="s">
        <v>155</v>
      </c>
      <c r="C62" s="9"/>
      <c r="D62" s="70" t="s">
        <v>145</v>
      </c>
      <c r="E62" s="9"/>
      <c r="F62" s="9"/>
      <c r="G62" s="9"/>
      <c r="H62" s="75">
        <f>KeyAssumptions!$C$7</f>
        <v>0.9</v>
      </c>
      <c r="I62" s="75">
        <f>KeyAssumptions!$C$7</f>
        <v>0.9</v>
      </c>
      <c r="J62" s="75">
        <f>KeyAssumptions!$C$7</f>
        <v>0.9</v>
      </c>
      <c r="K62" s="75">
        <f>KeyAssumptions!$C$7</f>
        <v>0.9</v>
      </c>
      <c r="L62" s="75">
        <f>KeyAssumptions!$C$7</f>
        <v>0.9</v>
      </c>
      <c r="M62" s="9"/>
      <c r="N62" s="68" t="s">
        <v>21</v>
      </c>
      <c r="O62" s="9"/>
      <c r="P62" s="9"/>
      <c r="Q62" s="9"/>
      <c r="R62" s="9"/>
      <c r="S62" s="9"/>
      <c r="T62" s="9"/>
    </row>
    <row r="63" spans="2:20" ht="15.75" thickBot="1" x14ac:dyDescent="0.3">
      <c r="B63" s="71" t="s">
        <v>156</v>
      </c>
      <c r="C63" s="71"/>
      <c r="D63" s="72" t="s">
        <v>145</v>
      </c>
      <c r="E63" s="71"/>
      <c r="F63" s="71"/>
      <c r="G63" s="71"/>
      <c r="H63" s="73">
        <f>KeyAssumptions!$C$7</f>
        <v>0.9</v>
      </c>
      <c r="I63" s="73">
        <f>KeyAssumptions!$C$7</f>
        <v>0.9</v>
      </c>
      <c r="J63" s="73">
        <f>KeyAssumptions!$C$7</f>
        <v>0.9</v>
      </c>
      <c r="K63" s="73">
        <f>KeyAssumptions!$C$7</f>
        <v>0.9</v>
      </c>
      <c r="L63" s="73">
        <f>KeyAssumptions!$C$7</f>
        <v>0.9</v>
      </c>
      <c r="M63" s="71"/>
      <c r="N63" s="74" t="s">
        <v>21</v>
      </c>
      <c r="O63" s="71"/>
      <c r="P63" s="71"/>
      <c r="Q63" s="71"/>
      <c r="R63" s="71"/>
      <c r="S63" s="71"/>
      <c r="T63" s="71"/>
    </row>
    <row r="64" spans="2:20" x14ac:dyDescent="0.25">
      <c r="B64" s="64" t="s">
        <v>144</v>
      </c>
      <c r="C64" s="64"/>
      <c r="D64" s="65" t="s">
        <v>145</v>
      </c>
      <c r="E64" s="9"/>
      <c r="F64" s="66"/>
      <c r="G64" s="66"/>
      <c r="H64" s="67"/>
      <c r="I64" s="67"/>
      <c r="J64" s="67"/>
      <c r="K64" s="67"/>
      <c r="L64" s="67"/>
      <c r="M64" s="9"/>
      <c r="N64" s="68" t="s">
        <v>22</v>
      </c>
      <c r="O64" s="9"/>
      <c r="P64" s="68"/>
      <c r="Q64" s="69"/>
      <c r="R64" s="9"/>
      <c r="S64" s="69"/>
      <c r="T64" s="9"/>
    </row>
    <row r="65" spans="2:20" x14ac:dyDescent="0.25">
      <c r="B65" s="9" t="s">
        <v>146</v>
      </c>
      <c r="C65" s="9"/>
      <c r="D65" s="70" t="s">
        <v>145</v>
      </c>
      <c r="E65" s="9"/>
      <c r="F65" s="9"/>
      <c r="G65" s="9"/>
      <c r="H65" s="67"/>
      <c r="I65" s="67"/>
      <c r="J65" s="67"/>
      <c r="K65" s="67"/>
      <c r="L65" s="67"/>
      <c r="M65" s="9"/>
      <c r="N65" s="68" t="s">
        <v>22</v>
      </c>
      <c r="O65" s="9"/>
      <c r="P65" s="9"/>
      <c r="Q65" s="9"/>
      <c r="R65" s="9"/>
      <c r="S65" s="9"/>
      <c r="T65" s="9"/>
    </row>
    <row r="66" spans="2:20" x14ac:dyDescent="0.25">
      <c r="B66" s="9" t="s">
        <v>147</v>
      </c>
      <c r="C66" s="9"/>
      <c r="D66" s="70" t="s">
        <v>145</v>
      </c>
      <c r="E66" s="9"/>
      <c r="F66" s="9"/>
      <c r="G66" s="9"/>
      <c r="H66" s="67"/>
      <c r="I66" s="67"/>
      <c r="J66" s="67"/>
      <c r="K66" s="67"/>
      <c r="L66" s="67"/>
      <c r="M66" s="9"/>
      <c r="N66" s="68" t="s">
        <v>22</v>
      </c>
      <c r="O66" s="9"/>
      <c r="P66" s="9"/>
      <c r="Q66" s="9"/>
      <c r="R66" s="9"/>
      <c r="S66" s="9"/>
      <c r="T66" s="9"/>
    </row>
    <row r="67" spans="2:20" x14ac:dyDescent="0.25">
      <c r="B67" s="9" t="s">
        <v>148</v>
      </c>
      <c r="C67" s="9"/>
      <c r="D67" s="70" t="s">
        <v>145</v>
      </c>
      <c r="E67" s="9"/>
      <c r="F67" s="9"/>
      <c r="G67" s="9"/>
      <c r="H67" s="67"/>
      <c r="I67" s="67"/>
      <c r="J67" s="67"/>
      <c r="K67" s="67"/>
      <c r="L67" s="67"/>
      <c r="M67" s="9"/>
      <c r="N67" s="68" t="s">
        <v>22</v>
      </c>
      <c r="O67" s="9"/>
      <c r="P67" s="9"/>
      <c r="Q67" s="9"/>
      <c r="R67" s="9"/>
      <c r="S67" s="9"/>
      <c r="T67" s="9"/>
    </row>
    <row r="68" spans="2:20" x14ac:dyDescent="0.25">
      <c r="B68" s="9" t="s">
        <v>149</v>
      </c>
      <c r="C68" s="9"/>
      <c r="D68" s="70" t="s">
        <v>145</v>
      </c>
      <c r="E68" s="9"/>
      <c r="F68" s="9"/>
      <c r="G68" s="9"/>
      <c r="H68" s="67"/>
      <c r="I68" s="67"/>
      <c r="J68" s="67"/>
      <c r="K68" s="67"/>
      <c r="L68" s="67"/>
      <c r="M68" s="9"/>
      <c r="N68" s="68" t="s">
        <v>22</v>
      </c>
      <c r="O68" s="9"/>
      <c r="P68" s="9"/>
      <c r="Q68" s="9"/>
      <c r="R68" s="9"/>
      <c r="S68" s="9"/>
      <c r="T68" s="9"/>
    </row>
    <row r="69" spans="2:20" x14ac:dyDescent="0.25">
      <c r="B69" s="9" t="s">
        <v>150</v>
      </c>
      <c r="C69" s="9"/>
      <c r="D69" s="70" t="s">
        <v>145</v>
      </c>
      <c r="E69" s="9"/>
      <c r="F69" s="9"/>
      <c r="G69" s="9"/>
      <c r="H69" s="67"/>
      <c r="I69" s="67"/>
      <c r="J69" s="67"/>
      <c r="K69" s="67"/>
      <c r="L69" s="67"/>
      <c r="M69" s="9"/>
      <c r="N69" s="68" t="s">
        <v>22</v>
      </c>
      <c r="O69" s="9"/>
      <c r="P69" s="9"/>
      <c r="Q69" s="9"/>
      <c r="R69" s="9"/>
      <c r="S69" s="9"/>
      <c r="T69" s="9"/>
    </row>
    <row r="70" spans="2:20" x14ac:dyDescent="0.25">
      <c r="B70" s="9" t="s">
        <v>151</v>
      </c>
      <c r="C70" s="9"/>
      <c r="D70" s="70" t="s">
        <v>145</v>
      </c>
      <c r="E70" s="9"/>
      <c r="F70" s="9"/>
      <c r="G70" s="9"/>
      <c r="H70" s="75">
        <f>KeyAssumptions!$C$7</f>
        <v>0.9</v>
      </c>
      <c r="I70" s="75">
        <f>KeyAssumptions!$C$7</f>
        <v>0.9</v>
      </c>
      <c r="J70" s="75">
        <f>KeyAssumptions!$C$7</f>
        <v>0.9</v>
      </c>
      <c r="K70" s="75">
        <f>KeyAssumptions!$C$7</f>
        <v>0.9</v>
      </c>
      <c r="L70" s="75">
        <f>KeyAssumptions!$C$7</f>
        <v>0.9</v>
      </c>
      <c r="M70" s="9"/>
      <c r="N70" s="68" t="s">
        <v>22</v>
      </c>
      <c r="O70" s="9"/>
      <c r="P70" s="9"/>
      <c r="Q70" s="9"/>
      <c r="R70" s="9"/>
      <c r="S70" s="9"/>
      <c r="T70" s="9"/>
    </row>
    <row r="71" spans="2:20" x14ac:dyDescent="0.25">
      <c r="B71" s="9" t="s">
        <v>152</v>
      </c>
      <c r="C71" s="9"/>
      <c r="D71" s="70" t="s">
        <v>145</v>
      </c>
      <c r="E71" s="9"/>
      <c r="F71" s="9"/>
      <c r="G71" s="9"/>
      <c r="H71" s="75">
        <f>KeyAssumptions!$C$7</f>
        <v>0.9</v>
      </c>
      <c r="I71" s="75">
        <f>KeyAssumptions!$C$7</f>
        <v>0.9</v>
      </c>
      <c r="J71" s="75">
        <f>KeyAssumptions!$C$7</f>
        <v>0.9</v>
      </c>
      <c r="K71" s="75">
        <f>KeyAssumptions!$C$7</f>
        <v>0.9</v>
      </c>
      <c r="L71" s="75">
        <f>KeyAssumptions!$C$7</f>
        <v>0.9</v>
      </c>
      <c r="M71" s="9"/>
      <c r="N71" s="68" t="s">
        <v>22</v>
      </c>
      <c r="O71" s="9"/>
      <c r="P71" s="9"/>
      <c r="Q71" s="9"/>
      <c r="R71" s="9"/>
      <c r="S71" s="9"/>
      <c r="T71" s="9"/>
    </row>
    <row r="72" spans="2:20" x14ac:dyDescent="0.25">
      <c r="B72" s="9" t="s">
        <v>153</v>
      </c>
      <c r="C72" s="9"/>
      <c r="D72" s="70" t="s">
        <v>145</v>
      </c>
      <c r="E72" s="9"/>
      <c r="F72" s="9"/>
      <c r="G72" s="9"/>
      <c r="H72" s="75">
        <f>KeyAssumptions!$C$7</f>
        <v>0.9</v>
      </c>
      <c r="I72" s="75">
        <f>KeyAssumptions!$C$7</f>
        <v>0.9</v>
      </c>
      <c r="J72" s="75">
        <f>KeyAssumptions!$C$7</f>
        <v>0.9</v>
      </c>
      <c r="K72" s="75">
        <f>KeyAssumptions!$C$7</f>
        <v>0.9</v>
      </c>
      <c r="L72" s="75">
        <f>KeyAssumptions!$C$7</f>
        <v>0.9</v>
      </c>
      <c r="M72" s="9"/>
      <c r="N72" s="68" t="s">
        <v>22</v>
      </c>
      <c r="O72" s="9"/>
      <c r="P72" s="9"/>
      <c r="Q72" s="9"/>
      <c r="R72" s="9"/>
      <c r="S72" s="9"/>
      <c r="T72" s="9"/>
    </row>
    <row r="73" spans="2:20" x14ac:dyDescent="0.25">
      <c r="B73" s="9" t="s">
        <v>154</v>
      </c>
      <c r="C73" s="9"/>
      <c r="D73" s="70" t="s">
        <v>145</v>
      </c>
      <c r="E73" s="9"/>
      <c r="F73" s="9"/>
      <c r="G73" s="9"/>
      <c r="H73" s="75">
        <f>KeyAssumptions!$C$7</f>
        <v>0.9</v>
      </c>
      <c r="I73" s="75">
        <f>KeyAssumptions!$C$7</f>
        <v>0.9</v>
      </c>
      <c r="J73" s="75">
        <f>KeyAssumptions!$C$7</f>
        <v>0.9</v>
      </c>
      <c r="K73" s="75">
        <f>KeyAssumptions!$C$7</f>
        <v>0.9</v>
      </c>
      <c r="L73" s="75">
        <f>KeyAssumptions!$C$7</f>
        <v>0.9</v>
      </c>
      <c r="M73" s="9"/>
      <c r="N73" s="68" t="s">
        <v>22</v>
      </c>
      <c r="O73" s="9"/>
      <c r="P73" s="9"/>
      <c r="Q73" s="9"/>
      <c r="R73" s="9"/>
      <c r="S73" s="9"/>
      <c r="T73" s="9"/>
    </row>
    <row r="74" spans="2:20" x14ac:dyDescent="0.25">
      <c r="B74" s="9" t="s">
        <v>155</v>
      </c>
      <c r="C74" s="9"/>
      <c r="D74" s="70" t="s">
        <v>145</v>
      </c>
      <c r="E74" s="9"/>
      <c r="F74" s="9"/>
      <c r="G74" s="9"/>
      <c r="H74" s="75">
        <f>KeyAssumptions!$C$7</f>
        <v>0.9</v>
      </c>
      <c r="I74" s="75">
        <f>KeyAssumptions!$C$7</f>
        <v>0.9</v>
      </c>
      <c r="J74" s="75">
        <f>KeyAssumptions!$C$7</f>
        <v>0.9</v>
      </c>
      <c r="K74" s="75">
        <f>KeyAssumptions!$C$7</f>
        <v>0.9</v>
      </c>
      <c r="L74" s="75">
        <f>KeyAssumptions!$C$7</f>
        <v>0.9</v>
      </c>
      <c r="M74" s="9"/>
      <c r="N74" s="68" t="s">
        <v>22</v>
      </c>
      <c r="O74" s="9"/>
      <c r="P74" s="9"/>
      <c r="Q74" s="9"/>
      <c r="R74" s="9"/>
      <c r="S74" s="9"/>
      <c r="T74" s="9"/>
    </row>
    <row r="75" spans="2:20" ht="15.75" thickBot="1" x14ac:dyDescent="0.3">
      <c r="B75" s="71" t="s">
        <v>156</v>
      </c>
      <c r="C75" s="71"/>
      <c r="D75" s="72" t="s">
        <v>145</v>
      </c>
      <c r="E75" s="71"/>
      <c r="F75" s="71"/>
      <c r="G75" s="71"/>
      <c r="H75" s="73">
        <f>KeyAssumptions!$C$7</f>
        <v>0.9</v>
      </c>
      <c r="I75" s="73">
        <f>KeyAssumptions!$C$7</f>
        <v>0.9</v>
      </c>
      <c r="J75" s="73">
        <f>KeyAssumptions!$C$7</f>
        <v>0.9</v>
      </c>
      <c r="K75" s="73">
        <f>KeyAssumptions!$C$7</f>
        <v>0.9</v>
      </c>
      <c r="L75" s="73">
        <f>KeyAssumptions!$C$7</f>
        <v>0.9</v>
      </c>
      <c r="M75" s="71"/>
      <c r="N75" s="74" t="s">
        <v>22</v>
      </c>
      <c r="O75" s="71"/>
      <c r="P75" s="71"/>
      <c r="Q75" s="71"/>
      <c r="R75" s="71"/>
      <c r="S75" s="71"/>
      <c r="T75" s="71"/>
    </row>
    <row r="76" spans="2:20" x14ac:dyDescent="0.25">
      <c r="B76" s="64" t="s">
        <v>144</v>
      </c>
      <c r="C76" s="64"/>
      <c r="D76" s="65" t="s">
        <v>145</v>
      </c>
      <c r="E76" s="9"/>
      <c r="F76" s="66"/>
      <c r="G76" s="66"/>
      <c r="H76" s="67"/>
      <c r="I76" s="67"/>
      <c r="J76" s="67"/>
      <c r="K76" s="67"/>
      <c r="L76" s="67"/>
      <c r="M76" s="9"/>
      <c r="N76" s="68" t="s">
        <v>23</v>
      </c>
      <c r="O76" s="9"/>
      <c r="P76" s="68"/>
      <c r="Q76" s="69"/>
      <c r="R76" s="9"/>
      <c r="S76" s="69"/>
      <c r="T76" s="9"/>
    </row>
    <row r="77" spans="2:20" x14ac:dyDescent="0.25">
      <c r="B77" s="9" t="s">
        <v>146</v>
      </c>
      <c r="C77" s="9"/>
      <c r="D77" s="70" t="s">
        <v>145</v>
      </c>
      <c r="E77" s="9"/>
      <c r="F77" s="9"/>
      <c r="G77" s="9"/>
      <c r="H77" s="67"/>
      <c r="I77" s="67"/>
      <c r="J77" s="67"/>
      <c r="K77" s="67"/>
      <c r="L77" s="67"/>
      <c r="M77" s="9"/>
      <c r="N77" s="68" t="s">
        <v>23</v>
      </c>
      <c r="O77" s="9"/>
      <c r="P77" s="9"/>
      <c r="Q77" s="9"/>
      <c r="R77" s="9"/>
      <c r="S77" s="9"/>
      <c r="T77" s="9"/>
    </row>
    <row r="78" spans="2:20" x14ac:dyDescent="0.25">
      <c r="B78" s="9" t="s">
        <v>147</v>
      </c>
      <c r="C78" s="9"/>
      <c r="D78" s="70" t="s">
        <v>145</v>
      </c>
      <c r="E78" s="9"/>
      <c r="F78" s="9"/>
      <c r="G78" s="9"/>
      <c r="H78" s="67"/>
      <c r="I78" s="67"/>
      <c r="J78" s="67"/>
      <c r="K78" s="67"/>
      <c r="L78" s="67"/>
      <c r="M78" s="9"/>
      <c r="N78" s="68" t="s">
        <v>23</v>
      </c>
      <c r="O78" s="9"/>
      <c r="P78" s="9"/>
      <c r="Q78" s="9"/>
      <c r="R78" s="9"/>
      <c r="S78" s="9"/>
      <c r="T78" s="9"/>
    </row>
    <row r="79" spans="2:20" x14ac:dyDescent="0.25">
      <c r="B79" s="9" t="s">
        <v>148</v>
      </c>
      <c r="C79" s="9"/>
      <c r="D79" s="70" t="s">
        <v>145</v>
      </c>
      <c r="E79" s="9"/>
      <c r="F79" s="9"/>
      <c r="G79" s="9"/>
      <c r="H79" s="67"/>
      <c r="I79" s="67"/>
      <c r="J79" s="67"/>
      <c r="K79" s="67"/>
      <c r="L79" s="67"/>
      <c r="M79" s="9"/>
      <c r="N79" s="68" t="s">
        <v>23</v>
      </c>
      <c r="O79" s="9"/>
      <c r="P79" s="9"/>
      <c r="Q79" s="9"/>
      <c r="R79" s="9"/>
      <c r="S79" s="9"/>
      <c r="T79" s="9"/>
    </row>
    <row r="80" spans="2:20" x14ac:dyDescent="0.25">
      <c r="B80" s="9" t="s">
        <v>149</v>
      </c>
      <c r="C80" s="9"/>
      <c r="D80" s="70" t="s">
        <v>145</v>
      </c>
      <c r="E80" s="9"/>
      <c r="F80" s="9"/>
      <c r="G80" s="9"/>
      <c r="H80" s="67"/>
      <c r="I80" s="67"/>
      <c r="J80" s="67"/>
      <c r="K80" s="67"/>
      <c r="L80" s="67"/>
      <c r="M80" s="9"/>
      <c r="N80" s="68" t="s">
        <v>23</v>
      </c>
      <c r="O80" s="9"/>
      <c r="P80" s="9"/>
      <c r="Q80" s="9"/>
      <c r="R80" s="9"/>
      <c r="S80" s="9"/>
      <c r="T80" s="9"/>
    </row>
    <row r="81" spans="2:20" x14ac:dyDescent="0.25">
      <c r="B81" s="9" t="s">
        <v>150</v>
      </c>
      <c r="C81" s="9"/>
      <c r="D81" s="70" t="s">
        <v>145</v>
      </c>
      <c r="E81" s="9"/>
      <c r="F81" s="9"/>
      <c r="G81" s="9"/>
      <c r="H81" s="67"/>
      <c r="I81" s="67"/>
      <c r="J81" s="67"/>
      <c r="K81" s="67"/>
      <c r="L81" s="67"/>
      <c r="M81" s="9"/>
      <c r="N81" s="68" t="s">
        <v>23</v>
      </c>
      <c r="O81" s="9"/>
      <c r="P81" s="9"/>
      <c r="Q81" s="9"/>
      <c r="R81" s="9"/>
      <c r="S81" s="9"/>
      <c r="T81" s="9"/>
    </row>
    <row r="82" spans="2:20" x14ac:dyDescent="0.25">
      <c r="B82" s="9" t="s">
        <v>151</v>
      </c>
      <c r="C82" s="9"/>
      <c r="D82" s="70" t="s">
        <v>145</v>
      </c>
      <c r="E82" s="9"/>
      <c r="F82" s="9"/>
      <c r="G82" s="9"/>
      <c r="H82" s="75">
        <f>KeyAssumptions!$C$7</f>
        <v>0.9</v>
      </c>
      <c r="I82" s="75">
        <f>KeyAssumptions!$C$7</f>
        <v>0.9</v>
      </c>
      <c r="J82" s="75">
        <f>KeyAssumptions!$C$7</f>
        <v>0.9</v>
      </c>
      <c r="K82" s="75">
        <f>KeyAssumptions!$C$7</f>
        <v>0.9</v>
      </c>
      <c r="L82" s="75">
        <f>KeyAssumptions!$C$7</f>
        <v>0.9</v>
      </c>
      <c r="M82" s="9"/>
      <c r="N82" s="68" t="s">
        <v>23</v>
      </c>
      <c r="O82" s="9"/>
      <c r="P82" s="9"/>
      <c r="Q82" s="9"/>
      <c r="R82" s="9"/>
      <c r="S82" s="9"/>
      <c r="T82" s="9"/>
    </row>
    <row r="83" spans="2:20" x14ac:dyDescent="0.25">
      <c r="B83" s="9" t="s">
        <v>152</v>
      </c>
      <c r="C83" s="9"/>
      <c r="D83" s="70" t="s">
        <v>145</v>
      </c>
      <c r="E83" s="9"/>
      <c r="F83" s="9"/>
      <c r="G83" s="9"/>
      <c r="H83" s="75">
        <f>KeyAssumptions!$C$7</f>
        <v>0.9</v>
      </c>
      <c r="I83" s="75">
        <f>KeyAssumptions!$C$7</f>
        <v>0.9</v>
      </c>
      <c r="J83" s="75">
        <f>KeyAssumptions!$C$7</f>
        <v>0.9</v>
      </c>
      <c r="K83" s="75">
        <f>KeyAssumptions!$C$7</f>
        <v>0.9</v>
      </c>
      <c r="L83" s="75">
        <f>KeyAssumptions!$C$7</f>
        <v>0.9</v>
      </c>
      <c r="M83" s="9"/>
      <c r="N83" s="68" t="s">
        <v>23</v>
      </c>
      <c r="O83" s="9"/>
      <c r="P83" s="9"/>
      <c r="Q83" s="9"/>
      <c r="R83" s="9"/>
      <c r="S83" s="9"/>
      <c r="T83" s="9"/>
    </row>
    <row r="84" spans="2:20" x14ac:dyDescent="0.25">
      <c r="B84" s="9" t="s">
        <v>153</v>
      </c>
      <c r="C84" s="9"/>
      <c r="D84" s="70" t="s">
        <v>145</v>
      </c>
      <c r="E84" s="9"/>
      <c r="F84" s="9"/>
      <c r="G84" s="9"/>
      <c r="H84" s="75">
        <f>KeyAssumptions!$C$7</f>
        <v>0.9</v>
      </c>
      <c r="I84" s="75">
        <f>KeyAssumptions!$C$7</f>
        <v>0.9</v>
      </c>
      <c r="J84" s="75">
        <f>KeyAssumptions!$C$7</f>
        <v>0.9</v>
      </c>
      <c r="K84" s="75">
        <f>KeyAssumptions!$C$7</f>
        <v>0.9</v>
      </c>
      <c r="L84" s="75">
        <f>KeyAssumptions!$C$7</f>
        <v>0.9</v>
      </c>
      <c r="M84" s="9"/>
      <c r="N84" s="68" t="s">
        <v>23</v>
      </c>
      <c r="O84" s="9"/>
      <c r="P84" s="9"/>
      <c r="Q84" s="9"/>
      <c r="R84" s="9"/>
      <c r="S84" s="9"/>
      <c r="T84" s="9"/>
    </row>
    <row r="85" spans="2:20" x14ac:dyDescent="0.25">
      <c r="B85" s="9" t="s">
        <v>154</v>
      </c>
      <c r="C85" s="9"/>
      <c r="D85" s="70" t="s">
        <v>145</v>
      </c>
      <c r="E85" s="9"/>
      <c r="F85" s="9"/>
      <c r="G85" s="9"/>
      <c r="H85" s="75">
        <f>KeyAssumptions!$C$7</f>
        <v>0.9</v>
      </c>
      <c r="I85" s="75">
        <f>KeyAssumptions!$C$7</f>
        <v>0.9</v>
      </c>
      <c r="J85" s="75">
        <f>KeyAssumptions!$C$7</f>
        <v>0.9</v>
      </c>
      <c r="K85" s="75">
        <f>KeyAssumptions!$C$7</f>
        <v>0.9</v>
      </c>
      <c r="L85" s="75">
        <f>KeyAssumptions!$C$7</f>
        <v>0.9</v>
      </c>
      <c r="M85" s="9"/>
      <c r="N85" s="68" t="s">
        <v>23</v>
      </c>
      <c r="O85" s="9"/>
      <c r="P85" s="9"/>
      <c r="Q85" s="9"/>
      <c r="R85" s="9"/>
      <c r="S85" s="9"/>
      <c r="T85" s="9"/>
    </row>
    <row r="86" spans="2:20" x14ac:dyDescent="0.25">
      <c r="B86" s="9" t="s">
        <v>155</v>
      </c>
      <c r="C86" s="9"/>
      <c r="D86" s="70" t="s">
        <v>145</v>
      </c>
      <c r="E86" s="9"/>
      <c r="F86" s="9"/>
      <c r="G86" s="9"/>
      <c r="H86" s="75">
        <f>KeyAssumptions!$C$7</f>
        <v>0.9</v>
      </c>
      <c r="I86" s="75">
        <f>KeyAssumptions!$C$7</f>
        <v>0.9</v>
      </c>
      <c r="J86" s="75">
        <f>KeyAssumptions!$C$7</f>
        <v>0.9</v>
      </c>
      <c r="K86" s="75">
        <f>KeyAssumptions!$C$7</f>
        <v>0.9</v>
      </c>
      <c r="L86" s="75">
        <f>KeyAssumptions!$C$7</f>
        <v>0.9</v>
      </c>
      <c r="M86" s="9"/>
      <c r="N86" s="68" t="s">
        <v>23</v>
      </c>
      <c r="O86" s="9"/>
      <c r="P86" s="9"/>
      <c r="Q86" s="9"/>
      <c r="R86" s="9"/>
      <c r="S86" s="9"/>
      <c r="T86" s="9"/>
    </row>
    <row r="87" spans="2:20" ht="15.75" thickBot="1" x14ac:dyDescent="0.3">
      <c r="B87" s="71" t="s">
        <v>156</v>
      </c>
      <c r="C87" s="71"/>
      <c r="D87" s="72" t="s">
        <v>145</v>
      </c>
      <c r="E87" s="71"/>
      <c r="F87" s="71"/>
      <c r="G87" s="71"/>
      <c r="H87" s="73">
        <f>KeyAssumptions!$C$7</f>
        <v>0.9</v>
      </c>
      <c r="I87" s="73">
        <f>KeyAssumptions!$C$7</f>
        <v>0.9</v>
      </c>
      <c r="J87" s="73">
        <f>KeyAssumptions!$C$7</f>
        <v>0.9</v>
      </c>
      <c r="K87" s="73">
        <f>KeyAssumptions!$C$7</f>
        <v>0.9</v>
      </c>
      <c r="L87" s="73">
        <f>KeyAssumptions!$C$7</f>
        <v>0.9</v>
      </c>
      <c r="M87" s="71"/>
      <c r="N87" s="74" t="s">
        <v>23</v>
      </c>
      <c r="O87" s="71"/>
      <c r="P87" s="71"/>
      <c r="Q87" s="71"/>
      <c r="R87" s="71"/>
      <c r="S87" s="71"/>
      <c r="T87" s="71"/>
    </row>
    <row r="88" spans="2:20" x14ac:dyDescent="0.25">
      <c r="B88" s="64" t="s">
        <v>144</v>
      </c>
      <c r="C88" s="64"/>
      <c r="D88" s="65" t="s">
        <v>145</v>
      </c>
      <c r="E88" s="9"/>
      <c r="F88" s="66"/>
      <c r="G88" s="66"/>
      <c r="H88" s="67"/>
      <c r="I88" s="67"/>
      <c r="J88" s="67"/>
      <c r="K88" s="67"/>
      <c r="L88" s="67"/>
      <c r="M88" s="9"/>
      <c r="N88" s="68" t="s">
        <v>24</v>
      </c>
      <c r="O88" s="9"/>
      <c r="P88" s="68"/>
      <c r="Q88" s="69"/>
      <c r="R88" s="9"/>
      <c r="S88" s="69"/>
      <c r="T88" s="9"/>
    </row>
    <row r="89" spans="2:20" x14ac:dyDescent="0.25">
      <c r="B89" s="9" t="s">
        <v>146</v>
      </c>
      <c r="C89" s="9"/>
      <c r="D89" s="70" t="s">
        <v>145</v>
      </c>
      <c r="E89" s="9"/>
      <c r="F89" s="9"/>
      <c r="G89" s="9"/>
      <c r="H89" s="67"/>
      <c r="I89" s="67"/>
      <c r="J89" s="67"/>
      <c r="K89" s="67"/>
      <c r="L89" s="67"/>
      <c r="M89" s="9"/>
      <c r="N89" s="68" t="s">
        <v>24</v>
      </c>
      <c r="O89" s="9"/>
      <c r="P89" s="9"/>
      <c r="Q89" s="9"/>
      <c r="R89" s="9"/>
      <c r="S89" s="9"/>
      <c r="T89" s="9"/>
    </row>
    <row r="90" spans="2:20" x14ac:dyDescent="0.25">
      <c r="B90" s="9" t="s">
        <v>147</v>
      </c>
      <c r="C90" s="9"/>
      <c r="D90" s="70" t="s">
        <v>145</v>
      </c>
      <c r="E90" s="9"/>
      <c r="F90" s="9"/>
      <c r="G90" s="9"/>
      <c r="H90" s="67"/>
      <c r="I90" s="67"/>
      <c r="J90" s="67"/>
      <c r="K90" s="67"/>
      <c r="L90" s="67"/>
      <c r="M90" s="9"/>
      <c r="N90" s="68" t="s">
        <v>24</v>
      </c>
      <c r="O90" s="9"/>
      <c r="P90" s="9"/>
      <c r="Q90" s="9"/>
      <c r="R90" s="9"/>
      <c r="S90" s="9"/>
      <c r="T90" s="9"/>
    </row>
    <row r="91" spans="2:20" x14ac:dyDescent="0.25">
      <c r="B91" s="9" t="s">
        <v>148</v>
      </c>
      <c r="C91" s="9"/>
      <c r="D91" s="70" t="s">
        <v>145</v>
      </c>
      <c r="E91" s="9"/>
      <c r="F91" s="9"/>
      <c r="G91" s="9"/>
      <c r="H91" s="67"/>
      <c r="I91" s="67"/>
      <c r="J91" s="67"/>
      <c r="K91" s="67"/>
      <c r="L91" s="67"/>
      <c r="M91" s="9"/>
      <c r="N91" s="68" t="s">
        <v>24</v>
      </c>
      <c r="O91" s="9"/>
      <c r="P91" s="9"/>
      <c r="Q91" s="9"/>
      <c r="R91" s="9"/>
      <c r="S91" s="9"/>
      <c r="T91" s="9"/>
    </row>
    <row r="92" spans="2:20" x14ac:dyDescent="0.25">
      <c r="B92" s="9" t="s">
        <v>149</v>
      </c>
      <c r="C92" s="9"/>
      <c r="D92" s="70" t="s">
        <v>145</v>
      </c>
      <c r="E92" s="9"/>
      <c r="F92" s="9"/>
      <c r="G92" s="9"/>
      <c r="H92" s="67"/>
      <c r="I92" s="67"/>
      <c r="J92" s="67"/>
      <c r="K92" s="67"/>
      <c r="L92" s="67"/>
      <c r="M92" s="9"/>
      <c r="N92" s="68" t="s">
        <v>24</v>
      </c>
      <c r="O92" s="9"/>
      <c r="P92" s="9"/>
      <c r="Q92" s="9"/>
      <c r="R92" s="9"/>
      <c r="S92" s="9"/>
      <c r="T92" s="9"/>
    </row>
    <row r="93" spans="2:20" x14ac:dyDescent="0.25">
      <c r="B93" s="9" t="s">
        <v>150</v>
      </c>
      <c r="C93" s="9"/>
      <c r="D93" s="70" t="s">
        <v>145</v>
      </c>
      <c r="E93" s="9"/>
      <c r="F93" s="9"/>
      <c r="G93" s="9"/>
      <c r="H93" s="67"/>
      <c r="I93" s="67"/>
      <c r="J93" s="67"/>
      <c r="K93" s="67"/>
      <c r="L93" s="67"/>
      <c r="M93" s="9"/>
      <c r="N93" s="68" t="s">
        <v>24</v>
      </c>
      <c r="O93" s="9"/>
      <c r="P93" s="9"/>
      <c r="Q93" s="9"/>
      <c r="R93" s="9"/>
      <c r="S93" s="9"/>
      <c r="T93" s="9"/>
    </row>
    <row r="94" spans="2:20" x14ac:dyDescent="0.25">
      <c r="B94" s="9" t="s">
        <v>151</v>
      </c>
      <c r="C94" s="9"/>
      <c r="D94" s="70" t="s">
        <v>145</v>
      </c>
      <c r="E94" s="9"/>
      <c r="F94" s="9"/>
      <c r="G94" s="9"/>
      <c r="H94" s="75">
        <f>KeyAssumptions!$C$7</f>
        <v>0.9</v>
      </c>
      <c r="I94" s="75">
        <f>KeyAssumptions!$C$7</f>
        <v>0.9</v>
      </c>
      <c r="J94" s="75">
        <f>KeyAssumptions!$C$7</f>
        <v>0.9</v>
      </c>
      <c r="K94" s="75">
        <f>KeyAssumptions!$C$7</f>
        <v>0.9</v>
      </c>
      <c r="L94" s="75">
        <f>KeyAssumptions!$C$7</f>
        <v>0.9</v>
      </c>
      <c r="M94" s="9"/>
      <c r="N94" s="68" t="s">
        <v>24</v>
      </c>
      <c r="O94" s="9"/>
      <c r="P94" s="9"/>
      <c r="Q94" s="9"/>
      <c r="R94" s="9"/>
      <c r="S94" s="9"/>
      <c r="T94" s="9"/>
    </row>
    <row r="95" spans="2:20" x14ac:dyDescent="0.25">
      <c r="B95" s="9" t="s">
        <v>152</v>
      </c>
      <c r="C95" s="9"/>
      <c r="D95" s="70" t="s">
        <v>145</v>
      </c>
      <c r="E95" s="9"/>
      <c r="F95" s="9"/>
      <c r="G95" s="9"/>
      <c r="H95" s="75">
        <f>KeyAssumptions!$C$7</f>
        <v>0.9</v>
      </c>
      <c r="I95" s="75">
        <f>KeyAssumptions!$C$7</f>
        <v>0.9</v>
      </c>
      <c r="J95" s="75">
        <f>KeyAssumptions!$C$7</f>
        <v>0.9</v>
      </c>
      <c r="K95" s="75">
        <f>KeyAssumptions!$C$7</f>
        <v>0.9</v>
      </c>
      <c r="L95" s="75">
        <f>KeyAssumptions!$C$7</f>
        <v>0.9</v>
      </c>
      <c r="M95" s="9"/>
      <c r="N95" s="68" t="s">
        <v>24</v>
      </c>
      <c r="O95" s="9"/>
      <c r="P95" s="9"/>
      <c r="Q95" s="9"/>
      <c r="R95" s="9"/>
      <c r="S95" s="9"/>
      <c r="T95" s="9"/>
    </row>
    <row r="96" spans="2:20" x14ac:dyDescent="0.25">
      <c r="B96" s="9" t="s">
        <v>153</v>
      </c>
      <c r="C96" s="9"/>
      <c r="D96" s="70" t="s">
        <v>145</v>
      </c>
      <c r="E96" s="9"/>
      <c r="F96" s="9"/>
      <c r="G96" s="9"/>
      <c r="H96" s="75">
        <f>KeyAssumptions!$C$7</f>
        <v>0.9</v>
      </c>
      <c r="I96" s="75">
        <f>KeyAssumptions!$C$7</f>
        <v>0.9</v>
      </c>
      <c r="J96" s="75">
        <f>KeyAssumptions!$C$7</f>
        <v>0.9</v>
      </c>
      <c r="K96" s="75">
        <f>KeyAssumptions!$C$7</f>
        <v>0.9</v>
      </c>
      <c r="L96" s="75">
        <f>KeyAssumptions!$C$7</f>
        <v>0.9</v>
      </c>
      <c r="M96" s="9"/>
      <c r="N96" s="68" t="s">
        <v>24</v>
      </c>
      <c r="O96" s="9"/>
      <c r="P96" s="9"/>
      <c r="Q96" s="9"/>
      <c r="R96" s="9"/>
      <c r="S96" s="9"/>
      <c r="T96" s="9"/>
    </row>
    <row r="97" spans="2:20" x14ac:dyDescent="0.25">
      <c r="B97" s="9" t="s">
        <v>154</v>
      </c>
      <c r="C97" s="9"/>
      <c r="D97" s="70" t="s">
        <v>145</v>
      </c>
      <c r="E97" s="9"/>
      <c r="F97" s="9"/>
      <c r="G97" s="9"/>
      <c r="H97" s="75">
        <f>KeyAssumptions!$C$7</f>
        <v>0.9</v>
      </c>
      <c r="I97" s="75">
        <f>KeyAssumptions!$C$7</f>
        <v>0.9</v>
      </c>
      <c r="J97" s="75">
        <f>KeyAssumptions!$C$7</f>
        <v>0.9</v>
      </c>
      <c r="K97" s="75">
        <f>KeyAssumptions!$C$7</f>
        <v>0.9</v>
      </c>
      <c r="L97" s="75">
        <f>KeyAssumptions!$C$7</f>
        <v>0.9</v>
      </c>
      <c r="M97" s="9"/>
      <c r="N97" s="68" t="s">
        <v>24</v>
      </c>
      <c r="O97" s="9"/>
      <c r="P97" s="9"/>
      <c r="Q97" s="9"/>
      <c r="R97" s="9"/>
      <c r="S97" s="9"/>
      <c r="T97" s="9"/>
    </row>
    <row r="98" spans="2:20" x14ac:dyDescent="0.25">
      <c r="B98" s="9" t="s">
        <v>155</v>
      </c>
      <c r="C98" s="9"/>
      <c r="D98" s="70" t="s">
        <v>145</v>
      </c>
      <c r="E98" s="9"/>
      <c r="F98" s="9"/>
      <c r="G98" s="9"/>
      <c r="H98" s="75">
        <f>KeyAssumptions!$C$7</f>
        <v>0.9</v>
      </c>
      <c r="I98" s="75">
        <f>KeyAssumptions!$C$7</f>
        <v>0.9</v>
      </c>
      <c r="J98" s="75">
        <f>KeyAssumptions!$C$7</f>
        <v>0.9</v>
      </c>
      <c r="K98" s="75">
        <f>KeyAssumptions!$C$7</f>
        <v>0.9</v>
      </c>
      <c r="L98" s="75">
        <f>KeyAssumptions!$C$7</f>
        <v>0.9</v>
      </c>
      <c r="M98" s="9"/>
      <c r="N98" s="68" t="s">
        <v>24</v>
      </c>
      <c r="O98" s="9"/>
      <c r="P98" s="9"/>
      <c r="Q98" s="9"/>
      <c r="R98" s="9"/>
      <c r="S98" s="9"/>
      <c r="T98" s="9"/>
    </row>
    <row r="99" spans="2:20" x14ac:dyDescent="0.25">
      <c r="B99" s="71" t="s">
        <v>156</v>
      </c>
      <c r="C99" s="71"/>
      <c r="D99" s="72" t="s">
        <v>145</v>
      </c>
      <c r="E99" s="71"/>
      <c r="F99" s="71"/>
      <c r="G99" s="71"/>
      <c r="H99" s="73">
        <f>KeyAssumptions!$C$7</f>
        <v>0.9</v>
      </c>
      <c r="I99" s="73">
        <f>KeyAssumptions!$C$7</f>
        <v>0.9</v>
      </c>
      <c r="J99" s="73">
        <f>KeyAssumptions!$C$7</f>
        <v>0.9</v>
      </c>
      <c r="K99" s="73">
        <f>KeyAssumptions!$C$7</f>
        <v>0.9</v>
      </c>
      <c r="L99" s="73">
        <f>KeyAssumptions!$C$7</f>
        <v>0.9</v>
      </c>
      <c r="M99" s="71"/>
      <c r="N99" s="74" t="s">
        <v>24</v>
      </c>
      <c r="O99" s="71"/>
      <c r="P99" s="71"/>
      <c r="Q99" s="71"/>
      <c r="R99" s="71"/>
      <c r="S99" s="71"/>
      <c r="T99" s="7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40"/>
  <sheetViews>
    <sheetView tabSelected="1" zoomScale="80" zoomScaleNormal="80" workbookViewId="0">
      <selection activeCell="P26" sqref="P26"/>
    </sheetView>
  </sheetViews>
  <sheetFormatPr defaultRowHeight="15" x14ac:dyDescent="0.25"/>
  <cols>
    <col min="3" max="3" width="15.5703125" bestFit="1" customWidth="1"/>
  </cols>
  <sheetData>
    <row r="2" spans="2:13" ht="15.75" x14ac:dyDescent="0.25">
      <c r="B2" s="1" t="s">
        <v>0</v>
      </c>
      <c r="C2" s="2"/>
      <c r="D2" s="2"/>
      <c r="E2" s="2"/>
      <c r="F2" s="2"/>
      <c r="G2" s="3"/>
      <c r="H2" s="3"/>
      <c r="I2" s="3"/>
      <c r="J2" s="3"/>
      <c r="K2" s="3"/>
      <c r="L2" s="3"/>
      <c r="M2" s="3"/>
    </row>
    <row r="3" spans="2:13" ht="15.75" thickBot="1" x14ac:dyDescent="0.3">
      <c r="B3" s="4" t="s">
        <v>1</v>
      </c>
      <c r="C3" s="4" t="s">
        <v>2</v>
      </c>
      <c r="D3" s="4" t="s">
        <v>3</v>
      </c>
      <c r="E3" s="4" t="s">
        <v>4</v>
      </c>
      <c r="F3" s="5" t="s">
        <v>5</v>
      </c>
      <c r="G3" s="6" t="s">
        <v>6</v>
      </c>
      <c r="H3" s="6" t="s">
        <v>7</v>
      </c>
      <c r="I3" s="6" t="s">
        <v>8</v>
      </c>
      <c r="J3" s="6" t="s">
        <v>9</v>
      </c>
      <c r="K3" s="6" t="s">
        <v>10</v>
      </c>
      <c r="L3" s="6" t="s">
        <v>11</v>
      </c>
      <c r="M3" s="6" t="s">
        <v>12</v>
      </c>
    </row>
    <row r="4" spans="2:13" x14ac:dyDescent="0.25">
      <c r="B4" s="7"/>
      <c r="C4" s="7" t="s">
        <v>13</v>
      </c>
      <c r="D4" s="7"/>
      <c r="E4" s="7"/>
      <c r="F4" s="7"/>
      <c r="G4" s="8">
        <v>0</v>
      </c>
      <c r="H4" s="8">
        <v>0</v>
      </c>
      <c r="I4" s="8">
        <v>0</v>
      </c>
      <c r="J4" s="8">
        <v>0</v>
      </c>
      <c r="K4" s="8">
        <v>0</v>
      </c>
      <c r="L4" s="8">
        <v>0</v>
      </c>
      <c r="M4" s="8">
        <v>0</v>
      </c>
    </row>
    <row r="5" spans="2:13" x14ac:dyDescent="0.25">
      <c r="B5" s="7"/>
      <c r="C5" s="7" t="s">
        <v>14</v>
      </c>
      <c r="D5" s="7"/>
      <c r="E5" s="7"/>
      <c r="F5" s="7"/>
      <c r="G5" s="8">
        <v>0</v>
      </c>
      <c r="H5" s="8">
        <v>0</v>
      </c>
      <c r="I5" s="8">
        <v>0</v>
      </c>
      <c r="J5" s="8">
        <v>0</v>
      </c>
      <c r="K5" s="8">
        <v>0</v>
      </c>
      <c r="L5" s="8">
        <v>0</v>
      </c>
      <c r="M5" s="8">
        <v>0</v>
      </c>
    </row>
    <row r="6" spans="2:13" x14ac:dyDescent="0.25">
      <c r="B6" s="7"/>
      <c r="C6" s="7" t="s">
        <v>15</v>
      </c>
      <c r="D6" s="7"/>
      <c r="E6" s="7"/>
      <c r="F6" s="7"/>
      <c r="G6" s="8">
        <v>0</v>
      </c>
      <c r="H6" s="8">
        <v>0</v>
      </c>
      <c r="I6" s="8">
        <v>0</v>
      </c>
      <c r="J6" s="8">
        <v>0</v>
      </c>
      <c r="K6" s="8">
        <v>0</v>
      </c>
      <c r="L6" s="8">
        <v>0</v>
      </c>
      <c r="M6" s="8">
        <v>0</v>
      </c>
    </row>
    <row r="7" spans="2:13" x14ac:dyDescent="0.25">
      <c r="B7" s="7"/>
      <c r="C7" s="7" t="s">
        <v>16</v>
      </c>
      <c r="D7" s="7"/>
      <c r="E7" s="7"/>
      <c r="F7" s="7"/>
      <c r="G7" s="8">
        <v>0</v>
      </c>
      <c r="H7" s="8">
        <v>0</v>
      </c>
      <c r="I7" s="8">
        <v>0</v>
      </c>
      <c r="J7" s="8">
        <v>0</v>
      </c>
      <c r="K7" s="8">
        <v>0</v>
      </c>
      <c r="L7" s="8">
        <v>0</v>
      </c>
      <c r="M7" s="8">
        <v>0</v>
      </c>
    </row>
    <row r="8" spans="2:13" x14ac:dyDescent="0.25">
      <c r="B8" s="7"/>
      <c r="C8" s="7" t="s">
        <v>17</v>
      </c>
      <c r="D8" s="7"/>
      <c r="E8" s="7"/>
      <c r="F8" s="7"/>
      <c r="G8" s="8">
        <v>0</v>
      </c>
      <c r="H8" s="8">
        <v>1</v>
      </c>
      <c r="I8" s="8">
        <v>1</v>
      </c>
      <c r="J8" s="8">
        <v>1</v>
      </c>
      <c r="K8" s="8">
        <v>1</v>
      </c>
      <c r="L8" s="8">
        <v>1</v>
      </c>
      <c r="M8" s="8">
        <v>1</v>
      </c>
    </row>
    <row r="9" spans="2:13" x14ac:dyDescent="0.25">
      <c r="B9" s="7"/>
      <c r="C9" s="7" t="s">
        <v>18</v>
      </c>
      <c r="D9" s="7"/>
      <c r="E9" s="7"/>
      <c r="F9" s="7"/>
      <c r="G9" s="8">
        <v>0</v>
      </c>
      <c r="H9" s="8">
        <v>1</v>
      </c>
      <c r="I9" s="8">
        <v>1</v>
      </c>
      <c r="J9" s="8">
        <v>1</v>
      </c>
      <c r="K9" s="8">
        <v>1</v>
      </c>
      <c r="L9" s="8">
        <v>1</v>
      </c>
      <c r="M9" s="8">
        <v>1</v>
      </c>
    </row>
    <row r="10" spans="2:13" x14ac:dyDescent="0.25">
      <c r="B10" s="7"/>
      <c r="C10" s="7" t="s">
        <v>19</v>
      </c>
      <c r="D10" s="7"/>
      <c r="E10" s="7"/>
      <c r="F10" s="7"/>
      <c r="G10" s="8">
        <v>0</v>
      </c>
      <c r="H10" s="8">
        <v>1</v>
      </c>
      <c r="I10" s="8">
        <v>1</v>
      </c>
      <c r="J10" s="8">
        <v>1</v>
      </c>
      <c r="K10" s="8">
        <v>1</v>
      </c>
      <c r="L10" s="8">
        <v>1</v>
      </c>
      <c r="M10" s="8">
        <v>1</v>
      </c>
    </row>
    <row r="11" spans="2:13" x14ac:dyDescent="0.25">
      <c r="B11" s="7"/>
      <c r="C11" s="7" t="s">
        <v>20</v>
      </c>
      <c r="D11" s="7"/>
      <c r="E11" s="7"/>
      <c r="F11" s="7"/>
      <c r="G11" s="8">
        <v>0</v>
      </c>
      <c r="H11" s="8">
        <v>1</v>
      </c>
      <c r="I11" s="8">
        <v>1</v>
      </c>
      <c r="J11" s="8">
        <v>1</v>
      </c>
      <c r="K11" s="8">
        <v>1</v>
      </c>
      <c r="L11" s="8">
        <v>1</v>
      </c>
      <c r="M11" s="8">
        <v>1</v>
      </c>
    </row>
    <row r="12" spans="2:13" x14ac:dyDescent="0.25">
      <c r="B12" s="7"/>
      <c r="C12" s="7" t="s">
        <v>21</v>
      </c>
      <c r="D12" s="7"/>
      <c r="E12" s="7"/>
      <c r="F12" s="7"/>
      <c r="G12" s="8">
        <v>0</v>
      </c>
      <c r="H12" s="8">
        <v>1</v>
      </c>
      <c r="I12" s="8">
        <v>1</v>
      </c>
      <c r="J12" s="8">
        <v>1</v>
      </c>
      <c r="K12" s="8">
        <v>1</v>
      </c>
      <c r="L12" s="8">
        <v>1</v>
      </c>
      <c r="M12" s="8">
        <v>1</v>
      </c>
    </row>
    <row r="13" spans="2:13" x14ac:dyDescent="0.25">
      <c r="B13" s="7"/>
      <c r="C13" s="7" t="s">
        <v>22</v>
      </c>
      <c r="D13" s="7"/>
      <c r="E13" s="7"/>
      <c r="F13" s="7"/>
      <c r="G13" s="8">
        <v>0</v>
      </c>
      <c r="H13" s="8">
        <v>1</v>
      </c>
      <c r="I13" s="8">
        <v>1</v>
      </c>
      <c r="J13" s="8">
        <v>1</v>
      </c>
      <c r="K13" s="8">
        <v>1</v>
      </c>
      <c r="L13" s="8">
        <v>1</v>
      </c>
      <c r="M13" s="8">
        <v>1</v>
      </c>
    </row>
    <row r="14" spans="2:13" x14ac:dyDescent="0.25">
      <c r="B14" s="7"/>
      <c r="C14" s="9" t="s">
        <v>23</v>
      </c>
      <c r="D14" s="7"/>
      <c r="E14" s="7"/>
      <c r="F14" s="7"/>
      <c r="G14" s="8">
        <v>0</v>
      </c>
      <c r="H14" s="8">
        <v>1</v>
      </c>
      <c r="I14" s="8">
        <v>1</v>
      </c>
      <c r="J14" s="8">
        <v>1</v>
      </c>
      <c r="K14" s="8">
        <v>1</v>
      </c>
      <c r="L14" s="8">
        <v>1</v>
      </c>
      <c r="M14" s="8">
        <v>1</v>
      </c>
    </row>
    <row r="15" spans="2:13" x14ac:dyDescent="0.25">
      <c r="B15" s="7"/>
      <c r="C15" s="9" t="s">
        <v>24</v>
      </c>
      <c r="D15" s="7"/>
      <c r="E15" s="7"/>
      <c r="F15" s="7"/>
      <c r="G15" s="8">
        <v>0</v>
      </c>
      <c r="H15" s="8">
        <v>1</v>
      </c>
      <c r="I15" s="8">
        <v>1</v>
      </c>
      <c r="J15" s="8">
        <v>1</v>
      </c>
      <c r="K15" s="8">
        <v>1</v>
      </c>
      <c r="L15" s="8">
        <v>1</v>
      </c>
      <c r="M15" s="8">
        <v>1</v>
      </c>
    </row>
    <row r="16" spans="2:13" x14ac:dyDescent="0.25">
      <c r="B16" s="7"/>
      <c r="C16" s="76" t="s">
        <v>260</v>
      </c>
      <c r="D16" s="7"/>
      <c r="E16" s="7"/>
      <c r="F16" s="7"/>
      <c r="G16" s="8">
        <v>0</v>
      </c>
      <c r="H16" s="8">
        <v>1</v>
      </c>
      <c r="I16" s="8">
        <v>1</v>
      </c>
      <c r="J16" s="8">
        <v>1</v>
      </c>
      <c r="K16" s="8">
        <v>1</v>
      </c>
      <c r="L16" s="8">
        <v>1</v>
      </c>
      <c r="M16" s="8">
        <v>1</v>
      </c>
    </row>
    <row r="17" spans="2:13" x14ac:dyDescent="0.25">
      <c r="B17" s="7"/>
      <c r="C17" s="76" t="s">
        <v>258</v>
      </c>
      <c r="D17" s="7"/>
      <c r="E17" s="7"/>
      <c r="F17" s="7"/>
      <c r="G17" s="8">
        <v>0</v>
      </c>
      <c r="H17" s="8">
        <v>1</v>
      </c>
      <c r="I17" s="8">
        <v>1</v>
      </c>
      <c r="J17" s="8">
        <v>1</v>
      </c>
      <c r="K17" s="8">
        <v>1</v>
      </c>
      <c r="L17" s="8">
        <v>1</v>
      </c>
      <c r="M17" s="8">
        <v>1</v>
      </c>
    </row>
    <row r="18" spans="2:13" x14ac:dyDescent="0.25">
      <c r="B18" s="7"/>
      <c r="C18" s="9" t="s">
        <v>25</v>
      </c>
      <c r="D18" s="7"/>
      <c r="E18" s="7"/>
      <c r="F18" s="7"/>
      <c r="G18" s="8">
        <v>0</v>
      </c>
      <c r="H18" s="8">
        <v>0</v>
      </c>
      <c r="I18" s="8">
        <v>0</v>
      </c>
      <c r="J18" s="8">
        <v>0</v>
      </c>
      <c r="K18" s="8">
        <v>0</v>
      </c>
      <c r="L18" s="8">
        <v>0</v>
      </c>
      <c r="M18" s="8">
        <v>0</v>
      </c>
    </row>
    <row r="19" spans="2:13" x14ac:dyDescent="0.25">
      <c r="B19" s="7"/>
      <c r="C19" s="9" t="s">
        <v>26</v>
      </c>
      <c r="D19" s="7"/>
      <c r="E19" s="7"/>
      <c r="F19" s="7"/>
      <c r="G19" s="8">
        <v>0</v>
      </c>
      <c r="H19" s="8">
        <v>0</v>
      </c>
      <c r="I19" s="8">
        <v>0</v>
      </c>
      <c r="J19" s="8">
        <v>0</v>
      </c>
      <c r="K19" s="8">
        <v>0</v>
      </c>
      <c r="L19" s="8">
        <v>0</v>
      </c>
      <c r="M19" s="8">
        <v>0</v>
      </c>
    </row>
    <row r="20" spans="2:13" x14ac:dyDescent="0.25">
      <c r="B20" s="7"/>
      <c r="C20" s="9" t="s">
        <v>27</v>
      </c>
      <c r="D20" s="7"/>
      <c r="E20" s="7"/>
      <c r="F20" s="7"/>
      <c r="G20" s="8">
        <v>0</v>
      </c>
      <c r="H20" s="8">
        <v>0</v>
      </c>
      <c r="I20" s="8">
        <v>0</v>
      </c>
      <c r="J20" s="8">
        <v>0</v>
      </c>
      <c r="K20" s="8">
        <v>0</v>
      </c>
      <c r="L20" s="8">
        <v>0</v>
      </c>
      <c r="M20" s="8">
        <v>0</v>
      </c>
    </row>
    <row r="21" spans="2:13" x14ac:dyDescent="0.25">
      <c r="B21" s="7"/>
      <c r="C21" s="9" t="s">
        <v>28</v>
      </c>
      <c r="D21" s="7"/>
      <c r="E21" s="7"/>
      <c r="F21" s="7"/>
      <c r="G21" s="8">
        <v>0</v>
      </c>
      <c r="H21" s="8">
        <v>0</v>
      </c>
      <c r="I21" s="8">
        <v>0</v>
      </c>
      <c r="J21" s="8">
        <v>0</v>
      </c>
      <c r="K21" s="8">
        <v>0</v>
      </c>
      <c r="L21" s="8">
        <v>0</v>
      </c>
      <c r="M21" s="8">
        <v>0</v>
      </c>
    </row>
    <row r="22" spans="2:13" x14ac:dyDescent="0.25">
      <c r="B22" s="7"/>
      <c r="C22" s="9" t="s">
        <v>29</v>
      </c>
      <c r="D22" s="7"/>
      <c r="E22" s="7"/>
      <c r="F22" s="7"/>
      <c r="G22" s="8">
        <v>0</v>
      </c>
      <c r="H22" s="8">
        <v>0</v>
      </c>
      <c r="I22" s="8">
        <v>0</v>
      </c>
      <c r="J22" s="8">
        <v>0</v>
      </c>
      <c r="K22" s="8">
        <v>0</v>
      </c>
      <c r="L22" s="8">
        <v>0</v>
      </c>
      <c r="M22" s="8">
        <v>0</v>
      </c>
    </row>
    <row r="23" spans="2:13" x14ac:dyDescent="0.25">
      <c r="B23" s="7"/>
      <c r="C23" s="9" t="s">
        <v>158</v>
      </c>
      <c r="D23" s="7"/>
      <c r="E23" s="7"/>
      <c r="F23" s="7"/>
      <c r="G23" s="8">
        <v>0</v>
      </c>
      <c r="H23" s="8">
        <v>1</v>
      </c>
      <c r="I23" s="8">
        <v>1</v>
      </c>
      <c r="J23" s="8">
        <v>1</v>
      </c>
      <c r="K23" s="8">
        <v>1</v>
      </c>
      <c r="L23" s="8">
        <v>1</v>
      </c>
      <c r="M23" s="8">
        <v>1</v>
      </c>
    </row>
    <row r="24" spans="2:13" x14ac:dyDescent="0.25">
      <c r="B24" s="7"/>
      <c r="C24" s="9" t="s">
        <v>157</v>
      </c>
      <c r="D24" s="7"/>
      <c r="E24" s="7"/>
      <c r="F24" s="7"/>
      <c r="G24" s="8">
        <v>0</v>
      </c>
      <c r="H24" s="8">
        <v>0</v>
      </c>
      <c r="I24" s="8">
        <v>0</v>
      </c>
      <c r="J24" s="8">
        <v>0</v>
      </c>
      <c r="K24" s="8">
        <v>0</v>
      </c>
      <c r="L24" s="8">
        <v>0</v>
      </c>
      <c r="M24" s="8">
        <v>0</v>
      </c>
    </row>
    <row r="25" spans="2:13" x14ac:dyDescent="0.25">
      <c r="B25" s="7"/>
      <c r="C25" s="9" t="s">
        <v>159</v>
      </c>
      <c r="D25" s="7"/>
      <c r="E25" s="7"/>
      <c r="F25" s="7"/>
      <c r="G25" s="8">
        <v>0</v>
      </c>
      <c r="H25" s="8">
        <v>0</v>
      </c>
      <c r="I25" s="8">
        <v>0</v>
      </c>
      <c r="J25" s="8">
        <v>0</v>
      </c>
      <c r="K25" s="8">
        <v>0</v>
      </c>
      <c r="L25" s="8">
        <v>0</v>
      </c>
      <c r="M25" s="8">
        <v>0</v>
      </c>
    </row>
    <row r="26" spans="2:13" x14ac:dyDescent="0.25">
      <c r="B26" s="7"/>
      <c r="C26" s="9" t="s">
        <v>256</v>
      </c>
      <c r="D26" s="7"/>
      <c r="E26" s="7"/>
      <c r="F26" s="7"/>
      <c r="G26" s="8">
        <v>0</v>
      </c>
      <c r="H26" s="8">
        <v>0</v>
      </c>
      <c r="I26" s="8">
        <v>1</v>
      </c>
      <c r="J26" s="8">
        <v>1</v>
      </c>
      <c r="K26" s="8">
        <v>1</v>
      </c>
      <c r="L26" s="8">
        <v>1</v>
      </c>
      <c r="M26" s="8">
        <v>1</v>
      </c>
    </row>
    <row r="27" spans="2:13" x14ac:dyDescent="0.25">
      <c r="B27" s="7"/>
      <c r="C27" s="9" t="s">
        <v>257</v>
      </c>
      <c r="D27" s="7"/>
      <c r="E27" s="7"/>
      <c r="F27" s="7"/>
      <c r="G27" s="8">
        <v>0</v>
      </c>
      <c r="H27" s="8">
        <v>0</v>
      </c>
      <c r="I27" s="8">
        <v>1</v>
      </c>
      <c r="J27" s="8">
        <v>1</v>
      </c>
      <c r="K27" s="8">
        <v>1</v>
      </c>
      <c r="L27" s="8">
        <v>1</v>
      </c>
      <c r="M27" s="8">
        <v>1</v>
      </c>
    </row>
    <row r="28" spans="2:13" x14ac:dyDescent="0.25">
      <c r="B28" s="7"/>
      <c r="C28" s="9" t="s">
        <v>160</v>
      </c>
      <c r="D28" s="7"/>
      <c r="E28" s="7"/>
      <c r="F28" s="7"/>
      <c r="G28" s="8">
        <v>0</v>
      </c>
      <c r="H28" s="8">
        <v>1</v>
      </c>
      <c r="I28" s="8">
        <v>0</v>
      </c>
      <c r="J28" s="8">
        <v>0</v>
      </c>
      <c r="K28" s="8">
        <v>0</v>
      </c>
      <c r="L28" s="8">
        <v>0</v>
      </c>
      <c r="M28" s="8">
        <v>0</v>
      </c>
    </row>
    <row r="29" spans="2:13" x14ac:dyDescent="0.25">
      <c r="B29" s="7"/>
      <c r="C29" s="9" t="s">
        <v>161</v>
      </c>
      <c r="D29" s="7"/>
      <c r="E29" s="7"/>
      <c r="F29" s="7"/>
      <c r="G29" s="8">
        <v>0</v>
      </c>
      <c r="H29" s="8">
        <v>1</v>
      </c>
      <c r="I29" s="8">
        <v>0</v>
      </c>
      <c r="J29" s="8">
        <v>0</v>
      </c>
      <c r="K29" s="8">
        <v>0</v>
      </c>
      <c r="L29" s="8">
        <v>0</v>
      </c>
      <c r="M29" s="8">
        <v>0</v>
      </c>
    </row>
    <row r="30" spans="2:13" x14ac:dyDescent="0.25">
      <c r="B30" s="7"/>
      <c r="C30" s="9" t="s">
        <v>162</v>
      </c>
      <c r="D30" s="7"/>
      <c r="E30" s="7"/>
      <c r="F30" s="7"/>
      <c r="G30" s="8">
        <v>0</v>
      </c>
      <c r="H30" s="8">
        <v>1</v>
      </c>
      <c r="I30" s="8">
        <v>0</v>
      </c>
      <c r="J30" s="8">
        <v>0</v>
      </c>
      <c r="K30" s="8">
        <v>0</v>
      </c>
      <c r="L30" s="8">
        <v>0</v>
      </c>
      <c r="M30" s="8">
        <v>0</v>
      </c>
    </row>
    <row r="31" spans="2:13" x14ac:dyDescent="0.25">
      <c r="B31" s="7"/>
      <c r="C31" s="9" t="s">
        <v>163</v>
      </c>
      <c r="D31" s="7"/>
      <c r="E31" s="7"/>
      <c r="F31" s="7"/>
      <c r="G31" s="8">
        <v>0</v>
      </c>
      <c r="H31" s="8">
        <v>1</v>
      </c>
      <c r="I31" s="8">
        <v>0</v>
      </c>
      <c r="J31" s="8">
        <v>0</v>
      </c>
      <c r="K31" s="8">
        <v>0</v>
      </c>
      <c r="L31" s="8">
        <v>0</v>
      </c>
      <c r="M31" s="8">
        <v>0</v>
      </c>
    </row>
    <row r="32" spans="2:13" x14ac:dyDescent="0.25">
      <c r="B32" s="7"/>
      <c r="C32" s="9" t="s">
        <v>164</v>
      </c>
      <c r="D32" s="7"/>
      <c r="E32" s="7"/>
      <c r="F32" s="7"/>
      <c r="G32" s="8">
        <v>0</v>
      </c>
      <c r="H32" s="8">
        <v>1</v>
      </c>
      <c r="I32" s="8">
        <v>0</v>
      </c>
      <c r="J32" s="8">
        <v>0</v>
      </c>
      <c r="K32" s="8">
        <v>0</v>
      </c>
      <c r="L32" s="8">
        <v>0</v>
      </c>
      <c r="M32" s="8">
        <v>0</v>
      </c>
    </row>
    <row r="33" spans="2:13" x14ac:dyDescent="0.25">
      <c r="B33" s="7"/>
      <c r="C33" s="9" t="s">
        <v>165</v>
      </c>
      <c r="D33" s="7"/>
      <c r="E33" s="7"/>
      <c r="F33" s="7"/>
      <c r="G33" s="8">
        <v>0</v>
      </c>
      <c r="H33" s="8">
        <v>1</v>
      </c>
      <c r="I33" s="8">
        <v>0</v>
      </c>
      <c r="J33" s="8">
        <v>0</v>
      </c>
      <c r="K33" s="8">
        <v>0</v>
      </c>
      <c r="L33" s="8">
        <v>0</v>
      </c>
      <c r="M33" s="8">
        <v>0</v>
      </c>
    </row>
    <row r="34" spans="2:13" x14ac:dyDescent="0.25">
      <c r="B34" s="7"/>
      <c r="C34" s="9" t="s">
        <v>166</v>
      </c>
      <c r="D34" s="7"/>
      <c r="E34" s="7"/>
      <c r="F34" s="7"/>
      <c r="G34" s="8">
        <v>0</v>
      </c>
      <c r="H34" s="8">
        <v>1</v>
      </c>
      <c r="I34" s="8">
        <v>0</v>
      </c>
      <c r="J34" s="8">
        <v>0</v>
      </c>
      <c r="K34" s="8">
        <v>0</v>
      </c>
      <c r="L34" s="8">
        <v>0</v>
      </c>
      <c r="M34" s="8">
        <v>0</v>
      </c>
    </row>
    <row r="35" spans="2:13" x14ac:dyDescent="0.25">
      <c r="B35" s="7"/>
      <c r="C35" s="9" t="s">
        <v>167</v>
      </c>
      <c r="D35" s="7"/>
      <c r="E35" s="7"/>
      <c r="F35" s="7"/>
      <c r="G35" s="8">
        <v>0</v>
      </c>
      <c r="H35" s="8">
        <v>1</v>
      </c>
      <c r="I35" s="8">
        <v>0</v>
      </c>
      <c r="J35" s="8">
        <v>0</v>
      </c>
      <c r="K35" s="8">
        <v>0</v>
      </c>
      <c r="L35" s="8">
        <v>0</v>
      </c>
      <c r="M35" s="8">
        <v>0</v>
      </c>
    </row>
    <row r="36" spans="2:13" x14ac:dyDescent="0.25">
      <c r="B36" s="7"/>
      <c r="C36" s="9" t="s">
        <v>168</v>
      </c>
      <c r="D36" s="7"/>
      <c r="E36" s="7"/>
      <c r="F36" s="7"/>
      <c r="G36" s="8">
        <v>0</v>
      </c>
      <c r="H36" s="8">
        <v>1</v>
      </c>
      <c r="I36" s="8">
        <v>0</v>
      </c>
      <c r="J36" s="8">
        <v>0</v>
      </c>
      <c r="K36" s="8">
        <v>0</v>
      </c>
      <c r="L36" s="8">
        <v>0</v>
      </c>
      <c r="M36" s="8">
        <v>0</v>
      </c>
    </row>
    <row r="37" spans="2:13" x14ac:dyDescent="0.25">
      <c r="B37" s="7"/>
      <c r="C37" s="9" t="s">
        <v>169</v>
      </c>
      <c r="D37" s="7"/>
      <c r="E37" s="7"/>
      <c r="F37" s="7"/>
      <c r="G37" s="8">
        <v>0</v>
      </c>
      <c r="H37" s="8">
        <v>1</v>
      </c>
      <c r="I37" s="8">
        <v>0</v>
      </c>
      <c r="J37" s="8">
        <v>0</v>
      </c>
      <c r="K37" s="8">
        <v>0</v>
      </c>
      <c r="L37" s="8">
        <v>0</v>
      </c>
      <c r="M37" s="8">
        <v>0</v>
      </c>
    </row>
    <row r="38" spans="2:13" x14ac:dyDescent="0.25">
      <c r="B38" s="7"/>
      <c r="C38" s="9" t="s">
        <v>170</v>
      </c>
      <c r="D38" s="7"/>
      <c r="E38" s="7"/>
      <c r="F38" s="7"/>
      <c r="G38" s="8">
        <v>0</v>
      </c>
      <c r="H38" s="8">
        <v>1</v>
      </c>
      <c r="I38" s="8">
        <v>0</v>
      </c>
      <c r="J38" s="8">
        <v>0</v>
      </c>
      <c r="K38" s="8">
        <v>0</v>
      </c>
      <c r="L38" s="8">
        <v>0</v>
      </c>
      <c r="M38" s="8">
        <v>0</v>
      </c>
    </row>
    <row r="39" spans="2:13" x14ac:dyDescent="0.25">
      <c r="B39" s="7"/>
      <c r="C39" s="9" t="s">
        <v>171</v>
      </c>
      <c r="D39" s="7"/>
      <c r="E39" s="7"/>
      <c r="F39" s="7"/>
      <c r="G39" s="8">
        <v>0</v>
      </c>
      <c r="H39" s="8">
        <v>1</v>
      </c>
      <c r="I39" s="8">
        <v>0</v>
      </c>
      <c r="J39" s="8">
        <v>0</v>
      </c>
      <c r="K39" s="8">
        <v>0</v>
      </c>
      <c r="L39" s="8">
        <v>0</v>
      </c>
      <c r="M39" s="8">
        <v>0</v>
      </c>
    </row>
    <row r="40" spans="2:13" x14ac:dyDescent="0.25">
      <c r="B40" s="7"/>
      <c r="C40" s="9" t="s">
        <v>172</v>
      </c>
      <c r="D40" s="7"/>
      <c r="E40" s="7"/>
      <c r="F40" s="7"/>
      <c r="G40" s="8">
        <v>0</v>
      </c>
      <c r="H40" s="8">
        <v>1</v>
      </c>
      <c r="I40" s="8">
        <v>0</v>
      </c>
      <c r="J40" s="8">
        <v>0</v>
      </c>
      <c r="K40" s="8">
        <v>0</v>
      </c>
      <c r="L40" s="8">
        <v>0</v>
      </c>
      <c r="M40" s="8">
        <v>0</v>
      </c>
    </row>
    <row r="41" spans="2:13" x14ac:dyDescent="0.25">
      <c r="B41" s="7"/>
      <c r="C41" s="9" t="s">
        <v>173</v>
      </c>
      <c r="D41" s="7"/>
      <c r="E41" s="7"/>
      <c r="F41" s="7"/>
      <c r="G41" s="8">
        <v>0</v>
      </c>
      <c r="H41" s="8">
        <v>1</v>
      </c>
      <c r="I41" s="8">
        <v>0</v>
      </c>
      <c r="J41" s="8">
        <v>0</v>
      </c>
      <c r="K41" s="8">
        <v>0</v>
      </c>
      <c r="L41" s="8">
        <v>0</v>
      </c>
      <c r="M41" s="8">
        <v>0</v>
      </c>
    </row>
    <row r="42" spans="2:13" x14ac:dyDescent="0.25">
      <c r="B42" s="7"/>
      <c r="C42" s="9" t="s">
        <v>174</v>
      </c>
      <c r="D42" s="7"/>
      <c r="E42" s="7"/>
      <c r="F42" s="7"/>
      <c r="G42" s="8">
        <v>0</v>
      </c>
      <c r="H42" s="8">
        <v>1</v>
      </c>
      <c r="I42" s="8">
        <v>0</v>
      </c>
      <c r="J42" s="8">
        <v>0</v>
      </c>
      <c r="K42" s="8">
        <v>0</v>
      </c>
      <c r="L42" s="8">
        <v>0</v>
      </c>
      <c r="M42" s="8">
        <v>0</v>
      </c>
    </row>
    <row r="43" spans="2:13" x14ac:dyDescent="0.25">
      <c r="B43" s="7"/>
      <c r="C43" s="9" t="s">
        <v>175</v>
      </c>
      <c r="D43" s="7"/>
      <c r="E43" s="7"/>
      <c r="F43" s="7"/>
      <c r="G43" s="8">
        <v>0</v>
      </c>
      <c r="H43" s="8">
        <v>0</v>
      </c>
      <c r="I43" s="8">
        <v>0</v>
      </c>
      <c r="J43" s="8">
        <v>0</v>
      </c>
      <c r="K43" s="8">
        <v>0</v>
      </c>
      <c r="L43" s="8">
        <v>0</v>
      </c>
      <c r="M43" s="8">
        <v>0</v>
      </c>
    </row>
    <row r="44" spans="2:13" x14ac:dyDescent="0.25">
      <c r="B44" s="7"/>
      <c r="C44" s="9" t="s">
        <v>176</v>
      </c>
      <c r="D44" s="7"/>
      <c r="E44" s="7"/>
      <c r="F44" s="7"/>
      <c r="G44" s="8">
        <v>0</v>
      </c>
      <c r="H44" s="8">
        <v>0</v>
      </c>
      <c r="I44" s="8">
        <v>0</v>
      </c>
      <c r="J44" s="8">
        <v>0</v>
      </c>
      <c r="K44" s="8">
        <v>0</v>
      </c>
      <c r="L44" s="8">
        <v>0</v>
      </c>
      <c r="M44" s="8">
        <v>0</v>
      </c>
    </row>
    <row r="45" spans="2:13" x14ac:dyDescent="0.25">
      <c r="B45" s="7"/>
      <c r="C45" s="9" t="s">
        <v>177</v>
      </c>
      <c r="D45" s="7"/>
      <c r="E45" s="7"/>
      <c r="F45" s="7"/>
      <c r="G45" s="8">
        <v>0</v>
      </c>
      <c r="H45" s="8">
        <v>1</v>
      </c>
      <c r="I45" s="8">
        <v>0</v>
      </c>
      <c r="J45" s="8">
        <v>0</v>
      </c>
      <c r="K45" s="8">
        <v>0</v>
      </c>
      <c r="L45" s="8">
        <v>0</v>
      </c>
      <c r="M45" s="8">
        <v>0</v>
      </c>
    </row>
    <row r="46" spans="2:13" x14ac:dyDescent="0.25">
      <c r="B46" s="7"/>
      <c r="C46" s="9" t="s">
        <v>178</v>
      </c>
      <c r="D46" s="7"/>
      <c r="E46" s="7"/>
      <c r="F46" s="7"/>
      <c r="G46" s="8">
        <v>0</v>
      </c>
      <c r="H46" s="8">
        <v>1</v>
      </c>
      <c r="I46" s="8">
        <v>0</v>
      </c>
      <c r="J46" s="8">
        <v>0</v>
      </c>
      <c r="K46" s="8">
        <v>0</v>
      </c>
      <c r="L46" s="8">
        <v>0</v>
      </c>
      <c r="M46" s="8">
        <v>0</v>
      </c>
    </row>
    <row r="47" spans="2:13" x14ac:dyDescent="0.25">
      <c r="B47" s="7"/>
      <c r="C47" s="7" t="s">
        <v>179</v>
      </c>
      <c r="D47" s="7"/>
      <c r="E47" s="7"/>
      <c r="F47" s="7"/>
      <c r="G47" s="8">
        <v>0</v>
      </c>
      <c r="H47" s="8">
        <v>1</v>
      </c>
      <c r="I47" s="8">
        <v>0</v>
      </c>
      <c r="J47" s="8">
        <v>0</v>
      </c>
      <c r="K47" s="8">
        <v>0</v>
      </c>
      <c r="L47" s="8">
        <v>0</v>
      </c>
      <c r="M47" s="8">
        <v>0</v>
      </c>
    </row>
    <row r="48" spans="2:13" x14ac:dyDescent="0.25">
      <c r="B48" s="7"/>
      <c r="C48" s="7" t="s">
        <v>180</v>
      </c>
      <c r="D48" s="7"/>
      <c r="E48" s="7"/>
      <c r="F48" s="7"/>
      <c r="G48" s="8">
        <v>0</v>
      </c>
      <c r="H48" s="8">
        <v>1</v>
      </c>
      <c r="I48" s="8">
        <v>0</v>
      </c>
      <c r="J48" s="8">
        <v>0</v>
      </c>
      <c r="K48" s="8">
        <v>0</v>
      </c>
      <c r="L48" s="8">
        <v>0</v>
      </c>
      <c r="M48" s="8">
        <v>0</v>
      </c>
    </row>
    <row r="49" spans="2:13" x14ac:dyDescent="0.25">
      <c r="B49" s="7"/>
      <c r="C49" s="7" t="s">
        <v>181</v>
      </c>
      <c r="D49" s="7"/>
      <c r="E49" s="7"/>
      <c r="F49" s="7"/>
      <c r="G49" s="8">
        <v>0</v>
      </c>
      <c r="H49" s="8">
        <v>1</v>
      </c>
      <c r="I49" s="8">
        <v>0</v>
      </c>
      <c r="J49" s="8">
        <v>0</v>
      </c>
      <c r="K49" s="8">
        <v>0</v>
      </c>
      <c r="L49" s="8">
        <v>0</v>
      </c>
      <c r="M49" s="8">
        <v>0</v>
      </c>
    </row>
    <row r="50" spans="2:13" x14ac:dyDescent="0.25">
      <c r="B50" s="7"/>
      <c r="C50" s="7" t="s">
        <v>182</v>
      </c>
      <c r="D50" s="7"/>
      <c r="E50" s="7"/>
      <c r="F50" s="7"/>
      <c r="G50" s="8">
        <v>0</v>
      </c>
      <c r="H50" s="8">
        <v>1</v>
      </c>
      <c r="I50" s="8">
        <v>0</v>
      </c>
      <c r="J50" s="8">
        <v>0</v>
      </c>
      <c r="K50" s="8">
        <v>0</v>
      </c>
      <c r="L50" s="8">
        <v>0</v>
      </c>
      <c r="M50" s="8">
        <v>0</v>
      </c>
    </row>
    <row r="51" spans="2:13" x14ac:dyDescent="0.25">
      <c r="B51" s="7"/>
      <c r="C51" s="7" t="s">
        <v>183</v>
      </c>
      <c r="D51" s="7"/>
      <c r="E51" s="7"/>
      <c r="F51" s="7"/>
      <c r="G51" s="8">
        <v>0</v>
      </c>
      <c r="H51" s="8">
        <v>1</v>
      </c>
      <c r="I51" s="8">
        <v>0</v>
      </c>
      <c r="J51" s="8">
        <v>0</v>
      </c>
      <c r="K51" s="8">
        <v>0</v>
      </c>
      <c r="L51" s="8">
        <v>0</v>
      </c>
      <c r="M51" s="8">
        <v>0</v>
      </c>
    </row>
    <row r="52" spans="2:13" x14ac:dyDescent="0.25">
      <c r="B52" s="7"/>
      <c r="C52" s="7" t="s">
        <v>184</v>
      </c>
      <c r="D52" s="7"/>
      <c r="E52" s="7"/>
      <c r="F52" s="7"/>
      <c r="G52" s="8">
        <v>0</v>
      </c>
      <c r="H52" s="8">
        <v>1</v>
      </c>
      <c r="I52" s="8">
        <v>0</v>
      </c>
      <c r="J52" s="8">
        <v>0</v>
      </c>
      <c r="K52" s="8">
        <v>0</v>
      </c>
      <c r="L52" s="8">
        <v>0</v>
      </c>
      <c r="M52" s="8">
        <v>0</v>
      </c>
    </row>
    <row r="53" spans="2:13" x14ac:dyDescent="0.25">
      <c r="B53" s="7"/>
      <c r="C53" s="7" t="s">
        <v>185</v>
      </c>
      <c r="D53" s="7"/>
      <c r="E53" s="7"/>
      <c r="F53" s="7"/>
      <c r="G53" s="8">
        <v>0</v>
      </c>
      <c r="H53" s="8">
        <v>1</v>
      </c>
      <c r="I53" s="8">
        <v>0</v>
      </c>
      <c r="J53" s="8">
        <v>0</v>
      </c>
      <c r="K53" s="8">
        <v>0</v>
      </c>
      <c r="L53" s="8">
        <v>0</v>
      </c>
      <c r="M53" s="8">
        <v>0</v>
      </c>
    </row>
    <row r="54" spans="2:13" x14ac:dyDescent="0.25">
      <c r="B54" s="7"/>
      <c r="C54" s="7" t="s">
        <v>186</v>
      </c>
      <c r="D54" s="7"/>
      <c r="E54" s="7"/>
      <c r="F54" s="7"/>
      <c r="G54" s="8">
        <v>0</v>
      </c>
      <c r="H54" s="8">
        <v>1</v>
      </c>
      <c r="I54" s="8">
        <v>0</v>
      </c>
      <c r="J54" s="8">
        <v>0</v>
      </c>
      <c r="K54" s="8">
        <v>0</v>
      </c>
      <c r="L54" s="8">
        <v>0</v>
      </c>
      <c r="M54" s="8">
        <v>0</v>
      </c>
    </row>
    <row r="55" spans="2:13" x14ac:dyDescent="0.25">
      <c r="B55" s="7"/>
      <c r="C55" s="7" t="s">
        <v>187</v>
      </c>
      <c r="D55" s="7"/>
      <c r="E55" s="7"/>
      <c r="F55" s="7"/>
      <c r="G55" s="8">
        <v>0</v>
      </c>
      <c r="H55" s="8">
        <v>1</v>
      </c>
      <c r="I55" s="8">
        <v>0</v>
      </c>
      <c r="J55" s="8">
        <v>0</v>
      </c>
      <c r="K55" s="8">
        <v>0</v>
      </c>
      <c r="L55" s="8">
        <v>0</v>
      </c>
      <c r="M55" s="8">
        <v>0</v>
      </c>
    </row>
    <row r="56" spans="2:13" x14ac:dyDescent="0.25">
      <c r="B56" s="7"/>
      <c r="C56" s="7" t="s">
        <v>188</v>
      </c>
      <c r="D56" s="7"/>
      <c r="E56" s="7"/>
      <c r="F56" s="7"/>
      <c r="G56" s="8">
        <v>0</v>
      </c>
      <c r="H56" s="8">
        <v>1</v>
      </c>
      <c r="I56" s="8">
        <v>0</v>
      </c>
      <c r="J56" s="8">
        <v>0</v>
      </c>
      <c r="K56" s="8">
        <v>0</v>
      </c>
      <c r="L56" s="8">
        <v>0</v>
      </c>
      <c r="M56" s="8">
        <v>0</v>
      </c>
    </row>
    <row r="57" spans="2:13" x14ac:dyDescent="0.25">
      <c r="B57" s="7"/>
      <c r="C57" s="7" t="s">
        <v>189</v>
      </c>
      <c r="D57" s="7"/>
      <c r="E57" s="7"/>
      <c r="F57" s="7"/>
      <c r="G57" s="8">
        <v>0</v>
      </c>
      <c r="H57" s="8">
        <v>1</v>
      </c>
      <c r="I57" s="8">
        <v>0</v>
      </c>
      <c r="J57" s="8">
        <v>0</v>
      </c>
      <c r="K57" s="8">
        <v>0</v>
      </c>
      <c r="L57" s="8">
        <v>0</v>
      </c>
      <c r="M57" s="8">
        <v>0</v>
      </c>
    </row>
    <row r="58" spans="2:13" x14ac:dyDescent="0.25">
      <c r="B58" s="7"/>
      <c r="C58" s="7" t="s">
        <v>190</v>
      </c>
      <c r="D58" s="7"/>
      <c r="E58" s="7"/>
      <c r="F58" s="7"/>
      <c r="G58" s="8">
        <v>0</v>
      </c>
      <c r="H58" s="8">
        <v>1</v>
      </c>
      <c r="I58" s="8">
        <v>0</v>
      </c>
      <c r="J58" s="8">
        <v>0</v>
      </c>
      <c r="K58" s="8">
        <v>0</v>
      </c>
      <c r="L58" s="8">
        <v>0</v>
      </c>
      <c r="M58" s="8">
        <v>0</v>
      </c>
    </row>
    <row r="59" spans="2:13" x14ac:dyDescent="0.25">
      <c r="B59" s="7"/>
      <c r="C59" s="7" t="s">
        <v>191</v>
      </c>
      <c r="D59" s="7"/>
      <c r="E59" s="7"/>
      <c r="F59" s="7"/>
      <c r="G59" s="8">
        <v>0</v>
      </c>
      <c r="H59" s="8">
        <v>1</v>
      </c>
      <c r="I59" s="8">
        <v>0</v>
      </c>
      <c r="J59" s="8">
        <v>0</v>
      </c>
      <c r="K59" s="8">
        <v>0</v>
      </c>
      <c r="L59" s="8">
        <v>0</v>
      </c>
      <c r="M59" s="8">
        <v>0</v>
      </c>
    </row>
    <row r="60" spans="2:13" x14ac:dyDescent="0.25">
      <c r="B60" s="7"/>
      <c r="C60" s="7" t="s">
        <v>192</v>
      </c>
      <c r="D60" s="7"/>
      <c r="E60" s="7"/>
      <c r="F60" s="7"/>
      <c r="G60" s="8">
        <v>0</v>
      </c>
      <c r="H60" s="8">
        <v>1</v>
      </c>
      <c r="I60" s="8">
        <v>0</v>
      </c>
      <c r="J60" s="8">
        <v>0</v>
      </c>
      <c r="K60" s="8">
        <v>0</v>
      </c>
      <c r="L60" s="8">
        <v>0</v>
      </c>
      <c r="M60" s="8">
        <v>0</v>
      </c>
    </row>
    <row r="61" spans="2:13" x14ac:dyDescent="0.25">
      <c r="B61" s="7"/>
      <c r="C61" s="7" t="s">
        <v>193</v>
      </c>
      <c r="D61" s="7"/>
      <c r="E61" s="7"/>
      <c r="F61" s="7"/>
      <c r="G61" s="8">
        <v>0</v>
      </c>
      <c r="H61" s="8">
        <v>1</v>
      </c>
      <c r="I61" s="8">
        <v>0</v>
      </c>
      <c r="J61" s="8">
        <v>0</v>
      </c>
      <c r="K61" s="8">
        <v>0</v>
      </c>
      <c r="L61" s="8">
        <v>0</v>
      </c>
      <c r="M61" s="8">
        <v>0</v>
      </c>
    </row>
    <row r="62" spans="2:13" x14ac:dyDescent="0.25">
      <c r="B62" s="7"/>
      <c r="C62" s="7" t="s">
        <v>194</v>
      </c>
      <c r="D62" s="7"/>
      <c r="E62" s="7"/>
      <c r="F62" s="7"/>
      <c r="G62" s="8">
        <v>0</v>
      </c>
      <c r="H62" s="8">
        <v>1</v>
      </c>
      <c r="I62" s="8">
        <v>0</v>
      </c>
      <c r="J62" s="8">
        <v>0</v>
      </c>
      <c r="K62" s="8">
        <v>0</v>
      </c>
      <c r="L62" s="8">
        <v>0</v>
      </c>
      <c r="M62" s="8">
        <v>0</v>
      </c>
    </row>
    <row r="63" spans="2:13" x14ac:dyDescent="0.25">
      <c r="B63" s="7"/>
      <c r="C63" s="7" t="s">
        <v>195</v>
      </c>
      <c r="D63" s="7"/>
      <c r="E63" s="7"/>
      <c r="F63" s="7"/>
      <c r="G63" s="8">
        <v>0</v>
      </c>
      <c r="H63" s="8">
        <v>1</v>
      </c>
      <c r="I63" s="8">
        <v>0</v>
      </c>
      <c r="J63" s="8">
        <v>0</v>
      </c>
      <c r="K63" s="8">
        <v>0</v>
      </c>
      <c r="L63" s="8">
        <v>0</v>
      </c>
      <c r="M63" s="8">
        <v>0</v>
      </c>
    </row>
    <row r="64" spans="2:13" x14ac:dyDescent="0.25">
      <c r="B64" s="7"/>
      <c r="C64" s="7" t="s">
        <v>196</v>
      </c>
      <c r="D64" s="7"/>
      <c r="E64" s="7"/>
      <c r="F64" s="7"/>
      <c r="G64" s="8">
        <v>0</v>
      </c>
      <c r="H64" s="8">
        <v>1</v>
      </c>
      <c r="I64" s="8">
        <v>0</v>
      </c>
      <c r="J64" s="8">
        <v>0</v>
      </c>
      <c r="K64" s="8">
        <v>0</v>
      </c>
      <c r="L64" s="8">
        <v>0</v>
      </c>
      <c r="M64" s="8">
        <v>0</v>
      </c>
    </row>
    <row r="65" spans="2:13" x14ac:dyDescent="0.25">
      <c r="B65" s="7"/>
      <c r="C65" s="7" t="s">
        <v>197</v>
      </c>
      <c r="D65" s="7"/>
      <c r="E65" s="7"/>
      <c r="F65" s="7"/>
      <c r="G65" s="8">
        <v>0</v>
      </c>
      <c r="H65" s="8">
        <v>1</v>
      </c>
      <c r="I65" s="8">
        <v>0</v>
      </c>
      <c r="J65" s="8">
        <v>0</v>
      </c>
      <c r="K65" s="8">
        <v>0</v>
      </c>
      <c r="L65" s="8">
        <v>0</v>
      </c>
      <c r="M65" s="8">
        <v>0</v>
      </c>
    </row>
    <row r="66" spans="2:13" x14ac:dyDescent="0.25">
      <c r="B66" s="7"/>
      <c r="C66" s="7" t="s">
        <v>198</v>
      </c>
      <c r="D66" s="7"/>
      <c r="E66" s="7"/>
      <c r="F66" s="7"/>
      <c r="G66" s="8">
        <v>0</v>
      </c>
      <c r="H66" s="8">
        <v>1</v>
      </c>
      <c r="I66" s="8">
        <v>0</v>
      </c>
      <c r="J66" s="8">
        <v>0</v>
      </c>
      <c r="K66" s="8">
        <v>0</v>
      </c>
      <c r="L66" s="8">
        <v>0</v>
      </c>
      <c r="M66" s="8">
        <v>0</v>
      </c>
    </row>
    <row r="67" spans="2:13" x14ac:dyDescent="0.25">
      <c r="B67" s="7"/>
      <c r="C67" s="7" t="s">
        <v>199</v>
      </c>
      <c r="D67" s="7"/>
      <c r="E67" s="7"/>
      <c r="F67" s="7"/>
      <c r="G67" s="8">
        <v>0</v>
      </c>
      <c r="H67" s="8">
        <v>1</v>
      </c>
      <c r="I67" s="8">
        <v>0</v>
      </c>
      <c r="J67" s="8">
        <v>0</v>
      </c>
      <c r="K67" s="8">
        <v>0</v>
      </c>
      <c r="L67" s="8">
        <v>0</v>
      </c>
      <c r="M67" s="8">
        <v>0</v>
      </c>
    </row>
    <row r="68" spans="2:13" x14ac:dyDescent="0.25">
      <c r="B68" s="7"/>
      <c r="C68" s="7" t="s">
        <v>200</v>
      </c>
      <c r="D68" s="7"/>
      <c r="E68" s="7"/>
      <c r="F68" s="7"/>
      <c r="G68" s="8">
        <v>0</v>
      </c>
      <c r="H68" s="8">
        <v>1</v>
      </c>
      <c r="I68" s="8">
        <v>0</v>
      </c>
      <c r="J68" s="8">
        <v>0</v>
      </c>
      <c r="K68" s="8">
        <v>0</v>
      </c>
      <c r="L68" s="8">
        <v>0</v>
      </c>
      <c r="M68" s="8">
        <v>0</v>
      </c>
    </row>
    <row r="69" spans="2:13" x14ac:dyDescent="0.25">
      <c r="B69" s="7"/>
      <c r="C69" s="7" t="s">
        <v>201</v>
      </c>
      <c r="D69" s="7"/>
      <c r="E69" s="7"/>
      <c r="F69" s="7"/>
      <c r="G69" s="8">
        <v>0</v>
      </c>
      <c r="H69" s="8">
        <v>1</v>
      </c>
      <c r="I69" s="8">
        <v>0</v>
      </c>
      <c r="J69" s="8">
        <v>0</v>
      </c>
      <c r="K69" s="8">
        <v>0</v>
      </c>
      <c r="L69" s="8">
        <v>0</v>
      </c>
      <c r="M69" s="8">
        <v>0</v>
      </c>
    </row>
    <row r="70" spans="2:13" x14ac:dyDescent="0.25">
      <c r="B70" s="7"/>
      <c r="C70" s="7" t="s">
        <v>202</v>
      </c>
      <c r="D70" s="7"/>
      <c r="E70" s="7"/>
      <c r="F70" s="7"/>
      <c r="G70" s="8">
        <v>0</v>
      </c>
      <c r="H70" s="8">
        <v>1</v>
      </c>
      <c r="I70" s="8">
        <v>0</v>
      </c>
      <c r="J70" s="8">
        <v>0</v>
      </c>
      <c r="K70" s="8">
        <v>0</v>
      </c>
      <c r="L70" s="8">
        <v>0</v>
      </c>
      <c r="M70" s="8">
        <v>0</v>
      </c>
    </row>
    <row r="71" spans="2:13" x14ac:dyDescent="0.25">
      <c r="B71" s="7"/>
      <c r="C71" s="7" t="s">
        <v>203</v>
      </c>
      <c r="D71" s="7"/>
      <c r="E71" s="7"/>
      <c r="F71" s="7"/>
      <c r="G71" s="8">
        <v>0</v>
      </c>
      <c r="H71" s="8">
        <v>1</v>
      </c>
      <c r="I71" s="8">
        <v>0</v>
      </c>
      <c r="J71" s="8">
        <v>0</v>
      </c>
      <c r="K71" s="8">
        <v>0</v>
      </c>
      <c r="L71" s="8">
        <v>0</v>
      </c>
      <c r="M71" s="8">
        <v>0</v>
      </c>
    </row>
    <row r="72" spans="2:13" x14ac:dyDescent="0.25">
      <c r="B72" s="7"/>
      <c r="C72" s="7" t="s">
        <v>204</v>
      </c>
      <c r="D72" s="7"/>
      <c r="E72" s="7"/>
      <c r="F72" s="7"/>
      <c r="G72" s="8">
        <v>0</v>
      </c>
      <c r="H72" s="8">
        <v>1</v>
      </c>
      <c r="I72" s="8">
        <v>0</v>
      </c>
      <c r="J72" s="8">
        <v>0</v>
      </c>
      <c r="K72" s="8">
        <v>0</v>
      </c>
      <c r="L72" s="8">
        <v>0</v>
      </c>
      <c r="M72" s="8">
        <v>0</v>
      </c>
    </row>
    <row r="73" spans="2:13" x14ac:dyDescent="0.25">
      <c r="B73" s="7"/>
      <c r="C73" s="7" t="s">
        <v>205</v>
      </c>
      <c r="D73" s="7"/>
      <c r="E73" s="7"/>
      <c r="F73" s="7"/>
      <c r="G73" s="8">
        <v>0</v>
      </c>
      <c r="H73" s="8">
        <v>1</v>
      </c>
      <c r="I73" s="8">
        <v>0</v>
      </c>
      <c r="J73" s="8">
        <v>0</v>
      </c>
      <c r="K73" s="8">
        <v>0</v>
      </c>
      <c r="L73" s="8">
        <v>0</v>
      </c>
      <c r="M73" s="8">
        <v>0</v>
      </c>
    </row>
    <row r="74" spans="2:13" x14ac:dyDescent="0.25">
      <c r="B74" s="7"/>
      <c r="C74" s="7" t="s">
        <v>206</v>
      </c>
      <c r="D74" s="7"/>
      <c r="E74" s="7"/>
      <c r="F74" s="7"/>
      <c r="G74" s="8">
        <v>0</v>
      </c>
      <c r="H74" s="8">
        <v>1</v>
      </c>
      <c r="I74" s="8">
        <v>0</v>
      </c>
      <c r="J74" s="8">
        <v>0</v>
      </c>
      <c r="K74" s="8">
        <v>0</v>
      </c>
      <c r="L74" s="8">
        <v>0</v>
      </c>
      <c r="M74" s="8">
        <v>0</v>
      </c>
    </row>
    <row r="75" spans="2:13" x14ac:dyDescent="0.25">
      <c r="B75" s="7"/>
      <c r="C75" s="7" t="s">
        <v>207</v>
      </c>
      <c r="D75" s="7"/>
      <c r="E75" s="7"/>
      <c r="F75" s="7"/>
      <c r="G75" s="8">
        <v>0</v>
      </c>
      <c r="H75" s="8">
        <v>1</v>
      </c>
      <c r="I75" s="8">
        <v>0</v>
      </c>
      <c r="J75" s="8">
        <v>0</v>
      </c>
      <c r="K75" s="8">
        <v>0</v>
      </c>
      <c r="L75" s="8">
        <v>0</v>
      </c>
      <c r="M75" s="8">
        <v>0</v>
      </c>
    </row>
    <row r="76" spans="2:13" x14ac:dyDescent="0.25">
      <c r="B76" s="7"/>
      <c r="C76" s="7" t="s">
        <v>208</v>
      </c>
      <c r="D76" s="7"/>
      <c r="E76" s="7"/>
      <c r="F76" s="7"/>
      <c r="G76" s="8">
        <v>0</v>
      </c>
      <c r="H76" s="8">
        <v>1</v>
      </c>
      <c r="I76" s="8">
        <v>0</v>
      </c>
      <c r="J76" s="8">
        <v>0</v>
      </c>
      <c r="K76" s="8">
        <v>0</v>
      </c>
      <c r="L76" s="8">
        <v>0</v>
      </c>
      <c r="M76" s="8">
        <v>0</v>
      </c>
    </row>
    <row r="77" spans="2:13" x14ac:dyDescent="0.25">
      <c r="B77" s="7"/>
      <c r="C77" s="7" t="s">
        <v>209</v>
      </c>
      <c r="D77" s="7"/>
      <c r="E77" s="7"/>
      <c r="F77" s="7"/>
      <c r="G77" s="8">
        <v>0</v>
      </c>
      <c r="H77" s="8">
        <v>1</v>
      </c>
      <c r="I77" s="8">
        <v>0</v>
      </c>
      <c r="J77" s="8">
        <v>0</v>
      </c>
      <c r="K77" s="8">
        <v>0</v>
      </c>
      <c r="L77" s="8">
        <v>0</v>
      </c>
      <c r="M77" s="8">
        <v>0</v>
      </c>
    </row>
    <row r="78" spans="2:13" x14ac:dyDescent="0.25">
      <c r="B78" s="7"/>
      <c r="C78" s="7" t="s">
        <v>210</v>
      </c>
      <c r="D78" s="7"/>
      <c r="E78" s="7"/>
      <c r="F78" s="7"/>
      <c r="G78" s="8">
        <v>0</v>
      </c>
      <c r="H78" s="8">
        <v>1</v>
      </c>
      <c r="I78" s="8">
        <v>0</v>
      </c>
      <c r="J78" s="8">
        <v>0</v>
      </c>
      <c r="K78" s="8">
        <v>0</v>
      </c>
      <c r="L78" s="8">
        <v>0</v>
      </c>
      <c r="M78" s="8">
        <v>0</v>
      </c>
    </row>
    <row r="79" spans="2:13" x14ac:dyDescent="0.25">
      <c r="B79" s="7"/>
      <c r="C79" s="7" t="s">
        <v>211</v>
      </c>
      <c r="D79" s="7"/>
      <c r="E79" s="7"/>
      <c r="F79" s="7"/>
      <c r="G79" s="8">
        <v>0</v>
      </c>
      <c r="H79" s="8">
        <v>1</v>
      </c>
      <c r="I79" s="8">
        <v>0</v>
      </c>
      <c r="J79" s="8">
        <v>0</v>
      </c>
      <c r="K79" s="8">
        <v>0</v>
      </c>
      <c r="L79" s="8">
        <v>0</v>
      </c>
      <c r="M79" s="8">
        <v>0</v>
      </c>
    </row>
    <row r="80" spans="2:13" x14ac:dyDescent="0.25">
      <c r="B80" s="7"/>
      <c r="C80" s="7" t="s">
        <v>212</v>
      </c>
      <c r="D80" s="7"/>
      <c r="E80" s="7"/>
      <c r="F80" s="7"/>
      <c r="G80" s="8">
        <v>0</v>
      </c>
      <c r="H80" s="8">
        <v>1</v>
      </c>
      <c r="I80" s="8">
        <v>0</v>
      </c>
      <c r="J80" s="8">
        <v>0</v>
      </c>
      <c r="K80" s="8">
        <v>0</v>
      </c>
      <c r="L80" s="8">
        <v>0</v>
      </c>
      <c r="M80" s="8">
        <v>0</v>
      </c>
    </row>
    <row r="81" spans="2:13" x14ac:dyDescent="0.25">
      <c r="B81" s="7"/>
      <c r="C81" s="7" t="s">
        <v>213</v>
      </c>
      <c r="D81" s="7"/>
      <c r="E81" s="7"/>
      <c r="F81" s="7"/>
      <c r="G81" s="8">
        <v>0</v>
      </c>
      <c r="H81" s="8">
        <v>1</v>
      </c>
      <c r="I81" s="8">
        <v>0</v>
      </c>
      <c r="J81" s="8">
        <v>0</v>
      </c>
      <c r="K81" s="8">
        <v>0</v>
      </c>
      <c r="L81" s="8">
        <v>0</v>
      </c>
      <c r="M81" s="8">
        <v>0</v>
      </c>
    </row>
    <row r="82" spans="2:13" x14ac:dyDescent="0.25">
      <c r="B82" s="7"/>
      <c r="C82" s="7" t="s">
        <v>214</v>
      </c>
      <c r="D82" s="7"/>
      <c r="E82" s="7"/>
      <c r="F82" s="7"/>
      <c r="G82" s="8">
        <v>0</v>
      </c>
      <c r="H82" s="8">
        <v>1</v>
      </c>
      <c r="I82" s="8">
        <v>0</v>
      </c>
      <c r="J82" s="8">
        <v>0</v>
      </c>
      <c r="K82" s="8">
        <v>0</v>
      </c>
      <c r="L82" s="8">
        <v>0</v>
      </c>
      <c r="M82" s="8">
        <v>0</v>
      </c>
    </row>
    <row r="83" spans="2:13" x14ac:dyDescent="0.25">
      <c r="B83" s="7"/>
      <c r="C83" s="7" t="s">
        <v>215</v>
      </c>
      <c r="D83" s="7"/>
      <c r="E83" s="7"/>
      <c r="F83" s="7"/>
      <c r="G83" s="8">
        <v>0</v>
      </c>
      <c r="H83" s="8">
        <v>1</v>
      </c>
      <c r="I83" s="8">
        <v>0</v>
      </c>
      <c r="J83" s="8">
        <v>0</v>
      </c>
      <c r="K83" s="8">
        <v>0</v>
      </c>
      <c r="L83" s="8">
        <v>0</v>
      </c>
      <c r="M83" s="8">
        <v>0</v>
      </c>
    </row>
    <row r="84" spans="2:13" x14ac:dyDescent="0.25">
      <c r="B84" s="7"/>
      <c r="C84" s="7" t="s">
        <v>216</v>
      </c>
      <c r="D84" s="7"/>
      <c r="E84" s="7"/>
      <c r="F84" s="7"/>
      <c r="G84" s="8">
        <v>0</v>
      </c>
      <c r="H84" s="8">
        <v>1</v>
      </c>
      <c r="I84" s="8">
        <v>0</v>
      </c>
      <c r="J84" s="8">
        <v>0</v>
      </c>
      <c r="K84" s="8">
        <v>0</v>
      </c>
      <c r="L84" s="8">
        <v>0</v>
      </c>
      <c r="M84" s="8">
        <v>0</v>
      </c>
    </row>
    <row r="85" spans="2:13" x14ac:dyDescent="0.25">
      <c r="B85" s="7"/>
      <c r="C85" s="7" t="s">
        <v>217</v>
      </c>
      <c r="D85" s="7"/>
      <c r="E85" s="7"/>
      <c r="F85" s="7"/>
      <c r="G85" s="8">
        <v>0</v>
      </c>
      <c r="H85" s="8">
        <v>1</v>
      </c>
      <c r="I85" s="8">
        <v>0</v>
      </c>
      <c r="J85" s="8">
        <v>0</v>
      </c>
      <c r="K85" s="8">
        <v>0</v>
      </c>
      <c r="L85" s="8">
        <v>0</v>
      </c>
      <c r="M85" s="8">
        <v>0</v>
      </c>
    </row>
    <row r="86" spans="2:13" x14ac:dyDescent="0.25">
      <c r="B86" s="7"/>
      <c r="C86" s="7" t="s">
        <v>218</v>
      </c>
      <c r="D86" s="7"/>
      <c r="E86" s="7"/>
      <c r="F86" s="7"/>
      <c r="G86" s="8">
        <v>0</v>
      </c>
      <c r="H86" s="8">
        <v>1</v>
      </c>
      <c r="I86" s="8">
        <v>0</v>
      </c>
      <c r="J86" s="8">
        <v>0</v>
      </c>
      <c r="K86" s="8">
        <v>0</v>
      </c>
      <c r="L86" s="8">
        <v>0</v>
      </c>
      <c r="M86" s="8">
        <v>0</v>
      </c>
    </row>
    <row r="87" spans="2:13" x14ac:dyDescent="0.25">
      <c r="B87" s="7"/>
      <c r="C87" s="7" t="s">
        <v>219</v>
      </c>
      <c r="D87" s="7"/>
      <c r="E87" s="7"/>
      <c r="F87" s="7"/>
      <c r="G87" s="8">
        <v>0</v>
      </c>
      <c r="H87" s="8">
        <v>1</v>
      </c>
      <c r="I87" s="8">
        <v>0</v>
      </c>
      <c r="J87" s="8">
        <v>0</v>
      </c>
      <c r="K87" s="8">
        <v>0</v>
      </c>
      <c r="L87" s="8">
        <v>0</v>
      </c>
      <c r="M87" s="8">
        <v>0</v>
      </c>
    </row>
    <row r="88" spans="2:13" x14ac:dyDescent="0.25">
      <c r="B88" s="7"/>
      <c r="C88" s="7" t="s">
        <v>220</v>
      </c>
      <c r="D88" s="7"/>
      <c r="E88" s="7"/>
      <c r="F88" s="7"/>
      <c r="G88" s="8">
        <v>0</v>
      </c>
      <c r="H88" s="8">
        <v>1</v>
      </c>
      <c r="I88" s="8">
        <v>0</v>
      </c>
      <c r="J88" s="8">
        <v>0</v>
      </c>
      <c r="K88" s="8">
        <v>0</v>
      </c>
      <c r="L88" s="8">
        <v>0</v>
      </c>
      <c r="M88" s="8">
        <v>0</v>
      </c>
    </row>
    <row r="89" spans="2:13" x14ac:dyDescent="0.25">
      <c r="B89" s="7"/>
      <c r="C89" s="7" t="s">
        <v>221</v>
      </c>
      <c r="D89" s="7"/>
      <c r="E89" s="7"/>
      <c r="F89" s="7"/>
      <c r="G89" s="8">
        <v>0</v>
      </c>
      <c r="H89" s="8">
        <v>1</v>
      </c>
      <c r="I89" s="8">
        <v>0</v>
      </c>
      <c r="J89" s="8">
        <v>0</v>
      </c>
      <c r="K89" s="8">
        <v>0</v>
      </c>
      <c r="L89" s="8">
        <v>0</v>
      </c>
      <c r="M89" s="8">
        <v>0</v>
      </c>
    </row>
    <row r="90" spans="2:13" x14ac:dyDescent="0.25">
      <c r="B90" s="7"/>
      <c r="C90" s="7" t="s">
        <v>222</v>
      </c>
      <c r="D90" s="7"/>
      <c r="E90" s="7"/>
      <c r="F90" s="7"/>
      <c r="G90" s="8">
        <v>0</v>
      </c>
      <c r="H90" s="8">
        <v>1</v>
      </c>
      <c r="I90" s="8">
        <v>0</v>
      </c>
      <c r="J90" s="8">
        <v>0</v>
      </c>
      <c r="K90" s="8">
        <v>0</v>
      </c>
      <c r="L90" s="8">
        <v>0</v>
      </c>
      <c r="M90" s="8">
        <v>0</v>
      </c>
    </row>
    <row r="91" spans="2:13" x14ac:dyDescent="0.25">
      <c r="B91" s="7"/>
      <c r="C91" s="7" t="s">
        <v>223</v>
      </c>
      <c r="D91" s="7"/>
      <c r="E91" s="7"/>
      <c r="F91" s="7"/>
      <c r="G91" s="8">
        <v>0</v>
      </c>
      <c r="H91" s="8">
        <v>1</v>
      </c>
      <c r="I91" s="8">
        <v>0</v>
      </c>
      <c r="J91" s="8">
        <v>0</v>
      </c>
      <c r="K91" s="8">
        <v>0</v>
      </c>
      <c r="L91" s="8">
        <v>0</v>
      </c>
      <c r="M91" s="8">
        <v>0</v>
      </c>
    </row>
    <row r="92" spans="2:13" x14ac:dyDescent="0.25">
      <c r="B92" s="7"/>
      <c r="C92" s="7" t="s">
        <v>224</v>
      </c>
      <c r="D92" s="7"/>
      <c r="E92" s="7"/>
      <c r="F92" s="7"/>
      <c r="G92" s="8">
        <v>0</v>
      </c>
      <c r="H92" s="8">
        <v>1</v>
      </c>
      <c r="I92" s="8">
        <v>0</v>
      </c>
      <c r="J92" s="8">
        <v>0</v>
      </c>
      <c r="K92" s="8">
        <v>0</v>
      </c>
      <c r="L92" s="8">
        <v>0</v>
      </c>
      <c r="M92" s="8">
        <v>0</v>
      </c>
    </row>
    <row r="93" spans="2:13" x14ac:dyDescent="0.25">
      <c r="B93" s="7"/>
      <c r="C93" s="7" t="s">
        <v>225</v>
      </c>
      <c r="D93" s="7"/>
      <c r="E93" s="7"/>
      <c r="F93" s="7"/>
      <c r="G93" s="8">
        <v>0</v>
      </c>
      <c r="H93" s="8">
        <v>1</v>
      </c>
      <c r="I93" s="8">
        <v>0</v>
      </c>
      <c r="J93" s="8">
        <v>0</v>
      </c>
      <c r="K93" s="8">
        <v>0</v>
      </c>
      <c r="L93" s="8">
        <v>0</v>
      </c>
      <c r="M93" s="8">
        <v>0</v>
      </c>
    </row>
    <row r="94" spans="2:13" x14ac:dyDescent="0.25">
      <c r="B94" s="7"/>
      <c r="C94" s="7" t="s">
        <v>226</v>
      </c>
      <c r="D94" s="7"/>
      <c r="E94" s="7"/>
      <c r="F94" s="7"/>
      <c r="G94" s="8">
        <v>0</v>
      </c>
      <c r="H94" s="8">
        <v>1</v>
      </c>
      <c r="I94" s="8">
        <v>0</v>
      </c>
      <c r="J94" s="8">
        <v>0</v>
      </c>
      <c r="K94" s="8">
        <v>0</v>
      </c>
      <c r="L94" s="8">
        <v>0</v>
      </c>
      <c r="M94" s="8">
        <v>0</v>
      </c>
    </row>
    <row r="95" spans="2:13" x14ac:dyDescent="0.25">
      <c r="B95" s="7"/>
      <c r="C95" s="7" t="s">
        <v>227</v>
      </c>
      <c r="D95" s="7"/>
      <c r="E95" s="7"/>
      <c r="F95" s="7"/>
      <c r="G95" s="8">
        <v>0</v>
      </c>
      <c r="H95" s="8">
        <v>1</v>
      </c>
      <c r="I95" s="8">
        <v>0</v>
      </c>
      <c r="J95" s="8">
        <v>0</v>
      </c>
      <c r="K95" s="8">
        <v>0</v>
      </c>
      <c r="L95" s="8">
        <v>0</v>
      </c>
      <c r="M95" s="8">
        <v>0</v>
      </c>
    </row>
    <row r="96" spans="2:13" x14ac:dyDescent="0.25">
      <c r="B96" s="7"/>
      <c r="C96" s="7" t="s">
        <v>228</v>
      </c>
      <c r="D96" s="7"/>
      <c r="E96" s="7"/>
      <c r="F96" s="7"/>
      <c r="G96" s="8">
        <v>0</v>
      </c>
      <c r="H96" s="8">
        <v>1</v>
      </c>
      <c r="I96" s="8">
        <v>0</v>
      </c>
      <c r="J96" s="8">
        <v>0</v>
      </c>
      <c r="K96" s="8">
        <v>0</v>
      </c>
      <c r="L96" s="8">
        <v>0</v>
      </c>
      <c r="M96" s="8">
        <v>0</v>
      </c>
    </row>
    <row r="97" spans="2:13" x14ac:dyDescent="0.25">
      <c r="B97" s="7"/>
      <c r="C97" s="7" t="s">
        <v>229</v>
      </c>
      <c r="D97" s="7"/>
      <c r="E97" s="7"/>
      <c r="F97" s="7"/>
      <c r="G97" s="8">
        <v>0</v>
      </c>
      <c r="H97" s="8">
        <v>1</v>
      </c>
      <c r="I97" s="8">
        <v>0</v>
      </c>
      <c r="J97" s="8">
        <v>0</v>
      </c>
      <c r="K97" s="8">
        <v>0</v>
      </c>
      <c r="L97" s="8">
        <v>0</v>
      </c>
      <c r="M97" s="8">
        <v>0</v>
      </c>
    </row>
    <row r="98" spans="2:13" x14ac:dyDescent="0.25">
      <c r="B98" s="7"/>
      <c r="C98" s="7" t="s">
        <v>230</v>
      </c>
      <c r="D98" s="7"/>
      <c r="E98" s="7"/>
      <c r="F98" s="7"/>
      <c r="G98" s="8">
        <v>0</v>
      </c>
      <c r="H98" s="8">
        <v>1</v>
      </c>
      <c r="I98" s="8">
        <v>0</v>
      </c>
      <c r="J98" s="8">
        <v>0</v>
      </c>
      <c r="K98" s="8">
        <v>0</v>
      </c>
      <c r="L98" s="8">
        <v>0</v>
      </c>
      <c r="M98" s="8">
        <v>0</v>
      </c>
    </row>
    <row r="99" spans="2:13" x14ac:dyDescent="0.25">
      <c r="B99" s="7"/>
      <c r="C99" s="7" t="s">
        <v>231</v>
      </c>
      <c r="D99" s="7"/>
      <c r="E99" s="7"/>
      <c r="F99" s="7"/>
      <c r="G99" s="8">
        <v>0</v>
      </c>
      <c r="H99" s="8">
        <v>1</v>
      </c>
      <c r="I99" s="8">
        <v>0</v>
      </c>
      <c r="J99" s="8">
        <v>0</v>
      </c>
      <c r="K99" s="8">
        <v>0</v>
      </c>
      <c r="L99" s="8">
        <v>0</v>
      </c>
      <c r="M99" s="8">
        <v>0</v>
      </c>
    </row>
    <row r="100" spans="2:13" x14ac:dyDescent="0.25">
      <c r="B100" s="7"/>
      <c r="C100" s="7" t="s">
        <v>232</v>
      </c>
      <c r="D100" s="7"/>
      <c r="E100" s="7"/>
      <c r="F100" s="7"/>
      <c r="G100" s="8">
        <v>0</v>
      </c>
      <c r="H100" s="8">
        <v>1</v>
      </c>
      <c r="I100" s="8">
        <v>0</v>
      </c>
      <c r="J100" s="8">
        <v>0</v>
      </c>
      <c r="K100" s="8">
        <v>0</v>
      </c>
      <c r="L100" s="8">
        <v>0</v>
      </c>
      <c r="M100" s="8">
        <v>0</v>
      </c>
    </row>
    <row r="101" spans="2:13" x14ac:dyDescent="0.25">
      <c r="B101" s="7"/>
      <c r="C101" s="7" t="s">
        <v>233</v>
      </c>
      <c r="D101" s="7"/>
      <c r="E101" s="7"/>
      <c r="F101" s="7"/>
      <c r="G101" s="8">
        <v>0</v>
      </c>
      <c r="H101" s="8">
        <v>1</v>
      </c>
      <c r="I101" s="8">
        <v>0</v>
      </c>
      <c r="J101" s="8">
        <v>0</v>
      </c>
      <c r="K101" s="8">
        <v>0</v>
      </c>
      <c r="L101" s="8">
        <v>0</v>
      </c>
      <c r="M101" s="8">
        <v>0</v>
      </c>
    </row>
    <row r="102" spans="2:13" x14ac:dyDescent="0.25">
      <c r="B102" s="7"/>
      <c r="C102" s="7" t="s">
        <v>234</v>
      </c>
      <c r="D102" s="7"/>
      <c r="E102" s="7"/>
      <c r="F102" s="7"/>
      <c r="G102" s="8">
        <v>0</v>
      </c>
      <c r="H102" s="8">
        <v>1</v>
      </c>
      <c r="I102" s="8">
        <v>0</v>
      </c>
      <c r="J102" s="8">
        <v>0</v>
      </c>
      <c r="K102" s="8">
        <v>0</v>
      </c>
      <c r="L102" s="8">
        <v>0</v>
      </c>
      <c r="M102" s="8">
        <v>0</v>
      </c>
    </row>
    <row r="103" spans="2:13" x14ac:dyDescent="0.25">
      <c r="B103" s="7"/>
      <c r="C103" s="7" t="s">
        <v>235</v>
      </c>
      <c r="D103" s="7"/>
      <c r="E103" s="7"/>
      <c r="F103" s="7"/>
      <c r="G103" s="8">
        <v>0</v>
      </c>
      <c r="H103" s="8">
        <v>1</v>
      </c>
      <c r="I103" s="8">
        <v>0</v>
      </c>
      <c r="J103" s="8">
        <v>0</v>
      </c>
      <c r="K103" s="8">
        <v>0</v>
      </c>
      <c r="L103" s="8">
        <v>0</v>
      </c>
      <c r="M103" s="8">
        <v>0</v>
      </c>
    </row>
    <row r="104" spans="2:13" x14ac:dyDescent="0.25">
      <c r="B104" s="7"/>
      <c r="C104" s="7" t="s">
        <v>236</v>
      </c>
      <c r="D104" s="7"/>
      <c r="E104" s="7"/>
      <c r="F104" s="7"/>
      <c r="G104" s="8">
        <v>0</v>
      </c>
      <c r="H104" s="8">
        <v>1</v>
      </c>
      <c r="I104" s="8">
        <v>0</v>
      </c>
      <c r="J104" s="8">
        <v>0</v>
      </c>
      <c r="K104" s="8">
        <v>0</v>
      </c>
      <c r="L104" s="8">
        <v>0</v>
      </c>
      <c r="M104" s="8">
        <v>0</v>
      </c>
    </row>
    <row r="105" spans="2:13" x14ac:dyDescent="0.25">
      <c r="B105" s="7"/>
      <c r="C105" s="7" t="s">
        <v>237</v>
      </c>
      <c r="D105" s="7"/>
      <c r="E105" s="7"/>
      <c r="F105" s="7"/>
      <c r="G105" s="8">
        <v>0</v>
      </c>
      <c r="H105" s="8">
        <v>1</v>
      </c>
      <c r="I105" s="8">
        <v>0</v>
      </c>
      <c r="J105" s="8">
        <v>0</v>
      </c>
      <c r="K105" s="8">
        <v>0</v>
      </c>
      <c r="L105" s="8">
        <v>0</v>
      </c>
      <c r="M105" s="8">
        <v>0</v>
      </c>
    </row>
    <row r="106" spans="2:13" x14ac:dyDescent="0.25">
      <c r="B106" s="7"/>
      <c r="C106" s="7" t="s">
        <v>238</v>
      </c>
      <c r="D106" s="7"/>
      <c r="E106" s="7"/>
      <c r="F106" s="7"/>
      <c r="G106" s="8">
        <v>0</v>
      </c>
      <c r="H106" s="8">
        <v>1</v>
      </c>
      <c r="I106" s="8">
        <v>0</v>
      </c>
      <c r="J106" s="8">
        <v>0</v>
      </c>
      <c r="K106" s="8">
        <v>0</v>
      </c>
      <c r="L106" s="8">
        <v>0</v>
      </c>
      <c r="M106" s="8">
        <v>0</v>
      </c>
    </row>
    <row r="107" spans="2:13" x14ac:dyDescent="0.25">
      <c r="B107" s="7"/>
      <c r="C107" s="7" t="s">
        <v>239</v>
      </c>
      <c r="D107" s="7"/>
      <c r="E107" s="7"/>
      <c r="F107" s="7"/>
      <c r="G107" s="8">
        <v>0</v>
      </c>
      <c r="H107" s="8">
        <v>1</v>
      </c>
      <c r="I107" s="8">
        <v>0</v>
      </c>
      <c r="J107" s="8">
        <v>0</v>
      </c>
      <c r="K107" s="8">
        <v>0</v>
      </c>
      <c r="L107" s="8">
        <v>0</v>
      </c>
      <c r="M107" s="8">
        <v>0</v>
      </c>
    </row>
    <row r="108" spans="2:13" x14ac:dyDescent="0.25">
      <c r="B108" s="7"/>
      <c r="C108" s="7" t="s">
        <v>240</v>
      </c>
      <c r="D108" s="7"/>
      <c r="E108" s="7"/>
      <c r="F108" s="7"/>
      <c r="G108" s="8">
        <v>0</v>
      </c>
      <c r="H108" s="8">
        <v>1</v>
      </c>
      <c r="I108" s="8">
        <v>0</v>
      </c>
      <c r="J108" s="8">
        <v>0</v>
      </c>
      <c r="K108" s="8">
        <v>0</v>
      </c>
      <c r="L108" s="8">
        <v>0</v>
      </c>
      <c r="M108" s="8">
        <v>0</v>
      </c>
    </row>
    <row r="109" spans="2:13" x14ac:dyDescent="0.25">
      <c r="B109" s="9"/>
      <c r="C109" s="9" t="s">
        <v>241</v>
      </c>
      <c r="D109" s="9"/>
      <c r="E109" s="9"/>
      <c r="F109" s="9"/>
      <c r="G109" s="8">
        <v>0</v>
      </c>
      <c r="H109" s="8">
        <v>1</v>
      </c>
      <c r="I109" s="8">
        <v>0</v>
      </c>
      <c r="J109" s="8">
        <v>0</v>
      </c>
      <c r="K109" s="8">
        <v>0</v>
      </c>
      <c r="L109" s="8">
        <v>0</v>
      </c>
      <c r="M109" s="8">
        <v>0</v>
      </c>
    </row>
    <row r="110" spans="2:13" x14ac:dyDescent="0.25">
      <c r="B110" s="9"/>
      <c r="C110" s="9" t="s">
        <v>242</v>
      </c>
      <c r="D110" s="9"/>
      <c r="E110" s="9"/>
      <c r="F110" s="9"/>
      <c r="G110" s="8">
        <v>0</v>
      </c>
      <c r="H110" s="8">
        <v>1</v>
      </c>
      <c r="I110" s="8">
        <v>0</v>
      </c>
      <c r="J110" s="8">
        <v>0</v>
      </c>
      <c r="K110" s="8">
        <v>0</v>
      </c>
      <c r="L110" s="8">
        <v>0</v>
      </c>
      <c r="M110" s="8">
        <v>0</v>
      </c>
    </row>
    <row r="111" spans="2:13" x14ac:dyDescent="0.25">
      <c r="B111" s="9"/>
      <c r="C111" s="9" t="s">
        <v>243</v>
      </c>
      <c r="D111" s="9"/>
      <c r="E111" s="9"/>
      <c r="F111" s="9"/>
      <c r="G111" s="8">
        <v>0</v>
      </c>
      <c r="H111" s="8">
        <v>1</v>
      </c>
      <c r="I111" s="8">
        <v>0</v>
      </c>
      <c r="J111" s="8">
        <v>0</v>
      </c>
      <c r="K111" s="8">
        <v>0</v>
      </c>
      <c r="L111" s="8">
        <v>0</v>
      </c>
      <c r="M111" s="8">
        <v>0</v>
      </c>
    </row>
    <row r="112" spans="2:13" x14ac:dyDescent="0.25">
      <c r="B112" s="9"/>
      <c r="C112" s="9" t="s">
        <v>244</v>
      </c>
      <c r="D112" s="9"/>
      <c r="E112" s="9"/>
      <c r="F112" s="9"/>
      <c r="G112" s="8">
        <v>0</v>
      </c>
      <c r="H112" s="8">
        <v>1</v>
      </c>
      <c r="I112" s="8">
        <v>0</v>
      </c>
      <c r="J112" s="8">
        <v>0</v>
      </c>
      <c r="K112" s="8">
        <v>0</v>
      </c>
      <c r="L112" s="8">
        <v>0</v>
      </c>
      <c r="M112" s="8">
        <v>0</v>
      </c>
    </row>
    <row r="113" spans="2:13" x14ac:dyDescent="0.25">
      <c r="B113" s="9"/>
      <c r="C113" s="9" t="s">
        <v>245</v>
      </c>
      <c r="D113" s="9"/>
      <c r="E113" s="9"/>
      <c r="F113" s="9"/>
      <c r="G113" s="8">
        <v>0</v>
      </c>
      <c r="H113" s="8">
        <v>1</v>
      </c>
      <c r="I113" s="8">
        <v>0</v>
      </c>
      <c r="J113" s="8">
        <v>0</v>
      </c>
      <c r="K113" s="8">
        <v>0</v>
      </c>
      <c r="L113" s="8">
        <v>0</v>
      </c>
      <c r="M113" s="8">
        <v>0</v>
      </c>
    </row>
    <row r="114" spans="2:13" x14ac:dyDescent="0.25">
      <c r="B114" s="9"/>
      <c r="C114" s="9" t="s">
        <v>246</v>
      </c>
      <c r="D114" s="9"/>
      <c r="E114" s="9"/>
      <c r="F114" s="9"/>
      <c r="G114" s="8">
        <v>0</v>
      </c>
      <c r="H114" s="8">
        <v>1</v>
      </c>
      <c r="I114" s="8">
        <v>0</v>
      </c>
      <c r="J114" s="8">
        <v>0</v>
      </c>
      <c r="K114" s="8">
        <v>0</v>
      </c>
      <c r="L114" s="8">
        <v>0</v>
      </c>
      <c r="M114" s="8">
        <v>0</v>
      </c>
    </row>
    <row r="115" spans="2:13" x14ac:dyDescent="0.25">
      <c r="B115" s="9"/>
      <c r="C115" s="9" t="s">
        <v>247</v>
      </c>
      <c r="D115" s="9"/>
      <c r="E115" s="9"/>
      <c r="F115" s="9"/>
      <c r="G115" s="8">
        <v>0</v>
      </c>
      <c r="H115" s="8">
        <v>1</v>
      </c>
      <c r="I115" s="8">
        <v>0</v>
      </c>
      <c r="J115" s="8">
        <v>0</v>
      </c>
      <c r="K115" s="8">
        <v>0</v>
      </c>
      <c r="L115" s="8">
        <v>0</v>
      </c>
      <c r="M115" s="8">
        <v>0</v>
      </c>
    </row>
    <row r="116" spans="2:13" x14ac:dyDescent="0.25">
      <c r="B116" s="9"/>
      <c r="C116" s="9" t="s">
        <v>248</v>
      </c>
      <c r="D116" s="9"/>
      <c r="E116" s="9"/>
      <c r="F116" s="9"/>
      <c r="G116" s="8">
        <v>0</v>
      </c>
      <c r="H116" s="8">
        <v>1</v>
      </c>
      <c r="I116" s="8">
        <v>0</v>
      </c>
      <c r="J116" s="8">
        <v>0</v>
      </c>
      <c r="K116" s="8">
        <v>0</v>
      </c>
      <c r="L116" s="8">
        <v>0</v>
      </c>
      <c r="M116" s="8">
        <v>0</v>
      </c>
    </row>
    <row r="117" spans="2:13" x14ac:dyDescent="0.25">
      <c r="B117" s="9"/>
      <c r="C117" s="9" t="s">
        <v>249</v>
      </c>
      <c r="D117" s="9"/>
      <c r="E117" s="9"/>
      <c r="F117" s="9"/>
      <c r="G117" s="8">
        <v>0</v>
      </c>
      <c r="H117" s="8">
        <v>1</v>
      </c>
      <c r="I117" s="8">
        <v>0</v>
      </c>
      <c r="J117" s="8">
        <v>0</v>
      </c>
      <c r="K117" s="8">
        <v>0</v>
      </c>
      <c r="L117" s="8">
        <v>0</v>
      </c>
      <c r="M117" s="8">
        <v>0</v>
      </c>
    </row>
    <row r="118" spans="2:13" x14ac:dyDescent="0.25">
      <c r="B118" s="9"/>
      <c r="C118" s="9" t="s">
        <v>250</v>
      </c>
      <c r="D118" s="9"/>
      <c r="E118" s="9"/>
      <c r="F118" s="9"/>
      <c r="G118" s="8">
        <v>0</v>
      </c>
      <c r="H118" s="8">
        <v>1</v>
      </c>
      <c r="I118" s="8">
        <v>0</v>
      </c>
      <c r="J118" s="8">
        <v>0</v>
      </c>
      <c r="K118" s="8">
        <v>0</v>
      </c>
      <c r="L118" s="8">
        <v>0</v>
      </c>
      <c r="M118" s="8">
        <v>0</v>
      </c>
    </row>
    <row r="119" spans="2:13" x14ac:dyDescent="0.25">
      <c r="B119" s="9"/>
      <c r="C119" s="9" t="s">
        <v>251</v>
      </c>
      <c r="D119" s="9"/>
      <c r="E119" s="9"/>
      <c r="F119" s="9"/>
      <c r="G119" s="8">
        <v>0</v>
      </c>
      <c r="H119" s="8">
        <v>1</v>
      </c>
      <c r="I119" s="8">
        <v>0</v>
      </c>
      <c r="J119" s="8">
        <v>0</v>
      </c>
      <c r="K119" s="8">
        <v>0</v>
      </c>
      <c r="L119" s="8">
        <v>0</v>
      </c>
      <c r="M119" s="8">
        <v>0</v>
      </c>
    </row>
    <row r="120" spans="2:13" x14ac:dyDescent="0.25">
      <c r="B120" s="9"/>
      <c r="C120" s="9" t="s">
        <v>252</v>
      </c>
      <c r="D120" s="9"/>
      <c r="E120" s="9"/>
      <c r="F120" s="9"/>
      <c r="G120" s="8">
        <v>0</v>
      </c>
      <c r="H120" s="8">
        <v>1</v>
      </c>
      <c r="I120" s="8">
        <v>0</v>
      </c>
      <c r="J120" s="8">
        <v>0</v>
      </c>
      <c r="K120" s="8">
        <v>0</v>
      </c>
      <c r="L120" s="8">
        <v>0</v>
      </c>
      <c r="M120" s="8">
        <v>0</v>
      </c>
    </row>
    <row r="121" spans="2:13" x14ac:dyDescent="0.25">
      <c r="B121" s="9"/>
      <c r="C121" s="9" t="s">
        <v>259</v>
      </c>
      <c r="D121" s="9"/>
      <c r="E121" s="9"/>
      <c r="F121" s="9"/>
      <c r="G121" s="8">
        <v>0</v>
      </c>
      <c r="H121" s="8">
        <v>1</v>
      </c>
      <c r="I121" s="8">
        <v>0</v>
      </c>
      <c r="J121" s="8">
        <v>0</v>
      </c>
      <c r="K121" s="8">
        <v>0</v>
      </c>
      <c r="L121" s="8">
        <v>0</v>
      </c>
      <c r="M121" s="8">
        <v>0</v>
      </c>
    </row>
    <row r="122" spans="2:13" x14ac:dyDescent="0.25">
      <c r="B122" s="9"/>
      <c r="C122" s="9" t="s">
        <v>253</v>
      </c>
      <c r="D122" s="9"/>
      <c r="E122" s="9"/>
      <c r="F122" s="9"/>
      <c r="G122" s="8">
        <v>0</v>
      </c>
      <c r="H122" s="8">
        <v>1</v>
      </c>
      <c r="I122" s="8">
        <v>0</v>
      </c>
      <c r="J122" s="8">
        <v>0</v>
      </c>
      <c r="K122" s="8">
        <v>0</v>
      </c>
      <c r="L122" s="8">
        <v>0</v>
      </c>
      <c r="M122" s="8">
        <v>0</v>
      </c>
    </row>
    <row r="123" spans="2:13" x14ac:dyDescent="0.25">
      <c r="B123" s="9"/>
      <c r="C123" s="9" t="s">
        <v>254</v>
      </c>
      <c r="D123" s="9"/>
      <c r="E123" s="9"/>
      <c r="F123" s="9"/>
      <c r="G123" s="8">
        <v>0</v>
      </c>
      <c r="H123" s="8">
        <v>1</v>
      </c>
      <c r="I123" s="8">
        <v>0</v>
      </c>
      <c r="J123" s="8">
        <v>0</v>
      </c>
      <c r="K123" s="8">
        <v>0</v>
      </c>
      <c r="L123" s="8">
        <v>0</v>
      </c>
      <c r="M123" s="8">
        <v>0</v>
      </c>
    </row>
    <row r="124" spans="2:13" x14ac:dyDescent="0.25">
      <c r="B124" s="9"/>
      <c r="C124" s="9" t="s">
        <v>255</v>
      </c>
      <c r="D124" s="9"/>
      <c r="E124" s="9"/>
      <c r="F124" s="9"/>
      <c r="G124" s="8">
        <v>0</v>
      </c>
      <c r="H124" s="8">
        <v>0</v>
      </c>
      <c r="I124" s="8">
        <v>0</v>
      </c>
      <c r="J124" s="8">
        <v>0</v>
      </c>
      <c r="K124" s="8">
        <v>0</v>
      </c>
      <c r="L124" s="8">
        <v>0</v>
      </c>
      <c r="M124" s="8">
        <v>0</v>
      </c>
    </row>
    <row r="125" spans="2:13" x14ac:dyDescent="0.25">
      <c r="B125" s="9"/>
      <c r="C125" s="9"/>
      <c r="D125" s="9"/>
      <c r="E125" s="9"/>
      <c r="F125" s="9"/>
      <c r="G125" s="8"/>
      <c r="H125" s="8"/>
      <c r="I125" s="8"/>
      <c r="J125" s="8"/>
      <c r="K125" s="8"/>
      <c r="L125" s="8"/>
      <c r="M125" s="8"/>
    </row>
    <row r="126" spans="2:13" x14ac:dyDescent="0.25">
      <c r="B126" s="9"/>
      <c r="C126" s="9"/>
      <c r="D126" s="9"/>
      <c r="E126" s="9"/>
      <c r="F126" s="9"/>
      <c r="G126" s="8"/>
      <c r="H126" s="8"/>
      <c r="I126" s="8"/>
      <c r="J126" s="8"/>
      <c r="K126" s="8"/>
      <c r="L126" s="8"/>
      <c r="M126" s="8"/>
    </row>
    <row r="127" spans="2:13" x14ac:dyDescent="0.25">
      <c r="B127" s="9"/>
      <c r="C127" s="9"/>
      <c r="D127" s="9"/>
      <c r="E127" s="9"/>
      <c r="F127" s="9"/>
      <c r="G127" s="8"/>
      <c r="H127" s="8"/>
      <c r="I127" s="8"/>
      <c r="J127" s="8"/>
      <c r="K127" s="8"/>
      <c r="L127" s="8"/>
      <c r="M127" s="8"/>
    </row>
    <row r="128" spans="2:13" x14ac:dyDescent="0.25">
      <c r="B128" s="9"/>
      <c r="C128" s="9"/>
      <c r="D128" s="9"/>
      <c r="E128" s="9"/>
      <c r="F128" s="9"/>
      <c r="G128" s="8"/>
      <c r="H128" s="8"/>
      <c r="I128" s="8"/>
      <c r="J128" s="8"/>
      <c r="K128" s="8"/>
      <c r="L128" s="8"/>
      <c r="M128" s="8"/>
    </row>
    <row r="129" spans="2:13" x14ac:dyDescent="0.25">
      <c r="B129" s="9"/>
      <c r="C129" s="9"/>
      <c r="D129" s="9"/>
      <c r="E129" s="9"/>
      <c r="F129" s="9"/>
      <c r="G129" s="8"/>
      <c r="H129" s="8"/>
      <c r="I129" s="8"/>
      <c r="J129" s="8"/>
      <c r="K129" s="8"/>
      <c r="L129" s="8"/>
      <c r="M129" s="8"/>
    </row>
    <row r="130" spans="2:13" x14ac:dyDescent="0.25">
      <c r="B130" s="9"/>
      <c r="C130" s="9"/>
      <c r="D130" s="9"/>
      <c r="E130" s="9"/>
      <c r="F130" s="9"/>
      <c r="G130" s="8"/>
      <c r="H130" s="8"/>
      <c r="I130" s="8"/>
      <c r="J130" s="8"/>
      <c r="K130" s="8"/>
      <c r="L130" s="8"/>
      <c r="M130" s="8"/>
    </row>
    <row r="131" spans="2:13" x14ac:dyDescent="0.25">
      <c r="B131" s="9"/>
      <c r="C131" s="9"/>
      <c r="D131" s="9"/>
      <c r="E131" s="9"/>
      <c r="F131" s="9"/>
      <c r="G131" s="8"/>
      <c r="H131" s="8"/>
      <c r="I131" s="8"/>
      <c r="J131" s="8"/>
      <c r="K131" s="8"/>
      <c r="L131" s="8"/>
      <c r="M131" s="8"/>
    </row>
    <row r="132" spans="2:13" x14ac:dyDescent="0.25">
      <c r="B132" s="9"/>
      <c r="C132" s="9"/>
      <c r="D132" s="9"/>
      <c r="E132" s="9"/>
      <c r="F132" s="9"/>
      <c r="G132" s="8"/>
      <c r="H132" s="8"/>
      <c r="I132" s="8"/>
      <c r="J132" s="8"/>
      <c r="K132" s="8"/>
      <c r="L132" s="8"/>
      <c r="M132" s="8"/>
    </row>
    <row r="133" spans="2:13" x14ac:dyDescent="0.25">
      <c r="B133" s="9"/>
      <c r="C133" s="9"/>
      <c r="D133" s="9"/>
      <c r="E133" s="9"/>
      <c r="F133" s="9"/>
      <c r="G133" s="8"/>
      <c r="H133" s="8"/>
      <c r="I133" s="8"/>
      <c r="J133" s="8"/>
      <c r="K133" s="8"/>
      <c r="L133" s="8"/>
      <c r="M133" s="8"/>
    </row>
    <row r="134" spans="2:13" x14ac:dyDescent="0.25">
      <c r="B134" s="9"/>
      <c r="C134" s="9"/>
      <c r="D134" s="9"/>
      <c r="E134" s="9"/>
      <c r="F134" s="9"/>
      <c r="G134" s="8"/>
      <c r="H134" s="8"/>
      <c r="I134" s="8"/>
      <c r="J134" s="8"/>
      <c r="K134" s="8"/>
      <c r="L134" s="8"/>
      <c r="M134" s="8"/>
    </row>
    <row r="135" spans="2:13" x14ac:dyDescent="0.25">
      <c r="B135" s="9"/>
      <c r="C135" s="9"/>
      <c r="D135" s="9"/>
      <c r="E135" s="9"/>
      <c r="F135" s="9"/>
      <c r="G135" s="8"/>
      <c r="H135" s="8"/>
      <c r="I135" s="8"/>
      <c r="J135" s="8"/>
      <c r="K135" s="8"/>
      <c r="L135" s="8"/>
      <c r="M135" s="8"/>
    </row>
    <row r="136" spans="2:13" x14ac:dyDescent="0.25">
      <c r="B136" s="9"/>
      <c r="C136" s="9"/>
      <c r="D136" s="9"/>
      <c r="E136" s="9"/>
      <c r="F136" s="9"/>
      <c r="G136" s="8"/>
      <c r="H136" s="8"/>
      <c r="I136" s="8"/>
      <c r="J136" s="8"/>
      <c r="K136" s="8"/>
      <c r="L136" s="8"/>
      <c r="M136" s="8"/>
    </row>
    <row r="137" spans="2:13" x14ac:dyDescent="0.25">
      <c r="B137" s="9"/>
      <c r="C137" s="9"/>
      <c r="D137" s="9"/>
      <c r="E137" s="9"/>
      <c r="F137" s="9"/>
      <c r="G137" s="8"/>
      <c r="H137" s="8"/>
      <c r="I137" s="8"/>
      <c r="J137" s="8"/>
      <c r="K137" s="8"/>
      <c r="L137" s="8"/>
      <c r="M137" s="8"/>
    </row>
    <row r="138" spans="2:13" x14ac:dyDescent="0.25">
      <c r="B138" s="9"/>
      <c r="C138" s="9"/>
      <c r="D138" s="9"/>
      <c r="E138" s="9"/>
      <c r="F138" s="9"/>
      <c r="G138" s="8"/>
      <c r="H138" s="8"/>
      <c r="I138" s="8"/>
      <c r="J138" s="8"/>
      <c r="K138" s="8"/>
      <c r="L138" s="8"/>
      <c r="M138" s="8"/>
    </row>
    <row r="139" spans="2:13" x14ac:dyDescent="0.25">
      <c r="B139" s="9"/>
      <c r="C139" s="9"/>
      <c r="D139" s="9"/>
      <c r="E139" s="9"/>
      <c r="F139" s="9"/>
      <c r="G139" s="8"/>
      <c r="H139" s="8"/>
      <c r="I139" s="8"/>
      <c r="J139" s="8"/>
      <c r="K139" s="8"/>
      <c r="L139" s="8"/>
      <c r="M139" s="8"/>
    </row>
    <row r="140" spans="2:13" x14ac:dyDescent="0.25">
      <c r="B140" s="9"/>
      <c r="C140" s="9"/>
      <c r="D140" s="9"/>
      <c r="E140" s="9"/>
      <c r="F140" s="9"/>
      <c r="G140" s="8"/>
      <c r="H140" s="8"/>
      <c r="I140" s="8"/>
      <c r="J140" s="8"/>
      <c r="K140" s="8"/>
      <c r="L140" s="8"/>
      <c r="M140"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090DC-7782-4795-BB7D-AD13A4805C70}">
  <dimension ref="B1:Z103"/>
  <sheetViews>
    <sheetView workbookViewId="0">
      <selection sqref="A1:XFD1048576"/>
    </sheetView>
  </sheetViews>
  <sheetFormatPr defaultColWidth="9.140625" defaultRowHeight="15" x14ac:dyDescent="0.25"/>
  <cols>
    <col min="1" max="1" width="5.140625" style="10" customWidth="1"/>
    <col min="2" max="2" width="35.140625" style="10" customWidth="1"/>
    <col min="3" max="3" width="57.85546875" style="10" bestFit="1" customWidth="1"/>
    <col min="4" max="4" width="11" style="10" customWidth="1"/>
    <col min="5" max="5" width="12.140625" style="10" bestFit="1" customWidth="1"/>
    <col min="6" max="7" width="9.140625" style="10"/>
    <col min="8" max="8" width="9.28515625" style="10" customWidth="1"/>
    <col min="9" max="9" width="11.28515625" style="10" customWidth="1"/>
    <col min="10" max="10" width="21.28515625" style="10" customWidth="1"/>
    <col min="11" max="11" width="11.85546875" style="10" customWidth="1"/>
    <col min="12" max="18" width="9.140625" style="10"/>
    <col min="19" max="19" width="11" style="10" customWidth="1"/>
    <col min="20" max="20" width="11.140625" style="10" bestFit="1" customWidth="1"/>
    <col min="21" max="16384" width="9.140625" style="10"/>
  </cols>
  <sheetData>
    <row r="1" spans="2:20" x14ac:dyDescent="0.25">
      <c r="Q1" s="11" t="s">
        <v>30</v>
      </c>
    </row>
    <row r="2" spans="2:20" x14ac:dyDescent="0.25">
      <c r="B2" s="11" t="s">
        <v>31</v>
      </c>
      <c r="F2" s="10" t="s">
        <v>32</v>
      </c>
      <c r="G2" s="10" t="s">
        <v>33</v>
      </c>
      <c r="H2" s="11" t="s">
        <v>34</v>
      </c>
      <c r="I2" s="11" t="s">
        <v>35</v>
      </c>
      <c r="K2" s="12" t="s">
        <v>36</v>
      </c>
    </row>
    <row r="3" spans="2:20" x14ac:dyDescent="0.25">
      <c r="C3" s="13" t="s">
        <v>37</v>
      </c>
      <c r="D3" s="13" t="s">
        <v>38</v>
      </c>
      <c r="E3" s="13" t="s">
        <v>39</v>
      </c>
      <c r="F3" s="13" t="s">
        <v>40</v>
      </c>
      <c r="G3" s="13" t="s">
        <v>40</v>
      </c>
      <c r="H3" s="13" t="s">
        <v>41</v>
      </c>
      <c r="K3" s="12" t="s">
        <v>42</v>
      </c>
      <c r="L3" s="14" t="s">
        <v>43</v>
      </c>
      <c r="M3" s="14" t="s">
        <v>44</v>
      </c>
      <c r="N3" s="14" t="s">
        <v>45</v>
      </c>
      <c r="O3" s="14" t="s">
        <v>46</v>
      </c>
      <c r="Q3" s="15" t="s">
        <v>47</v>
      </c>
      <c r="R3" s="16"/>
      <c r="S3" s="17"/>
      <c r="T3" s="18">
        <v>0.1</v>
      </c>
    </row>
    <row r="4" spans="2:20" x14ac:dyDescent="0.25">
      <c r="B4" s="19" t="s">
        <v>48</v>
      </c>
      <c r="C4" s="18">
        <v>0.85</v>
      </c>
      <c r="D4" s="18">
        <v>0.95</v>
      </c>
      <c r="E4" s="18">
        <f>$T$3+K4*T7+L4*$T$8+M4*$T$9+N4*$T$10+O4*$T$11</f>
        <v>0.2</v>
      </c>
      <c r="F4" s="18">
        <v>40</v>
      </c>
      <c r="G4" s="18">
        <v>50</v>
      </c>
      <c r="H4" s="18"/>
      <c r="K4" s="20">
        <v>1</v>
      </c>
      <c r="L4" s="21"/>
      <c r="M4" s="21"/>
      <c r="N4" s="21"/>
      <c r="O4" s="22"/>
    </row>
    <row r="5" spans="2:20" x14ac:dyDescent="0.25">
      <c r="B5" s="23" t="s">
        <v>49</v>
      </c>
      <c r="C5" s="18"/>
      <c r="D5" s="18"/>
      <c r="E5" s="18">
        <v>0.05</v>
      </c>
      <c r="F5" s="18">
        <v>50</v>
      </c>
      <c r="G5" s="18"/>
      <c r="H5" s="18"/>
      <c r="I5" s="10" t="s">
        <v>50</v>
      </c>
      <c r="K5" s="24"/>
      <c r="O5" s="25"/>
      <c r="R5" s="11"/>
      <c r="T5" s="26" t="s">
        <v>51</v>
      </c>
    </row>
    <row r="6" spans="2:20" x14ac:dyDescent="0.25">
      <c r="B6" s="23" t="s">
        <v>52</v>
      </c>
      <c r="C6" s="18">
        <v>0.9</v>
      </c>
      <c r="D6" s="18">
        <v>0.95</v>
      </c>
      <c r="E6" s="18">
        <f t="shared" ref="E6:E26" si="0">$T$3+K6*T9+L6*$T$8+M6*$T$9+N6*$T$10+O6*$T$11</f>
        <v>0.15000000000000002</v>
      </c>
      <c r="F6" s="18">
        <v>40</v>
      </c>
      <c r="G6" s="18">
        <v>50</v>
      </c>
      <c r="H6" s="18"/>
      <c r="K6" s="24">
        <v>0.5</v>
      </c>
      <c r="O6" s="25"/>
      <c r="Q6" s="15" t="s">
        <v>53</v>
      </c>
      <c r="R6" s="27"/>
      <c r="S6" s="17"/>
      <c r="T6" s="28" t="s">
        <v>54</v>
      </c>
    </row>
    <row r="7" spans="2:20" x14ac:dyDescent="0.25">
      <c r="B7" s="23" t="s">
        <v>55</v>
      </c>
      <c r="C7" s="18">
        <v>0.9</v>
      </c>
      <c r="D7" s="18">
        <v>0.95</v>
      </c>
      <c r="E7" s="18">
        <f t="shared" si="0"/>
        <v>0.1125</v>
      </c>
      <c r="F7" s="18">
        <v>30</v>
      </c>
      <c r="G7" s="18">
        <v>50</v>
      </c>
      <c r="H7" s="18"/>
      <c r="K7" s="24">
        <v>0.5</v>
      </c>
      <c r="O7" s="25"/>
      <c r="Q7" s="20" t="s">
        <v>56</v>
      </c>
      <c r="R7" s="21"/>
      <c r="S7" s="21"/>
      <c r="T7" s="19">
        <v>0.1</v>
      </c>
    </row>
    <row r="8" spans="2:20" x14ac:dyDescent="0.25">
      <c r="B8" s="23" t="s">
        <v>57</v>
      </c>
      <c r="C8" s="18">
        <v>0.9</v>
      </c>
      <c r="D8" s="18">
        <v>0.9</v>
      </c>
      <c r="E8" s="18">
        <f t="shared" si="0"/>
        <v>0.1</v>
      </c>
      <c r="F8" s="18">
        <v>30</v>
      </c>
      <c r="G8" s="18">
        <v>40</v>
      </c>
      <c r="H8" s="18"/>
      <c r="K8" s="24"/>
      <c r="O8" s="25"/>
      <c r="Q8" s="29" t="s">
        <v>58</v>
      </c>
      <c r="T8" s="23">
        <v>0.1</v>
      </c>
    </row>
    <row r="9" spans="2:20" x14ac:dyDescent="0.25">
      <c r="B9" s="23" t="s">
        <v>59</v>
      </c>
      <c r="C9" s="18">
        <v>0.9</v>
      </c>
      <c r="D9" s="18">
        <v>0.9</v>
      </c>
      <c r="E9" s="18">
        <f t="shared" si="0"/>
        <v>0.1</v>
      </c>
      <c r="F9" s="18">
        <v>30</v>
      </c>
      <c r="G9" s="18">
        <v>40</v>
      </c>
      <c r="H9" s="18"/>
      <c r="K9" s="24"/>
      <c r="O9" s="25"/>
      <c r="Q9" s="29" t="s">
        <v>60</v>
      </c>
      <c r="T9" s="23">
        <v>0.1</v>
      </c>
    </row>
    <row r="10" spans="2:20" x14ac:dyDescent="0.25">
      <c r="B10" s="28" t="s">
        <v>61</v>
      </c>
      <c r="C10" s="30"/>
      <c r="D10" s="18">
        <v>0.95</v>
      </c>
      <c r="E10" s="18">
        <f t="shared" si="0"/>
        <v>0.1</v>
      </c>
      <c r="F10" s="18">
        <v>50</v>
      </c>
      <c r="G10" s="18">
        <v>120</v>
      </c>
      <c r="H10" s="18"/>
      <c r="K10" s="29"/>
      <c r="L10" s="11"/>
      <c r="O10" s="25"/>
      <c r="Q10" s="15" t="s">
        <v>62</v>
      </c>
      <c r="R10" s="16"/>
      <c r="S10" s="17"/>
      <c r="T10" s="23">
        <v>2.5000000000000001E-2</v>
      </c>
    </row>
    <row r="11" spans="2:20" x14ac:dyDescent="0.25">
      <c r="B11" s="31" t="s">
        <v>63</v>
      </c>
      <c r="C11" s="18"/>
      <c r="D11" s="18"/>
      <c r="E11" s="18">
        <f t="shared" si="0"/>
        <v>0.1</v>
      </c>
      <c r="F11" s="18">
        <v>40</v>
      </c>
      <c r="G11" s="18">
        <v>40</v>
      </c>
      <c r="H11" s="18"/>
      <c r="K11" s="32"/>
      <c r="O11" s="25"/>
      <c r="Q11" s="33" t="s">
        <v>64</v>
      </c>
      <c r="R11" s="34"/>
      <c r="S11" s="34"/>
      <c r="T11" s="35">
        <v>0.15</v>
      </c>
    </row>
    <row r="12" spans="2:20" x14ac:dyDescent="0.25">
      <c r="B12" s="31" t="s">
        <v>65</v>
      </c>
      <c r="C12" s="18">
        <v>0.9</v>
      </c>
      <c r="D12" s="18">
        <v>0.95</v>
      </c>
      <c r="E12" s="18">
        <f t="shared" si="0"/>
        <v>0.25</v>
      </c>
      <c r="F12" s="18">
        <v>30</v>
      </c>
      <c r="G12" s="18">
        <v>50</v>
      </c>
      <c r="H12" s="18"/>
      <c r="K12" s="32"/>
      <c r="O12" s="25">
        <v>1</v>
      </c>
    </row>
    <row r="13" spans="2:20" x14ac:dyDescent="0.25">
      <c r="B13" s="31" t="s">
        <v>66</v>
      </c>
      <c r="C13" s="18"/>
      <c r="D13" s="18"/>
      <c r="E13" s="18">
        <f t="shared" si="0"/>
        <v>0.1</v>
      </c>
      <c r="F13" s="18">
        <v>30</v>
      </c>
      <c r="G13" s="18">
        <v>40</v>
      </c>
      <c r="H13" s="18"/>
      <c r="K13" s="32"/>
      <c r="O13" s="25"/>
    </row>
    <row r="14" spans="2:20" x14ac:dyDescent="0.25">
      <c r="B14" s="31" t="s">
        <v>67</v>
      </c>
      <c r="C14" s="18"/>
      <c r="D14" s="18">
        <v>0.5</v>
      </c>
      <c r="E14" s="18">
        <f t="shared" si="0"/>
        <v>0.1</v>
      </c>
      <c r="F14" s="18">
        <v>30</v>
      </c>
      <c r="G14" s="18">
        <v>30</v>
      </c>
      <c r="H14" s="18"/>
      <c r="K14" s="32"/>
      <c r="O14" s="25"/>
    </row>
    <row r="15" spans="2:20" x14ac:dyDescent="0.25">
      <c r="B15" s="31" t="s">
        <v>68</v>
      </c>
      <c r="C15" s="18">
        <v>0.5</v>
      </c>
      <c r="D15" s="18">
        <v>0.75</v>
      </c>
      <c r="E15" s="18">
        <f t="shared" si="0"/>
        <v>0.1</v>
      </c>
      <c r="F15" s="18">
        <v>30</v>
      </c>
      <c r="G15" s="18">
        <v>30</v>
      </c>
      <c r="H15" s="18"/>
      <c r="K15" s="32"/>
      <c r="O15" s="25"/>
    </row>
    <row r="16" spans="2:20" x14ac:dyDescent="0.25">
      <c r="B16" s="31" t="s">
        <v>69</v>
      </c>
      <c r="C16" s="18"/>
      <c r="D16" s="18">
        <v>0.55000000000000004</v>
      </c>
      <c r="E16" s="18">
        <f t="shared" si="0"/>
        <v>0.1</v>
      </c>
      <c r="F16" s="18">
        <v>30</v>
      </c>
      <c r="G16" s="18">
        <v>30</v>
      </c>
      <c r="H16" s="18"/>
      <c r="K16" s="32"/>
      <c r="O16" s="25"/>
    </row>
    <row r="17" spans="2:15" x14ac:dyDescent="0.25">
      <c r="B17" s="31" t="s">
        <v>70</v>
      </c>
      <c r="C17" s="18">
        <v>0.9</v>
      </c>
      <c r="D17" s="18">
        <v>0.25</v>
      </c>
      <c r="E17" s="18">
        <f t="shared" si="0"/>
        <v>0.1</v>
      </c>
      <c r="F17" s="18">
        <v>30</v>
      </c>
      <c r="G17" s="18">
        <v>30</v>
      </c>
      <c r="H17" s="18"/>
      <c r="K17" s="32"/>
      <c r="O17" s="25"/>
    </row>
    <row r="18" spans="2:15" ht="15.75" thickBot="1" x14ac:dyDescent="0.3">
      <c r="B18" s="31" t="s">
        <v>71</v>
      </c>
      <c r="C18" s="18">
        <v>0.9</v>
      </c>
      <c r="D18" s="18">
        <v>0.95</v>
      </c>
      <c r="E18" s="18">
        <f t="shared" si="0"/>
        <v>0.125</v>
      </c>
      <c r="F18" s="18">
        <v>30</v>
      </c>
      <c r="G18" s="18">
        <v>40</v>
      </c>
      <c r="H18" s="18"/>
      <c r="K18" s="32"/>
      <c r="N18" s="10">
        <v>1</v>
      </c>
      <c r="O18" s="25"/>
    </row>
    <row r="19" spans="2:15" x14ac:dyDescent="0.25">
      <c r="B19" s="31" t="s">
        <v>72</v>
      </c>
      <c r="C19" s="18"/>
      <c r="D19" s="18"/>
      <c r="E19" s="18">
        <f t="shared" si="0"/>
        <v>0.2</v>
      </c>
      <c r="F19" s="18">
        <v>30</v>
      </c>
      <c r="G19" s="18"/>
      <c r="H19" s="36">
        <v>0.9</v>
      </c>
      <c r="I19" s="37">
        <v>2020</v>
      </c>
      <c r="K19" s="32"/>
      <c r="L19" s="10">
        <v>1</v>
      </c>
      <c r="O19" s="25"/>
    </row>
    <row r="20" spans="2:15" x14ac:dyDescent="0.25">
      <c r="B20" s="31" t="s">
        <v>73</v>
      </c>
      <c r="C20" s="18"/>
      <c r="D20" s="18"/>
      <c r="E20" s="18">
        <f t="shared" si="0"/>
        <v>0.2</v>
      </c>
      <c r="F20" s="18">
        <v>30</v>
      </c>
      <c r="G20" s="18"/>
      <c r="H20" s="36">
        <v>0.85</v>
      </c>
      <c r="I20" s="38">
        <v>2025</v>
      </c>
      <c r="K20" s="32"/>
      <c r="L20" s="10">
        <v>1</v>
      </c>
      <c r="O20" s="25"/>
    </row>
    <row r="21" spans="2:15" x14ac:dyDescent="0.25">
      <c r="B21" s="23" t="s">
        <v>74</v>
      </c>
      <c r="C21" s="18">
        <v>0.9</v>
      </c>
      <c r="D21" s="18">
        <v>0.9</v>
      </c>
      <c r="E21" s="18">
        <f t="shared" si="0"/>
        <v>0.30000000000000004</v>
      </c>
      <c r="F21" s="18">
        <v>30</v>
      </c>
      <c r="G21" s="18"/>
      <c r="H21" s="36">
        <v>0.9</v>
      </c>
      <c r="I21" s="38">
        <v>2025</v>
      </c>
      <c r="K21" s="24"/>
      <c r="L21" s="10">
        <v>1</v>
      </c>
      <c r="M21" s="10">
        <v>1</v>
      </c>
      <c r="O21" s="25"/>
    </row>
    <row r="22" spans="2:15" x14ac:dyDescent="0.25">
      <c r="B22" s="39" t="s">
        <v>75</v>
      </c>
      <c r="C22" s="18">
        <v>0.9</v>
      </c>
      <c r="D22" s="18">
        <v>0.9</v>
      </c>
      <c r="E22" s="18">
        <f t="shared" si="0"/>
        <v>0.2</v>
      </c>
      <c r="F22" s="18">
        <v>30</v>
      </c>
      <c r="G22" s="18"/>
      <c r="H22" s="36">
        <v>0.85</v>
      </c>
      <c r="I22" s="38">
        <v>2025</v>
      </c>
      <c r="K22" s="32"/>
      <c r="L22" s="10">
        <v>1</v>
      </c>
      <c r="O22" s="25"/>
    </row>
    <row r="23" spans="2:15" x14ac:dyDescent="0.25">
      <c r="B23" s="39" t="s">
        <v>76</v>
      </c>
      <c r="C23" s="18"/>
      <c r="D23" s="18"/>
      <c r="E23" s="18">
        <f t="shared" si="0"/>
        <v>0.2</v>
      </c>
      <c r="F23" s="18">
        <v>30</v>
      </c>
      <c r="G23" s="18"/>
      <c r="H23" s="36"/>
      <c r="I23" s="38">
        <v>2020</v>
      </c>
      <c r="K23" s="32"/>
      <c r="L23" s="10">
        <v>1</v>
      </c>
      <c r="O23" s="25"/>
    </row>
    <row r="24" spans="2:15" x14ac:dyDescent="0.25">
      <c r="B24" s="39" t="s">
        <v>77</v>
      </c>
      <c r="C24" s="18"/>
      <c r="D24" s="18"/>
      <c r="E24" s="18">
        <f t="shared" si="0"/>
        <v>0.2</v>
      </c>
      <c r="F24" s="18">
        <v>30</v>
      </c>
      <c r="G24" s="18"/>
      <c r="H24" s="36"/>
      <c r="I24" s="38">
        <v>2025</v>
      </c>
      <c r="K24" s="32"/>
      <c r="L24" s="10">
        <v>1</v>
      </c>
      <c r="O24" s="25"/>
    </row>
    <row r="25" spans="2:15" ht="15.75" thickBot="1" x14ac:dyDescent="0.3">
      <c r="B25" s="39" t="s">
        <v>78</v>
      </c>
      <c r="C25" s="18">
        <v>0.85</v>
      </c>
      <c r="D25" s="18">
        <v>0.85</v>
      </c>
      <c r="E25" s="18">
        <f t="shared" si="0"/>
        <v>0.30000000000000004</v>
      </c>
      <c r="F25" s="18">
        <v>30</v>
      </c>
      <c r="G25" s="18"/>
      <c r="H25" s="36">
        <v>0.85</v>
      </c>
      <c r="I25" s="40">
        <v>2030</v>
      </c>
      <c r="K25" s="32"/>
      <c r="L25" s="10">
        <v>1</v>
      </c>
      <c r="M25" s="10">
        <v>1</v>
      </c>
      <c r="O25" s="25"/>
    </row>
    <row r="26" spans="2:15" x14ac:dyDescent="0.25">
      <c r="B26" s="41" t="s">
        <v>79</v>
      </c>
      <c r="C26" s="18"/>
      <c r="D26" s="18"/>
      <c r="E26" s="18">
        <f t="shared" si="0"/>
        <v>0.1</v>
      </c>
      <c r="F26" s="18">
        <v>30</v>
      </c>
      <c r="G26" s="18"/>
      <c r="H26" s="18"/>
      <c r="K26" s="42"/>
      <c r="L26" s="34"/>
      <c r="M26" s="34"/>
      <c r="N26" s="34"/>
      <c r="O26" s="43"/>
    </row>
    <row r="28" spans="2:15" x14ac:dyDescent="0.25">
      <c r="D28" s="13" t="s">
        <v>80</v>
      </c>
      <c r="E28" s="13" t="s">
        <v>81</v>
      </c>
    </row>
    <row r="29" spans="2:15" x14ac:dyDescent="0.25">
      <c r="B29" s="44" t="s">
        <v>82</v>
      </c>
      <c r="D29" s="18">
        <v>1.25</v>
      </c>
      <c r="E29" s="18">
        <v>1.1000000000000001</v>
      </c>
    </row>
    <row r="30" spans="2:15" x14ac:dyDescent="0.25">
      <c r="H30" s="11" t="s">
        <v>83</v>
      </c>
    </row>
    <row r="31" spans="2:15" x14ac:dyDescent="0.25">
      <c r="H31" s="11" t="s">
        <v>84</v>
      </c>
    </row>
    <row r="32" spans="2:15" x14ac:dyDescent="0.25">
      <c r="B32" s="44" t="s">
        <v>85</v>
      </c>
      <c r="C32" s="45"/>
      <c r="D32" s="46" t="s">
        <v>80</v>
      </c>
      <c r="E32" s="13" t="s">
        <v>81</v>
      </c>
    </row>
    <row r="33" spans="2:12" x14ac:dyDescent="0.25">
      <c r="B33" s="44" t="s">
        <v>86</v>
      </c>
      <c r="C33" s="25"/>
      <c r="D33" s="17">
        <v>1.04</v>
      </c>
      <c r="E33" s="30">
        <v>1.05</v>
      </c>
    </row>
    <row r="36" spans="2:12" x14ac:dyDescent="0.25">
      <c r="B36" s="11" t="s">
        <v>87</v>
      </c>
    </row>
    <row r="37" spans="2:12" x14ac:dyDescent="0.25">
      <c r="B37" s="10" t="s">
        <v>88</v>
      </c>
      <c r="C37" s="18"/>
      <c r="D37" s="13" t="s">
        <v>89</v>
      </c>
      <c r="E37" s="13" t="s">
        <v>81</v>
      </c>
      <c r="I37" s="11"/>
      <c r="J37" s="11"/>
    </row>
    <row r="38" spans="2:12" x14ac:dyDescent="0.25">
      <c r="C38" s="18" t="s">
        <v>90</v>
      </c>
      <c r="D38" s="18">
        <v>5.0000000000000001E-3</v>
      </c>
      <c r="E38" s="18">
        <v>5.0000000000000001E-3</v>
      </c>
      <c r="G38" s="11"/>
      <c r="I38" s="14"/>
      <c r="J38" s="14"/>
      <c r="K38" s="14"/>
    </row>
    <row r="39" spans="2:12" x14ac:dyDescent="0.25">
      <c r="C39" s="18" t="s">
        <v>91</v>
      </c>
      <c r="D39" s="18">
        <v>7.0000000000000001E-3</v>
      </c>
      <c r="E39" s="18">
        <v>7.0000000000000001E-3</v>
      </c>
      <c r="L39" s="11"/>
    </row>
    <row r="40" spans="2:12" x14ac:dyDescent="0.25">
      <c r="L40" s="11"/>
    </row>
    <row r="41" spans="2:12" x14ac:dyDescent="0.25">
      <c r="L41" s="11"/>
    </row>
    <row r="42" spans="2:12" x14ac:dyDescent="0.25">
      <c r="B42" s="11" t="s">
        <v>92</v>
      </c>
      <c r="D42" s="13" t="s">
        <v>80</v>
      </c>
      <c r="E42" s="13" t="s">
        <v>81</v>
      </c>
      <c r="L42" s="11"/>
    </row>
    <row r="43" spans="2:12" x14ac:dyDescent="0.25">
      <c r="B43" s="11" t="s">
        <v>93</v>
      </c>
      <c r="D43" s="18">
        <v>0.14000000000000001</v>
      </c>
      <c r="E43" s="30">
        <v>0.14000000000000001</v>
      </c>
      <c r="L43" s="11"/>
    </row>
    <row r="44" spans="2:12" x14ac:dyDescent="0.25">
      <c r="L44" s="11"/>
    </row>
    <row r="45" spans="2:12" x14ac:dyDescent="0.25">
      <c r="L45" s="11"/>
    </row>
    <row r="46" spans="2:12" x14ac:dyDescent="0.25">
      <c r="B46" s="11" t="s">
        <v>94</v>
      </c>
      <c r="D46" s="13" t="s">
        <v>80</v>
      </c>
      <c r="E46" s="13" t="s">
        <v>81</v>
      </c>
      <c r="L46" s="11"/>
    </row>
    <row r="47" spans="2:12" x14ac:dyDescent="0.25">
      <c r="B47" s="11" t="s">
        <v>95</v>
      </c>
      <c r="D47" s="18">
        <v>0.5</v>
      </c>
      <c r="E47" s="30">
        <v>0.5</v>
      </c>
      <c r="L47" s="11"/>
    </row>
    <row r="48" spans="2:12" x14ac:dyDescent="0.25">
      <c r="B48" s="11"/>
      <c r="E48" s="11"/>
      <c r="L48" s="11"/>
    </row>
    <row r="49" spans="2:12" x14ac:dyDescent="0.25">
      <c r="B49" s="11"/>
      <c r="E49" s="11"/>
      <c r="L49" s="11"/>
    </row>
    <row r="50" spans="2:12" x14ac:dyDescent="0.25">
      <c r="B50" s="11"/>
      <c r="D50" s="15" t="s">
        <v>80</v>
      </c>
      <c r="E50" s="30" t="s">
        <v>81</v>
      </c>
      <c r="L50" s="11"/>
    </row>
    <row r="51" spans="2:12" x14ac:dyDescent="0.25">
      <c r="B51" s="11" t="s">
        <v>96</v>
      </c>
      <c r="D51" s="36">
        <v>5.0000000000000001E-3</v>
      </c>
      <c r="E51" s="30">
        <v>5.0000000000000001E-3</v>
      </c>
      <c r="F51" s="11" t="s">
        <v>97</v>
      </c>
      <c r="L51" s="11"/>
    </row>
    <row r="52" spans="2:12" x14ac:dyDescent="0.25">
      <c r="B52" s="11"/>
      <c r="E52" s="11"/>
      <c r="L52" s="11"/>
    </row>
    <row r="53" spans="2:12" x14ac:dyDescent="0.25">
      <c r="L53" s="11"/>
    </row>
    <row r="55" spans="2:12" x14ac:dyDescent="0.25">
      <c r="B55" s="11" t="s">
        <v>98</v>
      </c>
    </row>
    <row r="56" spans="2:12" x14ac:dyDescent="0.25">
      <c r="B56" s="13" t="s">
        <v>99</v>
      </c>
      <c r="C56" s="13" t="s">
        <v>81</v>
      </c>
    </row>
    <row r="57" spans="2:12" x14ac:dyDescent="0.25">
      <c r="B57" s="30" t="s">
        <v>100</v>
      </c>
      <c r="C57" s="30" t="s">
        <v>100</v>
      </c>
      <c r="D57" s="11" t="s">
        <v>101</v>
      </c>
    </row>
    <row r="59" spans="2:12" x14ac:dyDescent="0.25">
      <c r="B59" s="11" t="s">
        <v>102</v>
      </c>
    </row>
    <row r="60" spans="2:12" x14ac:dyDescent="0.25">
      <c r="B60" s="13" t="s">
        <v>99</v>
      </c>
      <c r="C60" s="13" t="s">
        <v>81</v>
      </c>
    </row>
    <row r="61" spans="2:12" x14ac:dyDescent="0.25">
      <c r="B61" s="30" t="s">
        <v>103</v>
      </c>
      <c r="C61" s="30" t="s">
        <v>103</v>
      </c>
      <c r="D61" s="11" t="s">
        <v>104</v>
      </c>
    </row>
    <row r="63" spans="2:12" x14ac:dyDescent="0.25">
      <c r="B63" s="10" t="s">
        <v>105</v>
      </c>
    </row>
    <row r="64" spans="2:12" x14ac:dyDescent="0.25">
      <c r="B64" s="10">
        <v>2020</v>
      </c>
      <c r="C64" s="19">
        <v>1</v>
      </c>
      <c r="D64" s="19">
        <v>1</v>
      </c>
      <c r="E64" s="10" t="s">
        <v>106</v>
      </c>
    </row>
    <row r="65" spans="2:5" x14ac:dyDescent="0.25">
      <c r="B65" s="10">
        <v>2025</v>
      </c>
      <c r="C65" s="35">
        <v>1</v>
      </c>
      <c r="D65" s="35">
        <v>1</v>
      </c>
      <c r="E65" s="10" t="s">
        <v>106</v>
      </c>
    </row>
    <row r="67" spans="2:5" x14ac:dyDescent="0.25">
      <c r="B67" s="10" t="s">
        <v>107</v>
      </c>
      <c r="C67" s="19">
        <v>2020</v>
      </c>
      <c r="D67" s="19">
        <v>2020</v>
      </c>
    </row>
    <row r="68" spans="2:5" x14ac:dyDescent="0.25">
      <c r="B68" s="10" t="s">
        <v>108</v>
      </c>
      <c r="C68" s="35">
        <v>2020</v>
      </c>
      <c r="D68" s="35">
        <v>2020</v>
      </c>
    </row>
    <row r="71" spans="2:5" x14ac:dyDescent="0.25">
      <c r="B71" s="10" t="s">
        <v>109</v>
      </c>
      <c r="C71" s="18">
        <v>0</v>
      </c>
      <c r="D71" s="43">
        <v>0</v>
      </c>
    </row>
    <row r="74" spans="2:5" x14ac:dyDescent="0.25">
      <c r="B74" s="10" t="s">
        <v>110</v>
      </c>
    </row>
    <row r="75" spans="2:5" x14ac:dyDescent="0.25">
      <c r="B75" s="18" t="s">
        <v>111</v>
      </c>
      <c r="C75" s="18">
        <v>0.65</v>
      </c>
      <c r="D75" s="11" t="s">
        <v>112</v>
      </c>
    </row>
    <row r="78" spans="2:5" x14ac:dyDescent="0.25">
      <c r="B78" s="10" t="s">
        <v>113</v>
      </c>
    </row>
    <row r="79" spans="2:5" x14ac:dyDescent="0.25">
      <c r="B79" s="13" t="s">
        <v>114</v>
      </c>
      <c r="C79" s="13" t="s">
        <v>89</v>
      </c>
      <c r="D79" s="13" t="s">
        <v>81</v>
      </c>
    </row>
    <row r="80" spans="2:5" x14ac:dyDescent="0.25">
      <c r="B80" s="30" t="s">
        <v>115</v>
      </c>
      <c r="C80" s="18">
        <f>[1]PumpedHydroCalcs!C13</f>
        <v>0.9</v>
      </c>
      <c r="D80" s="18">
        <v>0.9</v>
      </c>
    </row>
    <row r="81" spans="2:26" x14ac:dyDescent="0.25">
      <c r="B81" s="30" t="s">
        <v>116</v>
      </c>
      <c r="C81" s="18">
        <f>[1]PumpedHydroCalcs!C14</f>
        <v>0.18775258204301565</v>
      </c>
      <c r="D81" s="18">
        <v>0.18775</v>
      </c>
    </row>
    <row r="82" spans="2:26" x14ac:dyDescent="0.25">
      <c r="B82" s="30" t="s">
        <v>117</v>
      </c>
      <c r="C82" s="18">
        <v>0</v>
      </c>
      <c r="D82" s="18">
        <v>0</v>
      </c>
    </row>
    <row r="84" spans="2:26" x14ac:dyDescent="0.25">
      <c r="B84" s="10" t="s">
        <v>118</v>
      </c>
    </row>
    <row r="85" spans="2:26" x14ac:dyDescent="0.25">
      <c r="B85" s="10" t="s">
        <v>89</v>
      </c>
      <c r="C85" s="18" t="s">
        <v>119</v>
      </c>
      <c r="D85" s="18" t="s">
        <v>120</v>
      </c>
      <c r="E85" s="18" t="s">
        <v>32</v>
      </c>
    </row>
    <row r="86" spans="2:26" x14ac:dyDescent="0.25">
      <c r="B86" s="36">
        <f>C86</f>
        <v>451.16092586026497</v>
      </c>
      <c r="C86" s="18">
        <f>'[1]Resid Nuclear Capacity'!C2</f>
        <v>451.16092586026497</v>
      </c>
      <c r="D86" s="18">
        <f>D87*E86</f>
        <v>624.6395593742277</v>
      </c>
      <c r="E86" s="47">
        <f>[1]TechData_NewCap!T21</f>
        <v>4164.2637291615183</v>
      </c>
    </row>
    <row r="87" spans="2:26" x14ac:dyDescent="0.25">
      <c r="C87" s="10" t="s">
        <v>80</v>
      </c>
      <c r="D87" s="10">
        <v>0.15</v>
      </c>
    </row>
    <row r="89" spans="2:26" x14ac:dyDescent="0.25">
      <c r="C89" s="11"/>
      <c r="E89" s="11"/>
    </row>
    <row r="90" spans="2:26" x14ac:dyDescent="0.25">
      <c r="B90" s="11" t="s">
        <v>121</v>
      </c>
    </row>
    <row r="91" spans="2:26" x14ac:dyDescent="0.25">
      <c r="B91" s="11" t="s">
        <v>122</v>
      </c>
    </row>
    <row r="92" spans="2:26" x14ac:dyDescent="0.25">
      <c r="B92" s="10" t="s">
        <v>123</v>
      </c>
      <c r="E92" s="11"/>
      <c r="G92" s="11"/>
    </row>
    <row r="93" spans="2:26" x14ac:dyDescent="0.25">
      <c r="C93" s="48">
        <v>2005</v>
      </c>
      <c r="D93" s="22">
        <v>2005</v>
      </c>
      <c r="E93" s="48">
        <v>2010</v>
      </c>
      <c r="F93" s="22">
        <v>2010</v>
      </c>
      <c r="G93" s="48">
        <v>2015</v>
      </c>
      <c r="H93" s="48">
        <v>2015</v>
      </c>
      <c r="I93" s="48">
        <v>2015</v>
      </c>
      <c r="J93" s="48"/>
      <c r="K93" s="48">
        <v>2020</v>
      </c>
      <c r="L93" s="22" t="s">
        <v>124</v>
      </c>
      <c r="M93" s="19" t="s">
        <v>124</v>
      </c>
      <c r="P93" s="10">
        <v>2005</v>
      </c>
      <c r="Q93" s="10">
        <v>2005</v>
      </c>
      <c r="R93" s="10">
        <v>2010</v>
      </c>
      <c r="S93" s="10">
        <v>2010</v>
      </c>
      <c r="T93" s="10">
        <v>2015</v>
      </c>
      <c r="U93" s="10">
        <v>2015</v>
      </c>
      <c r="V93" s="10">
        <v>2015</v>
      </c>
      <c r="X93" s="10">
        <v>2020</v>
      </c>
      <c r="Y93" s="10" t="s">
        <v>124</v>
      </c>
      <c r="Z93" s="10" t="s">
        <v>124</v>
      </c>
    </row>
    <row r="94" spans="2:26" x14ac:dyDescent="0.25">
      <c r="C94" s="24" t="s">
        <v>125</v>
      </c>
      <c r="D94" s="25" t="s">
        <v>126</v>
      </c>
      <c r="E94" s="24" t="s">
        <v>125</v>
      </c>
      <c r="F94" s="25" t="s">
        <v>126</v>
      </c>
      <c r="G94" s="24" t="s">
        <v>125</v>
      </c>
      <c r="H94" s="24" t="s">
        <v>126</v>
      </c>
      <c r="I94" s="24" t="s">
        <v>127</v>
      </c>
      <c r="J94" s="24"/>
      <c r="K94" s="49" t="s">
        <v>125</v>
      </c>
      <c r="L94" s="50" t="s">
        <v>127</v>
      </c>
      <c r="M94" s="51" t="s">
        <v>126</v>
      </c>
      <c r="P94" s="10" t="s">
        <v>125</v>
      </c>
      <c r="Q94" s="10" t="s">
        <v>126</v>
      </c>
      <c r="R94" s="10" t="s">
        <v>125</v>
      </c>
      <c r="S94" s="10" t="s">
        <v>126</v>
      </c>
      <c r="T94" s="10" t="s">
        <v>125</v>
      </c>
      <c r="U94" s="10" t="s">
        <v>126</v>
      </c>
      <c r="V94" s="10" t="s">
        <v>127</v>
      </c>
      <c r="X94" s="10" t="s">
        <v>125</v>
      </c>
      <c r="Y94" s="10" t="s">
        <v>127</v>
      </c>
      <c r="Z94" s="10" t="s">
        <v>126</v>
      </c>
    </row>
    <row r="95" spans="2:26" x14ac:dyDescent="0.25">
      <c r="B95" s="52" t="s">
        <v>128</v>
      </c>
      <c r="C95" s="48">
        <v>0.33</v>
      </c>
      <c r="D95" s="22">
        <v>0.1</v>
      </c>
      <c r="E95" s="21"/>
      <c r="F95" s="21"/>
      <c r="G95" s="48"/>
      <c r="H95" s="21"/>
      <c r="I95" s="10">
        <v>0.5</v>
      </c>
      <c r="L95" s="25">
        <v>0.9</v>
      </c>
      <c r="M95" s="23"/>
      <c r="N95" s="44"/>
      <c r="O95" s="10" t="s">
        <v>128</v>
      </c>
      <c r="P95" s="10">
        <v>0.33</v>
      </c>
      <c r="Q95" s="10">
        <v>0.1</v>
      </c>
      <c r="V95" s="10">
        <v>0.5</v>
      </c>
      <c r="Y95" s="10">
        <v>0.9</v>
      </c>
    </row>
    <row r="96" spans="2:26" x14ac:dyDescent="0.25">
      <c r="B96" s="32" t="s">
        <v>111</v>
      </c>
      <c r="C96" s="24">
        <v>2.5000000000000001E-2</v>
      </c>
      <c r="D96" s="25">
        <v>2.5000000000000001E-2</v>
      </c>
      <c r="E96" s="11">
        <v>0.05</v>
      </c>
      <c r="F96" s="11">
        <v>0.05</v>
      </c>
      <c r="G96" s="11">
        <v>0.05</v>
      </c>
      <c r="H96" s="11">
        <v>0.05</v>
      </c>
      <c r="I96" s="53"/>
      <c r="J96" s="53"/>
      <c r="K96" s="53">
        <v>0.33</v>
      </c>
      <c r="L96" s="54"/>
      <c r="M96" s="55"/>
      <c r="N96" s="44"/>
      <c r="O96" s="10" t="s">
        <v>111</v>
      </c>
      <c r="P96" s="10">
        <v>2.5000000000000001E-2</v>
      </c>
      <c r="Q96" s="10">
        <v>2.5000000000000001E-2</v>
      </c>
      <c r="R96" s="10">
        <v>0.05</v>
      </c>
      <c r="S96" s="10">
        <v>0.05</v>
      </c>
      <c r="T96" s="10">
        <v>0.15</v>
      </c>
      <c r="U96" s="10">
        <v>0.15</v>
      </c>
      <c r="X96" s="10">
        <v>0.33</v>
      </c>
    </row>
    <row r="97" spans="2:26" x14ac:dyDescent="0.25">
      <c r="B97" s="32" t="s">
        <v>129</v>
      </c>
      <c r="C97" s="24">
        <v>0.05</v>
      </c>
      <c r="D97" s="25">
        <v>0.1</v>
      </c>
      <c r="E97" s="11">
        <v>0.05</v>
      </c>
      <c r="F97" s="11">
        <v>0.1</v>
      </c>
      <c r="G97" s="11">
        <v>0.15</v>
      </c>
      <c r="H97" s="11">
        <v>0.25</v>
      </c>
      <c r="I97" s="53"/>
      <c r="J97" s="53"/>
      <c r="K97" s="53">
        <v>0.25</v>
      </c>
      <c r="L97" s="54"/>
      <c r="M97" s="55"/>
      <c r="O97" s="10" t="s">
        <v>129</v>
      </c>
      <c r="P97" s="10">
        <v>0.05</v>
      </c>
      <c r="Q97" s="10">
        <v>0.1</v>
      </c>
      <c r="R97" s="10">
        <v>0.05</v>
      </c>
      <c r="S97" s="10">
        <v>0.1</v>
      </c>
      <c r="T97" s="10">
        <v>0.15</v>
      </c>
      <c r="U97" s="10">
        <v>0.25</v>
      </c>
      <c r="X97" s="10">
        <v>0.25</v>
      </c>
    </row>
    <row r="98" spans="2:26" x14ac:dyDescent="0.25">
      <c r="B98" s="56" t="s">
        <v>61</v>
      </c>
      <c r="C98" s="24">
        <v>0.05</v>
      </c>
      <c r="D98" s="25">
        <v>0.05</v>
      </c>
      <c r="E98" s="10">
        <v>0.1</v>
      </c>
      <c r="F98" s="10">
        <v>0.1</v>
      </c>
      <c r="G98" s="29">
        <v>0.15</v>
      </c>
      <c r="H98" s="11">
        <v>0.15</v>
      </c>
      <c r="L98" s="25"/>
      <c r="M98" s="23"/>
      <c r="O98" s="10" t="s">
        <v>61</v>
      </c>
      <c r="P98" s="10">
        <v>0.05</v>
      </c>
      <c r="Q98" s="10">
        <v>0.05</v>
      </c>
      <c r="R98" s="10">
        <v>0.1</v>
      </c>
      <c r="S98" s="10">
        <v>0.1</v>
      </c>
      <c r="T98" s="10">
        <v>0.15</v>
      </c>
      <c r="U98" s="10">
        <v>0.15</v>
      </c>
    </row>
    <row r="99" spans="2:26" x14ac:dyDescent="0.25">
      <c r="B99" s="57" t="s">
        <v>65</v>
      </c>
      <c r="C99" s="24">
        <v>0.01</v>
      </c>
      <c r="D99" s="25">
        <v>0.01</v>
      </c>
      <c r="E99" s="11">
        <v>0.02</v>
      </c>
      <c r="F99" s="11">
        <v>0.02</v>
      </c>
      <c r="G99" s="29">
        <v>0.02</v>
      </c>
      <c r="H99" s="11">
        <v>0.02</v>
      </c>
      <c r="K99" s="10">
        <v>0.25</v>
      </c>
      <c r="L99" s="25"/>
      <c r="M99" s="23">
        <v>0</v>
      </c>
      <c r="O99" s="10" t="s">
        <v>65</v>
      </c>
      <c r="P99" s="10">
        <v>0.01</v>
      </c>
      <c r="Q99" s="10">
        <v>0.01</v>
      </c>
      <c r="R99" s="10">
        <v>0.02</v>
      </c>
      <c r="S99" s="10">
        <v>0.02</v>
      </c>
      <c r="T99" s="10">
        <v>0.02</v>
      </c>
      <c r="U99" s="10">
        <v>0.02</v>
      </c>
      <c r="X99" s="10">
        <v>0.25</v>
      </c>
      <c r="Z99" s="10">
        <v>0</v>
      </c>
    </row>
    <row r="100" spans="2:26" x14ac:dyDescent="0.25">
      <c r="B100" s="42" t="s">
        <v>69</v>
      </c>
      <c r="C100" s="49"/>
      <c r="D100" s="43"/>
      <c r="E100" s="34">
        <v>0.02</v>
      </c>
      <c r="F100" s="34">
        <v>0.02</v>
      </c>
      <c r="G100" s="33">
        <v>0.05</v>
      </c>
      <c r="H100" s="34">
        <v>0.25</v>
      </c>
      <c r="I100" s="34"/>
      <c r="J100" s="34"/>
      <c r="K100" s="34"/>
      <c r="L100" s="43"/>
      <c r="M100" s="35"/>
      <c r="O100" s="10" t="s">
        <v>69</v>
      </c>
      <c r="R100" s="10">
        <v>0.05</v>
      </c>
      <c r="S100" s="10">
        <v>0.05</v>
      </c>
      <c r="T100" s="10">
        <v>0.1</v>
      </c>
      <c r="U100" s="10">
        <v>0.1</v>
      </c>
    </row>
    <row r="101" spans="2:26" x14ac:dyDescent="0.25">
      <c r="B101" s="41" t="s">
        <v>130</v>
      </c>
      <c r="E101" s="34"/>
      <c r="F101" s="34"/>
      <c r="G101" s="33">
        <v>0.05</v>
      </c>
      <c r="H101" s="34">
        <v>0.25</v>
      </c>
      <c r="O101" s="10" t="s">
        <v>130</v>
      </c>
      <c r="T101" s="10">
        <v>0.1</v>
      </c>
      <c r="U101" s="10">
        <v>0.1</v>
      </c>
    </row>
    <row r="102" spans="2:26" x14ac:dyDescent="0.25">
      <c r="C102" s="10" t="s">
        <v>131</v>
      </c>
    </row>
    <row r="103" spans="2:26" x14ac:dyDescent="0.25">
      <c r="C103" s="10" t="s">
        <v>132</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D01357E587A4FA86952B3800C7D45" ma:contentTypeVersion="13" ma:contentTypeDescription="Create a new document." ma:contentTypeScope="" ma:versionID="6cd25004fa94ba6ed49c2b6f5ed84548">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896f0c13-6db0-45eb-9390-ae6c0027ea52" targetNamespace="http://schemas.microsoft.com/office/2006/metadata/properties" ma:root="true" ma:fieldsID="817288bdc3cdd01ef4ea17fe15125d41" ns1:_="" ns2:_="" ns3:_="" ns4:_="" ns5:_="">
    <xsd:import namespace="http://schemas.microsoft.com/sharepoint/v3"/>
    <xsd:import namespace="4ffa91fb-a0ff-4ac5-b2db-65c790d184a4"/>
    <xsd:import namespace="http://schemas.microsoft.com/sharepoint.v3"/>
    <xsd:import namespace="http://schemas.microsoft.com/sharepoint/v3/fields"/>
    <xsd:import namespace="896f0c13-6db0-45eb-9390-ae6c0027ea52"/>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ObjectDetectorVersions" minOccurs="0"/>
                <xsd:element ref="ns5:MediaServiceSearchProperties" minOccurs="0"/>
                <xsd:element ref="ns5:lcf76f155ced4ddcb4097134ff3c332f" minOccurs="0"/>
                <xsd:element ref="ns5: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535c7321-e994-409f-bcb9-83faae3497e5}" ma:internalName="TaxCatchAllLabel" ma:readOnly="true" ma:showField="CatchAllDataLabel" ma:web="81c1b7e6-945d-466d-a60e-636c8e89b6a0">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535c7321-e994-409f-bcb9-83faae3497e5}" ma:internalName="TaxCatchAll" ma:showField="CatchAllData" ma:web="81c1b7e6-945d-466d-a60e-636c8e89b6a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6f0c13-6db0-45eb-9390-ae6c0027ea5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element name="lcf76f155ced4ddcb4097134ff3c332f" ma:index="37"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DateTaken" ma:index="3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ffa91fb-a0ff-4ac5-b2db-65c790d184a4" xsi:nil="true"/>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2024-04-11T14:49:38+00:00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lcf76f155ced4ddcb4097134ff3c332f xmlns="896f0c13-6db0-45eb-9390-ae6c0027ea52">
      <Terms xmlns="http://schemas.microsoft.com/office/infopath/2007/PartnerControls"/>
    </lcf76f155ced4ddcb4097134ff3c332f>
  </documentManagement>
</p:properti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45F67107-323F-4CD7-9C89-0ADD0833F9BD}"/>
</file>

<file path=customXml/itemProps2.xml><?xml version="1.0" encoding="utf-8"?>
<ds:datastoreItem xmlns:ds="http://schemas.openxmlformats.org/officeDocument/2006/customXml" ds:itemID="{C359EA82-75B6-4873-B92B-94634F477F2A}">
  <ds:schemaRefs>
    <ds:schemaRef ds:uri="http://schemas.microsoft.com/sharepoint/v3/contenttype/forms"/>
  </ds:schemaRefs>
</ds:datastoreItem>
</file>

<file path=customXml/itemProps3.xml><?xml version="1.0" encoding="utf-8"?>
<ds:datastoreItem xmlns:ds="http://schemas.openxmlformats.org/officeDocument/2006/customXml" ds:itemID="{61826206-351B-428E-A9B9-E893EA171CEA}">
  <ds:schemaRefs>
    <ds:schemaRef ds:uri="http://schemas.microsoft.com/office/2006/metadata/properties"/>
    <ds:schemaRef ds:uri="http://schemas.microsoft.com/office/infopath/2007/PartnerControls"/>
    <ds:schemaRef ds:uri="13d1ff91-c56c-48a5-881f-c0ec757c423c"/>
    <ds:schemaRef ds:uri="b61e3246-ffdd-47fd-afd5-fb211f629678"/>
  </ds:schemaRefs>
</ds:datastoreItem>
</file>

<file path=customXml/itemProps4.xml><?xml version="1.0" encoding="utf-8"?>
<ds:datastoreItem xmlns:ds="http://schemas.openxmlformats.org/officeDocument/2006/customXml" ds:itemID="{482E06EA-1DA4-4B94-B103-FEBBF710527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AF</vt:lpstr>
      <vt:lpstr>TechSelection</vt:lpstr>
      <vt:lpstr>KeyAssumptions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Pied</dc:creator>
  <cp:lastModifiedBy>Romain Chaffanjon</cp:lastModifiedBy>
  <dcterms:created xsi:type="dcterms:W3CDTF">2015-06-05T18:19:34Z</dcterms:created>
  <dcterms:modified xsi:type="dcterms:W3CDTF">2024-03-11T21:51:16Z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0x010100C63D01357E587A4FA86952B3800C7D45</vt:lpwstr>
  </property>
  <property fmtid="{D5CDD505-2E9C-101B-9397-08002B2CF9AE}" pid="3" name="MediaServiceImageTags">
    <vt:lpwstr/>
  </property>
  <property fmtid="{D5CDD505-2E9C-101B-9397-08002B2CF9AE}" pid="4" name="TaxKeyword">
    <vt:lpwstr/>
  </property>
</Properties>
</file>