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260" documentId="8_{8BAAFB13-4D90-4962-82A7-2E84BB886B9B}" xr6:coauthVersionLast="47" xr6:coauthVersionMax="47" xr10:uidLastSave="{654F6902-A37F-482B-ADF0-0A4CF417DCB8}"/>
  <bookViews>
    <workbookView xWindow="14160" yWindow="-15870" windowWidth="25440" windowHeight="15270" tabRatio="757" activeTab="2" xr2:uid="{00000000-000D-0000-FFFF-FFFF00000000}"/>
  </bookViews>
  <sheets>
    <sheet name="Cover" sheetId="32" r:id="rId1"/>
    <sheet name="Table B1" sheetId="27" r:id="rId2"/>
    <sheet name="Table B2" sheetId="21" r:id="rId3"/>
    <sheet name="Table B3" sheetId="29" r:id="rId4"/>
    <sheet name="Results Summary" sheetId="31" r:id="rId5"/>
  </sheets>
  <definedNames>
    <definedName name="_xlnm._FilterDatabase" localSheetId="1">'Table B1'!$A$5:$Z$150</definedName>
    <definedName name="WISoilclasswithHydroGroup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31" l="1"/>
  <c r="P5" i="31" s="1"/>
  <c r="M5" i="31"/>
  <c r="L5" i="31"/>
  <c r="M9" i="31"/>
  <c r="L9" i="31"/>
  <c r="Q5" i="31" l="1"/>
  <c r="O5" i="31"/>
  <c r="O9" i="31"/>
  <c r="N11" i="31"/>
  <c r="N6" i="31"/>
  <c r="N8" i="31"/>
  <c r="N9" i="31"/>
  <c r="P9" i="31" s="1"/>
  <c r="N10" i="31"/>
  <c r="P10" i="31" s="1"/>
  <c r="N12" i="31"/>
  <c r="N7" i="31"/>
  <c r="N13" i="31"/>
  <c r="M11" i="31"/>
  <c r="M6" i="31"/>
  <c r="M8" i="31"/>
  <c r="M10" i="31"/>
  <c r="M12" i="31"/>
  <c r="O12" i="31" s="1"/>
  <c r="M7" i="31"/>
  <c r="M13" i="31"/>
  <c r="L11" i="31"/>
  <c r="L6" i="31"/>
  <c r="L8" i="31"/>
  <c r="L10" i="31"/>
  <c r="L12" i="31"/>
  <c r="L7" i="31"/>
  <c r="L13" i="31"/>
  <c r="O8" i="31" l="1"/>
  <c r="P8" i="31"/>
  <c r="O13" i="31"/>
  <c r="P7" i="31"/>
  <c r="O7" i="31"/>
  <c r="P12" i="31"/>
  <c r="O10" i="31"/>
  <c r="O6" i="31"/>
  <c r="P6" i="31"/>
  <c r="O11" i="31"/>
  <c r="P11" i="31"/>
  <c r="P13" i="31"/>
  <c r="Q10" i="31"/>
  <c r="Q12" i="31"/>
  <c r="Q6" i="31"/>
  <c r="Q9" i="31"/>
  <c r="Q8" i="31"/>
  <c r="Q11" i="31"/>
  <c r="Q13" i="31"/>
  <c r="Q7" i="31"/>
</calcChain>
</file>

<file path=xl/sharedStrings.xml><?xml version="1.0" encoding="utf-8"?>
<sst xmlns="http://schemas.openxmlformats.org/spreadsheetml/2006/main" count="1706" uniqueCount="209">
  <si>
    <t>Acres</t>
  </si>
  <si>
    <t>Wilton</t>
  </si>
  <si>
    <t>1</t>
  </si>
  <si>
    <t>GREENRIDGE</t>
  </si>
  <si>
    <t>253C2</t>
  </si>
  <si>
    <t>2</t>
  </si>
  <si>
    <t>ORION</t>
  </si>
  <si>
    <t>628A</t>
  </si>
  <si>
    <t>3</t>
  </si>
  <si>
    <t>4</t>
  </si>
  <si>
    <t>5</t>
  </si>
  <si>
    <t>6</t>
  </si>
  <si>
    <t>253D2</t>
  </si>
  <si>
    <t>7</t>
  </si>
  <si>
    <t>BEARPEN</t>
  </si>
  <si>
    <t>318A</t>
  </si>
  <si>
    <t>8</t>
  </si>
  <si>
    <t>Norwalk</t>
  </si>
  <si>
    <t>VALTON</t>
  </si>
  <si>
    <t>133B2</t>
  </si>
  <si>
    <t>BRINKMAN</t>
  </si>
  <si>
    <t>132B2</t>
  </si>
  <si>
    <t>LAMOILLE</t>
  </si>
  <si>
    <t>134D2</t>
  </si>
  <si>
    <t>133D2</t>
  </si>
  <si>
    <t>BILSON</t>
  </si>
  <si>
    <t>434B</t>
  </si>
  <si>
    <t>ELLA</t>
  </si>
  <si>
    <t>316B2</t>
  </si>
  <si>
    <t>Ontario</t>
  </si>
  <si>
    <t>133C2</t>
  </si>
  <si>
    <t>MT. CARROLL</t>
  </si>
  <si>
    <t>114B2</t>
  </si>
  <si>
    <t>PEPIN</t>
  </si>
  <si>
    <t>125D2</t>
  </si>
  <si>
    <t>La Farge</t>
  </si>
  <si>
    <t>ROCKBRIDGE</t>
  </si>
  <si>
    <t>264D2</t>
  </si>
  <si>
    <t>264C2</t>
  </si>
  <si>
    <t>NORTHBEND</t>
  </si>
  <si>
    <t>1648A</t>
  </si>
  <si>
    <t>260B2</t>
  </si>
  <si>
    <t>Viola</t>
  </si>
  <si>
    <t>Readstown</t>
  </si>
  <si>
    <t>SEATON</t>
  </si>
  <si>
    <t>115D2</t>
  </si>
  <si>
    <t>115C2</t>
  </si>
  <si>
    <t>TODDVILLE</t>
  </si>
  <si>
    <t>336A</t>
  </si>
  <si>
    <t>Soldiers Grove</t>
  </si>
  <si>
    <t>CHURCHTOWN</t>
  </si>
  <si>
    <t>116D2</t>
  </si>
  <si>
    <t>WINDWARD</t>
  </si>
  <si>
    <t>572B2</t>
  </si>
  <si>
    <t>WORTHEN</t>
  </si>
  <si>
    <t>343B</t>
  </si>
  <si>
    <t>Gays Mills</t>
  </si>
  <si>
    <t>Wauzeka</t>
  </si>
  <si>
    <t>RICHWOOD</t>
  </si>
  <si>
    <t>305B</t>
  </si>
  <si>
    <t>115vD2</t>
  </si>
  <si>
    <t>County</t>
  </si>
  <si>
    <t>Monroe</t>
  </si>
  <si>
    <t>Vernon</t>
  </si>
  <si>
    <t>Crawford</t>
  </si>
  <si>
    <t>Field No</t>
  </si>
  <si>
    <t>SnapPlus Acres</t>
  </si>
  <si>
    <t>Hectares</t>
  </si>
  <si>
    <t>Lafarge</t>
  </si>
  <si>
    <t>TP (lb/ac/yr)</t>
  </si>
  <si>
    <t>Grassland</t>
  </si>
  <si>
    <t>Fall Chisel, Disked</t>
  </si>
  <si>
    <t>TP (lb/yr)</t>
  </si>
  <si>
    <t>Permittee</t>
  </si>
  <si>
    <t>Field Name</t>
  </si>
  <si>
    <t>Critical Soil Series &amp; Map Symbol</t>
  </si>
  <si>
    <t>Field Slope</t>
  </si>
  <si>
    <t>Field Slope Length ft</t>
  </si>
  <si>
    <t>Below Field Slope To Water %</t>
  </si>
  <si>
    <t>Contour</t>
  </si>
  <si>
    <t>Filters</t>
  </si>
  <si>
    <t>Irrigated</t>
  </si>
  <si>
    <t>Rotation</t>
  </si>
  <si>
    <t>SEATON 115vD2</t>
  </si>
  <si>
    <t>2.1 - 6</t>
  </si>
  <si>
    <t>1001 - 5000</t>
  </si>
  <si>
    <t>On contour</t>
  </si>
  <si>
    <t>No</t>
  </si>
  <si>
    <t>Corn-Corn</t>
  </si>
  <si>
    <t>6.1 - 12</t>
  </si>
  <si>
    <t>Corn-Soy</t>
  </si>
  <si>
    <t>CHURCHTOWN 116D2</t>
  </si>
  <si>
    <t>More than 12</t>
  </si>
  <si>
    <t>301 - 1000</t>
  </si>
  <si>
    <t>ELBAVILLE 163E2</t>
  </si>
  <si>
    <t>SEATON 115D2</t>
  </si>
  <si>
    <t>CHURCHTOWN 116C2</t>
  </si>
  <si>
    <t>PEPIN 125D2</t>
  </si>
  <si>
    <t>0 - 2</t>
  </si>
  <si>
    <t>Richland</t>
  </si>
  <si>
    <t>BRINKMAN 132C2</t>
  </si>
  <si>
    <t>VALTON 133D2</t>
  </si>
  <si>
    <t>MERIT 424B</t>
  </si>
  <si>
    <t>ROCKBRIDGE 264D2</t>
  </si>
  <si>
    <t>ROCKBRIDGE 264C2</t>
  </si>
  <si>
    <t>Corn-Corn-Soy</t>
  </si>
  <si>
    <t>NORTHBEND 1648A</t>
  </si>
  <si>
    <t>Corn-Soy-Soy</t>
  </si>
  <si>
    <t>VALTON 133C2</t>
  </si>
  <si>
    <t>5001 - 10000</t>
  </si>
  <si>
    <t>NORDEN 254D2</t>
  </si>
  <si>
    <t>GREENRIDGE 253C2</t>
  </si>
  <si>
    <t>LAMOILLE 134D2</t>
  </si>
  <si>
    <t>pH</t>
  </si>
  <si>
    <t>OM (%)</t>
  </si>
  <si>
    <t>BpH</t>
  </si>
  <si>
    <t>Predominant Soil Symbol</t>
  </si>
  <si>
    <t>A</t>
  </si>
  <si>
    <t>B</t>
  </si>
  <si>
    <t>0 - 300</t>
  </si>
  <si>
    <t>Slope Change</t>
  </si>
  <si>
    <t>Predominant Soil Seiries</t>
  </si>
  <si>
    <t>Predominant Soil Series Change</t>
  </si>
  <si>
    <t>Predominant Soil Symbol Change</t>
  </si>
  <si>
    <t>126B</t>
  </si>
  <si>
    <t>BARREMILLS</t>
  </si>
  <si>
    <t>312B2</t>
  </si>
  <si>
    <t>FESTINA</t>
  </si>
  <si>
    <t>115B2</t>
  </si>
  <si>
    <t>115vB2</t>
  </si>
  <si>
    <t>202B2</t>
  </si>
  <si>
    <t>LAMBEAU</t>
  </si>
  <si>
    <t>253B2</t>
  </si>
  <si>
    <t>Rot Avg Soil Loss t/ac</t>
  </si>
  <si>
    <t>Soil Group</t>
  </si>
  <si>
    <t>Soil Yield Potential (Response to N)</t>
  </si>
  <si>
    <t>Drainage class</t>
  </si>
  <si>
    <t>Available water capacity</t>
  </si>
  <si>
    <t>Bedrock depth</t>
  </si>
  <si>
    <t>Soil temperature regime</t>
  </si>
  <si>
    <t>590 soils susceptible to contaminants leaching to groundwater</t>
  </si>
  <si>
    <t>CAFO manure prohibitions</t>
  </si>
  <si>
    <t>Bedrock within 5 ft</t>
  </si>
  <si>
    <t>Surface texture</t>
  </si>
  <si>
    <t>Soil Loss
Tolerance,
T  ton/a/yr</t>
  </si>
  <si>
    <t xml:space="preserve">Soil
Erodibility,
K Factor </t>
  </si>
  <si>
    <t>Erosion
Sensitivity
Index</t>
  </si>
  <si>
    <t xml:space="preserve">Tiled Hydrologic soil group </t>
  </si>
  <si>
    <t>Hydrologic soil group</t>
  </si>
  <si>
    <t>S</t>
  </si>
  <si>
    <t>MW</t>
  </si>
  <si>
    <t>L</t>
  </si>
  <si>
    <t>SANDY_LOAM</t>
  </si>
  <si>
    <t>H</t>
  </si>
  <si>
    <t>M</t>
  </si>
  <si>
    <t>W</t>
  </si>
  <si>
    <t>D</t>
  </si>
  <si>
    <t>SP</t>
  </si>
  <si>
    <t>LOAMY_SAND</t>
  </si>
  <si>
    <t>P</t>
  </si>
  <si>
    <t>SILT_LOAM</t>
  </si>
  <si>
    <t>C</t>
  </si>
  <si>
    <t>SE</t>
  </si>
  <si>
    <t>VH</t>
  </si>
  <si>
    <t>Chosen Soil Type</t>
  </si>
  <si>
    <t>GIS Measured Data</t>
  </si>
  <si>
    <t>Distance to Water (ft)</t>
  </si>
  <si>
    <t>Field slope %</t>
  </si>
  <si>
    <t xml:space="preserve">Field slope length ft. </t>
  </si>
  <si>
    <t>Slope to Water %</t>
  </si>
  <si>
    <t>SnapMaps Default</t>
  </si>
  <si>
    <t>Measured in GIS</t>
  </si>
  <si>
    <t>Data Location</t>
  </si>
  <si>
    <t>WWTF</t>
  </si>
  <si>
    <t>Field Names</t>
  </si>
  <si>
    <t>P (PPM)</t>
  </si>
  <si>
    <t>K (PPM)</t>
  </si>
  <si>
    <t>Ca (PPM)</t>
  </si>
  <si>
    <t>Mg (PPM)</t>
  </si>
  <si>
    <t>B (PPM)</t>
  </si>
  <si>
    <t>Mn (PPM)</t>
  </si>
  <si>
    <t>Zn (PPM)</t>
  </si>
  <si>
    <t>S (PPM)</t>
  </si>
  <si>
    <t>1-4</t>
  </si>
  <si>
    <t>1-7</t>
  </si>
  <si>
    <t>1-8</t>
  </si>
  <si>
    <t>1-5</t>
  </si>
  <si>
    <t>1, 2, 5, 6</t>
  </si>
  <si>
    <t>3,4</t>
  </si>
  <si>
    <t>1, 2</t>
  </si>
  <si>
    <t>LaFarge</t>
  </si>
  <si>
    <t>Total acres</t>
  </si>
  <si>
    <t>TP Reduction (lb/ac/yr)</t>
  </si>
  <si>
    <t>Intense Tillage (lb/yr)</t>
  </si>
  <si>
    <t>Grassland (lb/yr)</t>
  </si>
  <si>
    <t>Intense Tillage (lb/acre/yr)</t>
  </si>
  <si>
    <t>Grassland (lb/acre/yr)</t>
  </si>
  <si>
    <t>revised value is higher than default</t>
  </si>
  <si>
    <t>revised value is lower than default</t>
  </si>
  <si>
    <t>Table B1. Updates to default SnapPlus soil types and associated inputs.</t>
  </si>
  <si>
    <t>Distance to Water ft</t>
  </si>
  <si>
    <t>Table B2. SnapPlus Inputs</t>
  </si>
  <si>
    <t>Table B3. Soil inputs by WWTF watershed.</t>
  </si>
  <si>
    <t>SnapPlus results for all modeled fields.</t>
  </si>
  <si>
    <t>Supplementary Information</t>
  </si>
  <si>
    <t>Appendix B - SnapPlus Inputs and Results</t>
  </si>
  <si>
    <t>Life Cycle Assessment of a Water Quality Trading Approach for NPDES Nutrient Permit Compliance</t>
  </si>
  <si>
    <r>
      <t>Tiled</t>
    </r>
    <r>
      <rPr>
        <b/>
        <sz val="9.35"/>
        <color theme="1"/>
        <rFont val="Aptos Narrow"/>
        <family val="2"/>
      </rPr>
      <t>¹</t>
    </r>
  </si>
  <si>
    <t>1 - tile drainage selection only affects recommendations for N fertilizer in SnapPlus. It does not affect estimates of phosphorus losses.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</si>
</sst>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09]0.0;\(0.0\)"/>
    <numFmt numFmtId="165" formatCode="[$-10409]0;\(0\)"/>
    <numFmt numFmtId="166" formatCode="0.0"/>
    <numFmt numFmtId="167" formatCode="0.000"/>
    <numFmt numFmtId="168" formatCode="0.0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9.35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2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</cellStyleXfs>
  <cellXfs count="106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166" fontId="0" fillId="0" borderId="0" xfId="0" applyNumberFormat="1"/>
    <xf numFmtId="0" fontId="9" fillId="0" borderId="0" xfId="2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0" fillId="0" borderId="0" xfId="0" applyNumberFormat="1"/>
    <xf numFmtId="0" fontId="9" fillId="0" borderId="2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9" fontId="7" fillId="0" borderId="20" xfId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1" fontId="0" fillId="0" borderId="0" xfId="0" applyNumberFormat="1"/>
    <xf numFmtId="2" fontId="18" fillId="0" borderId="0" xfId="0" applyNumberFormat="1" applyFont="1"/>
    <xf numFmtId="0" fontId="0" fillId="3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4" applyFont="1" applyAlignment="1">
      <alignment horizontal="center" vertical="center"/>
    </xf>
    <xf numFmtId="167" fontId="0" fillId="0" borderId="0" xfId="0" applyNumberForma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7" fontId="0" fillId="4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167" fontId="0" fillId="0" borderId="5" xfId="0" applyNumberFormat="1" applyBorder="1" applyAlignment="1">
      <alignment horizontal="center"/>
    </xf>
    <xf numFmtId="167" fontId="0" fillId="3" borderId="5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7" fillId="0" borderId="20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7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right" vertical="center"/>
    </xf>
    <xf numFmtId="0" fontId="9" fillId="0" borderId="22" xfId="2" applyBorder="1" applyAlignment="1">
      <alignment horizontal="center" vertical="center"/>
    </xf>
    <xf numFmtId="164" fontId="16" fillId="0" borderId="22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5" xfId="4" applyFont="1" applyBorder="1" applyAlignment="1">
      <alignment horizontal="right" vertical="center"/>
    </xf>
    <xf numFmtId="0" fontId="7" fillId="0" borderId="15" xfId="4" applyFont="1" applyBorder="1" applyAlignment="1">
      <alignment horizontal="right" vertical="center"/>
    </xf>
    <xf numFmtId="0" fontId="4" fillId="0" borderId="22" xfId="4" applyFont="1" applyBorder="1" applyAlignment="1">
      <alignment horizontal="center" vertical="center"/>
    </xf>
    <xf numFmtId="165" fontId="16" fillId="0" borderId="22" xfId="0" applyNumberFormat="1" applyFont="1" applyBorder="1" applyAlignment="1" applyProtection="1">
      <alignment horizontal="center" vertical="top" wrapText="1" readingOrder="1"/>
      <protection locked="0"/>
    </xf>
    <xf numFmtId="0" fontId="16" fillId="0" borderId="22" xfId="0" applyFont="1" applyBorder="1" applyAlignment="1" applyProtection="1">
      <alignment horizontal="center" vertical="top" wrapText="1" readingOrder="1"/>
      <protection locked="0"/>
    </xf>
    <xf numFmtId="0" fontId="9" fillId="0" borderId="22" xfId="2" applyBorder="1" applyAlignment="1">
      <alignment horizontal="center"/>
    </xf>
    <xf numFmtId="0" fontId="7" fillId="0" borderId="21" xfId="4" applyFont="1" applyBorder="1" applyAlignment="1">
      <alignment horizontal="center" vertical="center"/>
    </xf>
    <xf numFmtId="0" fontId="7" fillId="0" borderId="21" xfId="4" applyFont="1" applyBorder="1" applyAlignment="1">
      <alignment horizontal="right" vertical="center"/>
    </xf>
    <xf numFmtId="0" fontId="7" fillId="0" borderId="17" xfId="4" applyFont="1" applyBorder="1" applyAlignment="1">
      <alignment horizontal="right" vertical="center"/>
    </xf>
    <xf numFmtId="0" fontId="7" fillId="0" borderId="17" xfId="4" applyFont="1" applyBorder="1" applyAlignment="1">
      <alignment horizontal="center" vertical="center"/>
    </xf>
    <xf numFmtId="0" fontId="15" fillId="2" borderId="22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4" applyFont="1" applyAlignment="1">
      <alignment horizontal="left" vertical="center"/>
    </xf>
    <xf numFmtId="0" fontId="14" fillId="2" borderId="22" xfId="4" applyFont="1" applyFill="1" applyBorder="1" applyAlignment="1">
      <alignment horizontal="center" vertical="center" wrapText="1"/>
    </xf>
    <xf numFmtId="0" fontId="14" fillId="2" borderId="18" xfId="4" applyFont="1" applyFill="1" applyBorder="1" applyAlignment="1">
      <alignment horizontal="center" vertical="center" wrapText="1"/>
    </xf>
    <xf numFmtId="0" fontId="14" fillId="2" borderId="16" xfId="4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center" wrapText="1"/>
    </xf>
    <xf numFmtId="0" fontId="13" fillId="0" borderId="22" xfId="0" applyFont="1" applyBorder="1" applyAlignment="1">
      <alignment horizontal="center" vertical="center"/>
    </xf>
    <xf numFmtId="16" fontId="13" fillId="0" borderId="22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9" fillId="2" borderId="22" xfId="0" applyFont="1" applyFill="1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166" fontId="9" fillId="0" borderId="2" xfId="2" applyNumberFormat="1" applyBorder="1" applyAlignment="1">
      <alignment horizontal="center" vertical="center"/>
    </xf>
    <xf numFmtId="2" fontId="9" fillId="0" borderId="11" xfId="2" applyNumberFormat="1" applyBorder="1" applyAlignment="1">
      <alignment horizontal="center" vertical="center"/>
    </xf>
    <xf numFmtId="1" fontId="9" fillId="0" borderId="12" xfId="2" applyNumberFormat="1" applyBorder="1" applyAlignment="1">
      <alignment horizontal="center" vertical="center"/>
    </xf>
    <xf numFmtId="2" fontId="9" fillId="0" borderId="12" xfId="2" applyNumberFormat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166" fontId="9" fillId="0" borderId="0" xfId="2" applyNumberFormat="1" applyAlignment="1">
      <alignment horizontal="center" vertical="center"/>
    </xf>
    <xf numFmtId="2" fontId="9" fillId="0" borderId="9" xfId="2" applyNumberFormat="1" applyBorder="1" applyAlignment="1">
      <alignment horizontal="center" vertical="center"/>
    </xf>
    <xf numFmtId="1" fontId="9" fillId="0" borderId="8" xfId="2" applyNumberFormat="1" applyBorder="1" applyAlignment="1">
      <alignment horizontal="center" vertical="center"/>
    </xf>
    <xf numFmtId="2" fontId="9" fillId="0" borderId="8" xfId="2" applyNumberFormat="1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166" fontId="9" fillId="0" borderId="5" xfId="2" applyNumberFormat="1" applyBorder="1" applyAlignment="1">
      <alignment horizontal="center" vertical="center"/>
    </xf>
    <xf numFmtId="2" fontId="9" fillId="0" borderId="10" xfId="2" applyNumberFormat="1" applyBorder="1" applyAlignment="1">
      <alignment horizontal="center" vertical="center"/>
    </xf>
    <xf numFmtId="2" fontId="9" fillId="0" borderId="14" xfId="2" applyNumberFormat="1" applyBorder="1" applyAlignment="1">
      <alignment horizontal="center" vertical="center"/>
    </xf>
    <xf numFmtId="0" fontId="0" fillId="0" borderId="22" xfId="0" applyBorder="1"/>
    <xf numFmtId="0" fontId="17" fillId="0" borderId="22" xfId="2" applyFont="1" applyBorder="1" applyAlignment="1">
      <alignment horizontal="center" vertical="center" wrapText="1"/>
    </xf>
    <xf numFmtId="1" fontId="0" fillId="0" borderId="22" xfId="0" applyNumberFormat="1" applyBorder="1"/>
    <xf numFmtId="166" fontId="0" fillId="0" borderId="22" xfId="0" applyNumberFormat="1" applyBorder="1"/>
    <xf numFmtId="168" fontId="0" fillId="0" borderId="22" xfId="0" applyNumberFormat="1" applyBorder="1"/>
    <xf numFmtId="0" fontId="10" fillId="0" borderId="22" xfId="0" applyFont="1" applyBorder="1"/>
    <xf numFmtId="0" fontId="11" fillId="0" borderId="22" xfId="0" applyFont="1" applyBorder="1"/>
    <xf numFmtId="2" fontId="0" fillId="0" borderId="22" xfId="0" applyNumberFormat="1" applyBorder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left" wrapText="1"/>
    </xf>
    <xf numFmtId="0" fontId="7" fillId="0" borderId="1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" fillId="0" borderId="21" xfId="4" applyFont="1" applyBorder="1" applyAlignment="1">
      <alignment horizontal="left" vertical="center"/>
    </xf>
  </cellXfs>
  <cellStyles count="8">
    <cellStyle name="Normal" xfId="0" builtinId="0"/>
    <cellStyle name="Normal 2" xfId="2" xr:uid="{9624B34D-AEC8-4D94-898E-FB6621935DAC}"/>
    <cellStyle name="Normal 2 2" xfId="4" xr:uid="{08E21F83-D3B3-48E0-9125-2D214A0315F5}"/>
    <cellStyle name="Normal 2 3" xfId="7" xr:uid="{0663CD45-FAEB-451C-9AA9-C905920EB533}"/>
    <cellStyle name="Normal 3" xfId="3" xr:uid="{ACB15759-F395-444A-A2BA-E375CFCE3356}"/>
    <cellStyle name="Normal 3 2" xfId="6" xr:uid="{4F80A80B-C4EE-40FA-B5F4-576837AD567D}"/>
    <cellStyle name="Normal 4" xfId="5" xr:uid="{2BEF5A0C-3B2B-4F0D-A5BB-6D5BAB39D673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495ED"/>
      <rgbColor rgb="00D3D3D3"/>
      <rgbColor rgb="00FFF8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D7D8-0588-4EAB-A900-8A3FCDFF2ADC}">
  <dimension ref="B2:H6"/>
  <sheetViews>
    <sheetView showGridLines="0" workbookViewId="0">
      <selection activeCell="A2" sqref="A2:XFD2"/>
    </sheetView>
  </sheetViews>
  <sheetFormatPr defaultRowHeight="13.2" x14ac:dyDescent="0.25"/>
  <cols>
    <col min="8" max="8" width="17.77734375" customWidth="1"/>
  </cols>
  <sheetData>
    <row r="2" spans="2:8" ht="20.399999999999999" x14ac:dyDescent="0.35">
      <c r="B2" s="94" t="s">
        <v>204</v>
      </c>
    </row>
    <row r="4" spans="2:8" ht="40.799999999999997" customHeight="1" x14ac:dyDescent="0.35">
      <c r="B4" s="96" t="s">
        <v>206</v>
      </c>
      <c r="C4" s="96"/>
      <c r="D4" s="96"/>
      <c r="E4" s="96"/>
      <c r="F4" s="96"/>
      <c r="G4" s="96"/>
      <c r="H4" s="96"/>
    </row>
    <row r="6" spans="2:8" ht="21" x14ac:dyDescent="0.4">
      <c r="B6" s="95" t="s">
        <v>205</v>
      </c>
    </row>
  </sheetData>
  <mergeCells count="1">
    <mergeCell ref="B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23F-C948-4D0C-A6AF-02033AB2EA44}">
  <sheetPr>
    <pageSetUpPr fitToPage="1"/>
  </sheetPr>
  <dimension ref="A1:Z152"/>
  <sheetViews>
    <sheetView showGridLines="0" zoomScale="70" zoomScaleNormal="70" workbookViewId="0">
      <selection activeCell="S28" sqref="S28"/>
    </sheetView>
  </sheetViews>
  <sheetFormatPr defaultColWidth="8.88671875" defaultRowHeight="13.2" x14ac:dyDescent="0.25"/>
  <cols>
    <col min="1" max="1" width="14.33203125" style="2" bestFit="1" customWidth="1"/>
    <col min="2" max="2" width="15.6640625" style="2" bestFit="1" customWidth="1"/>
    <col min="3" max="3" width="10.6640625" style="2" bestFit="1" customWidth="1"/>
    <col min="4" max="4" width="11.88671875" style="2" bestFit="1" customWidth="1"/>
    <col min="5" max="5" width="18.5546875" style="2" bestFit="1" customWidth="1"/>
    <col min="6" max="6" width="27.109375" style="2" bestFit="1" customWidth="1"/>
    <col min="7" max="7" width="26.33203125" style="2" bestFit="1" customWidth="1"/>
    <col min="8" max="8" width="18.33203125" style="2" bestFit="1" customWidth="1"/>
    <col min="9" max="9" width="16.109375" style="2" bestFit="1" customWidth="1"/>
    <col min="10" max="10" width="16.33203125" style="2" bestFit="1" customWidth="1"/>
    <col min="11" max="11" width="19.5546875" style="2" bestFit="1" customWidth="1"/>
    <col min="12" max="12" width="15.6640625" style="2" bestFit="1" customWidth="1"/>
    <col min="13" max="13" width="19.6640625" style="2" bestFit="1" customWidth="1"/>
    <col min="14" max="14" width="13.33203125" style="2" bestFit="1" customWidth="1"/>
    <col min="15" max="15" width="15.6640625" style="2" bestFit="1" customWidth="1"/>
    <col min="16" max="16" width="23.33203125" style="2" bestFit="1" customWidth="1"/>
    <col min="17" max="17" width="14.109375" style="2" bestFit="1" customWidth="1"/>
    <col min="18" max="18" width="14.33203125" style="2" bestFit="1" customWidth="1"/>
    <col min="19" max="19" width="13.88671875" style="2" bestFit="1" customWidth="1"/>
    <col min="20" max="20" width="21.6640625" style="2" bestFit="1" customWidth="1"/>
    <col min="21" max="21" width="29.44140625" style="2" bestFit="1" customWidth="1"/>
    <col min="22" max="22" width="18.88671875" style="2" bestFit="1" customWidth="1"/>
    <col min="23" max="23" width="20.109375" style="2" bestFit="1" customWidth="1"/>
    <col min="24" max="25" width="15.6640625" style="2" bestFit="1" customWidth="1"/>
    <col min="26" max="26" width="20.6640625" style="2" bestFit="1" customWidth="1"/>
    <col min="27" max="16384" width="8.88671875" style="2"/>
  </cols>
  <sheetData>
    <row r="1" spans="1:26" x14ac:dyDescent="0.25">
      <c r="A1" s="19" t="s">
        <v>199</v>
      </c>
    </row>
    <row r="2" spans="1:26" x14ac:dyDescent="0.25">
      <c r="A2" s="20"/>
      <c r="B2" s="21" t="s">
        <v>197</v>
      </c>
    </row>
    <row r="3" spans="1:26" x14ac:dyDescent="0.25">
      <c r="A3" s="18"/>
      <c r="B3" s="21" t="s">
        <v>198</v>
      </c>
    </row>
    <row r="5" spans="1:26" s="22" customFormat="1" ht="39.6" x14ac:dyDescent="0.25">
      <c r="A5" s="62" t="s">
        <v>73</v>
      </c>
      <c r="B5" s="63" t="s">
        <v>74</v>
      </c>
      <c r="C5" s="63" t="s">
        <v>0</v>
      </c>
      <c r="D5" s="63" t="s">
        <v>61</v>
      </c>
      <c r="E5" s="63" t="s">
        <v>172</v>
      </c>
      <c r="F5" s="63" t="s">
        <v>116</v>
      </c>
      <c r="G5" s="63" t="s">
        <v>121</v>
      </c>
      <c r="H5" s="64" t="s">
        <v>167</v>
      </c>
      <c r="I5" s="64" t="s">
        <v>168</v>
      </c>
      <c r="J5" s="64" t="s">
        <v>166</v>
      </c>
      <c r="K5" s="64" t="s">
        <v>169</v>
      </c>
      <c r="L5" s="64" t="s">
        <v>145</v>
      </c>
      <c r="M5" s="64" t="s">
        <v>148</v>
      </c>
      <c r="N5" s="64" t="s">
        <v>143</v>
      </c>
      <c r="O5" s="64" t="s">
        <v>134</v>
      </c>
      <c r="P5" s="64" t="s">
        <v>135</v>
      </c>
      <c r="Q5" s="64" t="s">
        <v>136</v>
      </c>
      <c r="R5" s="64" t="s">
        <v>137</v>
      </c>
      <c r="S5" s="64" t="s">
        <v>138</v>
      </c>
      <c r="T5" s="64" t="s">
        <v>139</v>
      </c>
      <c r="U5" s="64" t="s">
        <v>140</v>
      </c>
      <c r="V5" s="64" t="s">
        <v>141</v>
      </c>
      <c r="W5" s="64" t="s">
        <v>142</v>
      </c>
      <c r="X5" s="64" t="s">
        <v>144</v>
      </c>
      <c r="Y5" s="64" t="s">
        <v>146</v>
      </c>
      <c r="Z5" s="65" t="s">
        <v>147</v>
      </c>
    </row>
    <row r="6" spans="1:26" ht="14.4" x14ac:dyDescent="0.25">
      <c r="A6" s="97" t="s">
        <v>56</v>
      </c>
      <c r="B6" s="100" t="s">
        <v>2</v>
      </c>
      <c r="C6" s="100">
        <v>46.3</v>
      </c>
      <c r="D6" s="100" t="s">
        <v>64</v>
      </c>
      <c r="E6" s="26" t="s">
        <v>170</v>
      </c>
      <c r="F6" s="8" t="s">
        <v>59</v>
      </c>
      <c r="G6" s="8" t="s">
        <v>58</v>
      </c>
      <c r="H6" s="27">
        <v>3</v>
      </c>
      <c r="I6" s="27">
        <v>200</v>
      </c>
      <c r="J6" s="27" t="s">
        <v>93</v>
      </c>
      <c r="K6" s="27" t="s">
        <v>92</v>
      </c>
      <c r="L6" s="27">
        <v>0.37</v>
      </c>
      <c r="M6" s="27" t="s">
        <v>118</v>
      </c>
      <c r="N6" s="27" t="s">
        <v>160</v>
      </c>
      <c r="O6" s="27" t="s">
        <v>151</v>
      </c>
      <c r="P6" s="27" t="s">
        <v>153</v>
      </c>
      <c r="Q6" s="27" t="s">
        <v>155</v>
      </c>
      <c r="R6" s="27" t="s">
        <v>153</v>
      </c>
      <c r="S6" s="27">
        <v>0</v>
      </c>
      <c r="T6" s="27" t="s">
        <v>154</v>
      </c>
      <c r="U6" s="27">
        <v>0</v>
      </c>
      <c r="V6" s="27">
        <v>0</v>
      </c>
      <c r="W6" s="27">
        <v>0</v>
      </c>
      <c r="X6" s="27">
        <v>4</v>
      </c>
      <c r="Y6" s="28">
        <v>3.2663927418164498E-2</v>
      </c>
      <c r="Z6" s="29" t="s">
        <v>118</v>
      </c>
    </row>
    <row r="7" spans="1:26" ht="14.4" x14ac:dyDescent="0.25">
      <c r="A7" s="98"/>
      <c r="B7" s="101"/>
      <c r="C7" s="101"/>
      <c r="D7" s="101"/>
      <c r="E7" s="25" t="s">
        <v>171</v>
      </c>
      <c r="F7" s="5"/>
      <c r="G7" s="5"/>
      <c r="H7" s="2">
        <v>4</v>
      </c>
      <c r="J7" s="2" t="s">
        <v>119</v>
      </c>
      <c r="K7" s="2" t="s">
        <v>84</v>
      </c>
      <c r="Y7" s="24"/>
      <c r="Z7" s="30"/>
    </row>
    <row r="8" spans="1:26" ht="14.4" x14ac:dyDescent="0.25">
      <c r="A8" s="99"/>
      <c r="B8" s="102"/>
      <c r="C8" s="102"/>
      <c r="D8" s="102"/>
      <c r="E8" s="31" t="s">
        <v>164</v>
      </c>
      <c r="F8" s="9" t="s">
        <v>126</v>
      </c>
      <c r="G8" s="9" t="s">
        <v>127</v>
      </c>
      <c r="H8" s="32">
        <v>4</v>
      </c>
      <c r="I8" s="32">
        <v>200</v>
      </c>
      <c r="J8" s="32"/>
      <c r="K8" s="32"/>
      <c r="L8" s="33">
        <v>0.43</v>
      </c>
      <c r="M8" s="32" t="s">
        <v>118</v>
      </c>
      <c r="N8" s="32" t="s">
        <v>160</v>
      </c>
      <c r="O8" s="32" t="s">
        <v>151</v>
      </c>
      <c r="P8" s="32" t="s">
        <v>153</v>
      </c>
      <c r="Q8" s="32" t="s">
        <v>155</v>
      </c>
      <c r="R8" s="34" t="s">
        <v>163</v>
      </c>
      <c r="S8" s="32">
        <v>0</v>
      </c>
      <c r="T8" s="32" t="s">
        <v>154</v>
      </c>
      <c r="U8" s="32">
        <v>0</v>
      </c>
      <c r="V8" s="32">
        <v>0</v>
      </c>
      <c r="W8" s="32">
        <v>0</v>
      </c>
      <c r="X8" s="34">
        <v>5</v>
      </c>
      <c r="Y8" s="35">
        <v>4.5369224344925498E-2</v>
      </c>
      <c r="Z8" s="36" t="s">
        <v>118</v>
      </c>
    </row>
    <row r="9" spans="1:26" ht="14.4" x14ac:dyDescent="0.25">
      <c r="A9" s="97" t="s">
        <v>56</v>
      </c>
      <c r="B9" s="100" t="s">
        <v>5</v>
      </c>
      <c r="C9" s="100">
        <v>41.7</v>
      </c>
      <c r="D9" s="100" t="s">
        <v>64</v>
      </c>
      <c r="E9" s="26" t="s">
        <v>170</v>
      </c>
      <c r="F9" s="8" t="s">
        <v>34</v>
      </c>
      <c r="G9" s="8" t="s">
        <v>33</v>
      </c>
      <c r="H9" s="27">
        <v>16</v>
      </c>
      <c r="I9" s="27">
        <v>100</v>
      </c>
      <c r="J9" s="27" t="s">
        <v>85</v>
      </c>
      <c r="K9" s="27" t="s">
        <v>89</v>
      </c>
      <c r="L9" s="27">
        <v>0.49</v>
      </c>
      <c r="M9" s="27" t="s">
        <v>118</v>
      </c>
      <c r="N9" s="27" t="s">
        <v>160</v>
      </c>
      <c r="O9" s="27" t="s">
        <v>151</v>
      </c>
      <c r="P9" s="27" t="s">
        <v>153</v>
      </c>
      <c r="Q9" s="27" t="s">
        <v>155</v>
      </c>
      <c r="R9" s="27" t="s">
        <v>153</v>
      </c>
      <c r="S9" s="27">
        <v>0</v>
      </c>
      <c r="T9" s="27" t="s">
        <v>154</v>
      </c>
      <c r="U9" s="27">
        <v>0</v>
      </c>
      <c r="V9" s="27">
        <v>0</v>
      </c>
      <c r="W9" s="27">
        <v>0</v>
      </c>
      <c r="X9" s="27">
        <v>4</v>
      </c>
      <c r="Y9" s="28">
        <v>0.34765495844543998</v>
      </c>
      <c r="Z9" s="29" t="s">
        <v>118</v>
      </c>
    </row>
    <row r="10" spans="1:26" ht="14.4" x14ac:dyDescent="0.25">
      <c r="A10" s="98"/>
      <c r="B10" s="101"/>
      <c r="C10" s="101"/>
      <c r="D10" s="101"/>
      <c r="E10" s="25" t="s">
        <v>165</v>
      </c>
      <c r="F10" s="5"/>
      <c r="G10" s="5"/>
      <c r="H10" s="2">
        <v>6</v>
      </c>
      <c r="J10" s="2" t="s">
        <v>85</v>
      </c>
      <c r="K10" s="2" t="s">
        <v>89</v>
      </c>
      <c r="Y10" s="24"/>
      <c r="Z10" s="30"/>
    </row>
    <row r="11" spans="1:26" ht="14.4" x14ac:dyDescent="0.25">
      <c r="A11" s="99"/>
      <c r="B11" s="102"/>
      <c r="C11" s="102"/>
      <c r="D11" s="102"/>
      <c r="E11" s="31" t="s">
        <v>164</v>
      </c>
      <c r="F11" s="37" t="s">
        <v>21</v>
      </c>
      <c r="G11" s="9" t="s">
        <v>20</v>
      </c>
      <c r="H11" s="32">
        <v>4</v>
      </c>
      <c r="I11" s="33">
        <v>200</v>
      </c>
      <c r="J11" s="32"/>
      <c r="K11" s="32"/>
      <c r="L11" s="34">
        <v>0.43</v>
      </c>
      <c r="M11" s="32" t="s">
        <v>118</v>
      </c>
      <c r="N11" s="32" t="s">
        <v>160</v>
      </c>
      <c r="O11" s="32" t="s">
        <v>151</v>
      </c>
      <c r="P11" s="32" t="s">
        <v>153</v>
      </c>
      <c r="Q11" s="34" t="s">
        <v>150</v>
      </c>
      <c r="R11" s="34" t="s">
        <v>163</v>
      </c>
      <c r="S11" s="32">
        <v>0</v>
      </c>
      <c r="T11" s="32" t="s">
        <v>154</v>
      </c>
      <c r="U11" s="32">
        <v>0</v>
      </c>
      <c r="V11" s="32">
        <v>0</v>
      </c>
      <c r="W11" s="32">
        <v>0</v>
      </c>
      <c r="X11" s="34">
        <v>5</v>
      </c>
      <c r="Y11" s="35">
        <v>4.5369224344925498E-2</v>
      </c>
      <c r="Z11" s="36" t="s">
        <v>118</v>
      </c>
    </row>
    <row r="12" spans="1:26" ht="14.4" hidden="1" x14ac:dyDescent="0.25">
      <c r="A12" s="23" t="s">
        <v>56</v>
      </c>
      <c r="B12" s="23" t="s">
        <v>8</v>
      </c>
      <c r="C12" s="23">
        <v>56</v>
      </c>
      <c r="D12" s="23" t="s">
        <v>64</v>
      </c>
      <c r="E12" s="23"/>
      <c r="F12" s="5" t="s">
        <v>30</v>
      </c>
      <c r="G12" s="5" t="s">
        <v>18</v>
      </c>
      <c r="H12" s="2">
        <v>9</v>
      </c>
      <c r="I12" s="2">
        <v>150</v>
      </c>
      <c r="J12" s="2" t="s">
        <v>85</v>
      </c>
      <c r="L12" s="2">
        <v>0.43</v>
      </c>
      <c r="M12" s="2" t="s">
        <v>161</v>
      </c>
      <c r="N12" s="2" t="s">
        <v>160</v>
      </c>
      <c r="O12" s="2" t="s">
        <v>151</v>
      </c>
      <c r="P12" s="2" t="s">
        <v>153</v>
      </c>
      <c r="Q12" s="2" t="s">
        <v>155</v>
      </c>
      <c r="R12" s="2" t="s">
        <v>154</v>
      </c>
      <c r="S12" s="2">
        <v>0</v>
      </c>
      <c r="T12" s="2" t="s">
        <v>154</v>
      </c>
      <c r="U12" s="2">
        <v>0</v>
      </c>
      <c r="V12" s="2">
        <v>0</v>
      </c>
      <c r="W12" s="2">
        <v>0</v>
      </c>
      <c r="X12" s="2">
        <v>5</v>
      </c>
      <c r="Y12" s="24">
        <v>0.123531240963769</v>
      </c>
      <c r="Z12" s="2" t="s">
        <v>161</v>
      </c>
    </row>
    <row r="13" spans="1:26" ht="14.4" hidden="1" x14ac:dyDescent="0.25">
      <c r="A13" s="23"/>
      <c r="B13" s="23"/>
      <c r="C13" s="23"/>
      <c r="D13" s="23"/>
      <c r="E13" s="23"/>
      <c r="F13" s="5"/>
      <c r="G13" s="5"/>
      <c r="Y13" s="24"/>
    </row>
    <row r="14" spans="1:26" ht="14.4" hidden="1" x14ac:dyDescent="0.25">
      <c r="A14" s="23"/>
      <c r="B14" s="23"/>
      <c r="C14" s="23"/>
      <c r="D14" s="23"/>
      <c r="E14" s="23"/>
      <c r="F14" s="5"/>
      <c r="G14" s="5"/>
      <c r="Y14" s="24"/>
    </row>
    <row r="15" spans="1:26" ht="14.4" hidden="1" x14ac:dyDescent="0.25">
      <c r="A15" s="23" t="s">
        <v>56</v>
      </c>
      <c r="B15" s="23" t="s">
        <v>9</v>
      </c>
      <c r="C15" s="23">
        <v>112.8</v>
      </c>
      <c r="D15" s="23" t="s">
        <v>64</v>
      </c>
      <c r="E15" s="23"/>
      <c r="F15" s="5" t="s">
        <v>45</v>
      </c>
      <c r="G15" s="5" t="s">
        <v>44</v>
      </c>
      <c r="H15" s="2">
        <v>16</v>
      </c>
      <c r="I15" s="2">
        <v>100</v>
      </c>
      <c r="J15" s="2" t="s">
        <v>93</v>
      </c>
      <c r="L15" s="2">
        <v>0.49</v>
      </c>
      <c r="M15" s="2" t="s">
        <v>118</v>
      </c>
      <c r="N15" s="2" t="s">
        <v>160</v>
      </c>
      <c r="O15" s="2" t="s">
        <v>151</v>
      </c>
      <c r="P15" s="2" t="s">
        <v>153</v>
      </c>
      <c r="Q15" s="2" t="s">
        <v>155</v>
      </c>
      <c r="R15" s="2" t="s">
        <v>163</v>
      </c>
      <c r="S15" s="2">
        <v>0</v>
      </c>
      <c r="T15" s="2" t="s">
        <v>154</v>
      </c>
      <c r="U15" s="2">
        <v>0</v>
      </c>
      <c r="V15" s="2">
        <v>0</v>
      </c>
      <c r="W15" s="2">
        <v>0</v>
      </c>
      <c r="X15" s="2">
        <v>5</v>
      </c>
      <c r="Y15" s="24">
        <v>0.27812396675635198</v>
      </c>
      <c r="Z15" s="2" t="s">
        <v>118</v>
      </c>
    </row>
    <row r="16" spans="1:26" ht="14.4" hidden="1" x14ac:dyDescent="0.25">
      <c r="A16" s="23"/>
      <c r="B16" s="23"/>
      <c r="C16" s="23"/>
      <c r="D16" s="23"/>
      <c r="E16" s="23"/>
      <c r="F16" s="5"/>
      <c r="G16" s="5"/>
      <c r="Y16" s="24"/>
    </row>
    <row r="17" spans="1:26" ht="14.4" hidden="1" x14ac:dyDescent="0.25">
      <c r="A17" s="23"/>
      <c r="B17" s="23"/>
      <c r="C17" s="23"/>
      <c r="D17" s="23"/>
      <c r="E17" s="23"/>
      <c r="F17" s="5"/>
      <c r="G17" s="5"/>
      <c r="Y17" s="24"/>
    </row>
    <row r="18" spans="1:26" ht="14.4" x14ac:dyDescent="0.25">
      <c r="A18" s="97" t="s">
        <v>35</v>
      </c>
      <c r="B18" s="100" t="s">
        <v>2</v>
      </c>
      <c r="C18" s="100">
        <v>10.4</v>
      </c>
      <c r="D18" s="100" t="s">
        <v>63</v>
      </c>
      <c r="E18" s="26" t="s">
        <v>170</v>
      </c>
      <c r="F18" s="8" t="s">
        <v>37</v>
      </c>
      <c r="G18" s="8" t="s">
        <v>36</v>
      </c>
      <c r="H18" s="27">
        <v>16</v>
      </c>
      <c r="I18" s="27">
        <v>100</v>
      </c>
      <c r="J18" s="27" t="s">
        <v>93</v>
      </c>
      <c r="K18" s="27" t="s">
        <v>89</v>
      </c>
      <c r="L18" s="27">
        <v>0.43</v>
      </c>
      <c r="M18" s="27" t="s">
        <v>161</v>
      </c>
      <c r="N18" s="27" t="s">
        <v>160</v>
      </c>
      <c r="O18" s="27" t="s">
        <v>151</v>
      </c>
      <c r="P18" s="27" t="s">
        <v>153</v>
      </c>
      <c r="Q18" s="27" t="s">
        <v>155</v>
      </c>
      <c r="R18" s="27" t="s">
        <v>154</v>
      </c>
      <c r="S18" s="27">
        <v>0</v>
      </c>
      <c r="T18" s="27" t="s">
        <v>154</v>
      </c>
      <c r="U18" s="27">
        <v>0</v>
      </c>
      <c r="V18" s="27">
        <v>0</v>
      </c>
      <c r="W18" s="27">
        <v>0</v>
      </c>
      <c r="X18" s="27">
        <v>4</v>
      </c>
      <c r="Y18" s="28">
        <v>0.30508496353375297</v>
      </c>
      <c r="Z18" s="29" t="s">
        <v>161</v>
      </c>
    </row>
    <row r="19" spans="1:26" ht="14.4" x14ac:dyDescent="0.25">
      <c r="A19" s="98"/>
      <c r="B19" s="101"/>
      <c r="C19" s="101"/>
      <c r="D19" s="101"/>
      <c r="E19" s="25" t="s">
        <v>165</v>
      </c>
      <c r="F19" s="5"/>
      <c r="G19" s="5"/>
      <c r="H19" s="2">
        <v>15</v>
      </c>
      <c r="J19" s="2" t="s">
        <v>119</v>
      </c>
      <c r="K19" s="2" t="s">
        <v>92</v>
      </c>
      <c r="Y19" s="24"/>
      <c r="Z19" s="30"/>
    </row>
    <row r="20" spans="1:26" ht="14.4" x14ac:dyDescent="0.25">
      <c r="A20" s="99"/>
      <c r="B20" s="102"/>
      <c r="C20" s="102"/>
      <c r="D20" s="102"/>
      <c r="E20" s="31" t="s">
        <v>164</v>
      </c>
      <c r="F20" s="9" t="s">
        <v>37</v>
      </c>
      <c r="G20" s="9" t="s">
        <v>36</v>
      </c>
      <c r="H20" s="32">
        <v>16</v>
      </c>
      <c r="I20" s="32">
        <v>100</v>
      </c>
      <c r="J20" s="32"/>
      <c r="K20" s="32"/>
      <c r="L20" s="32">
        <v>0.43</v>
      </c>
      <c r="M20" s="32" t="s">
        <v>161</v>
      </c>
      <c r="N20" s="32" t="s">
        <v>160</v>
      </c>
      <c r="O20" s="32" t="s">
        <v>151</v>
      </c>
      <c r="P20" s="32" t="s">
        <v>153</v>
      </c>
      <c r="Q20" s="32" t="s">
        <v>155</v>
      </c>
      <c r="R20" s="32" t="s">
        <v>154</v>
      </c>
      <c r="S20" s="32">
        <v>0</v>
      </c>
      <c r="T20" s="32" t="s">
        <v>154</v>
      </c>
      <c r="U20" s="32">
        <v>0</v>
      </c>
      <c r="V20" s="32">
        <v>0</v>
      </c>
      <c r="W20" s="32">
        <v>0</v>
      </c>
      <c r="X20" s="32">
        <v>4</v>
      </c>
      <c r="Y20" s="38">
        <v>0.30508496353375297</v>
      </c>
      <c r="Z20" s="36" t="s">
        <v>161</v>
      </c>
    </row>
    <row r="21" spans="1:26" ht="14.4" x14ac:dyDescent="0.25">
      <c r="A21" s="97" t="s">
        <v>35</v>
      </c>
      <c r="B21" s="100" t="s">
        <v>5</v>
      </c>
      <c r="C21" s="100">
        <v>31.7</v>
      </c>
      <c r="D21" s="100" t="s">
        <v>63</v>
      </c>
      <c r="E21" s="26" t="s">
        <v>170</v>
      </c>
      <c r="F21" s="8" t="s">
        <v>38</v>
      </c>
      <c r="G21" s="8" t="s">
        <v>36</v>
      </c>
      <c r="H21" s="27">
        <v>9</v>
      </c>
      <c r="I21" s="27">
        <v>150</v>
      </c>
      <c r="J21" s="27" t="s">
        <v>85</v>
      </c>
      <c r="K21" s="27" t="s">
        <v>98</v>
      </c>
      <c r="L21" s="27">
        <v>0.43</v>
      </c>
      <c r="M21" s="27" t="s">
        <v>161</v>
      </c>
      <c r="N21" s="27" t="s">
        <v>160</v>
      </c>
      <c r="O21" s="27" t="s">
        <v>151</v>
      </c>
      <c r="P21" s="27" t="s">
        <v>153</v>
      </c>
      <c r="Q21" s="27" t="s">
        <v>155</v>
      </c>
      <c r="R21" s="27" t="s">
        <v>154</v>
      </c>
      <c r="S21" s="27">
        <v>0</v>
      </c>
      <c r="T21" s="27" t="s">
        <v>154</v>
      </c>
      <c r="U21" s="27">
        <v>0</v>
      </c>
      <c r="V21" s="27">
        <v>0</v>
      </c>
      <c r="W21" s="27">
        <v>0</v>
      </c>
      <c r="X21" s="27">
        <v>4</v>
      </c>
      <c r="Y21" s="28">
        <v>0.15441405120471199</v>
      </c>
      <c r="Z21" s="29" t="s">
        <v>161</v>
      </c>
    </row>
    <row r="22" spans="1:26" ht="14.4" x14ac:dyDescent="0.25">
      <c r="A22" s="98"/>
      <c r="B22" s="101"/>
      <c r="C22" s="101"/>
      <c r="D22" s="101"/>
      <c r="E22" s="25" t="s">
        <v>165</v>
      </c>
      <c r="F22" s="5"/>
      <c r="G22" s="5"/>
      <c r="H22" s="2">
        <v>8</v>
      </c>
      <c r="J22" s="2" t="s">
        <v>85</v>
      </c>
      <c r="K22" s="2" t="s">
        <v>89</v>
      </c>
      <c r="Y22" s="24"/>
      <c r="Z22" s="30"/>
    </row>
    <row r="23" spans="1:26" ht="14.4" x14ac:dyDescent="0.25">
      <c r="A23" s="99"/>
      <c r="B23" s="102"/>
      <c r="C23" s="102"/>
      <c r="D23" s="102"/>
      <c r="E23" s="31" t="s">
        <v>164</v>
      </c>
      <c r="F23" s="9" t="s">
        <v>4</v>
      </c>
      <c r="G23" s="9" t="s">
        <v>3</v>
      </c>
      <c r="H23" s="32">
        <v>8</v>
      </c>
      <c r="I23" s="32">
        <v>150</v>
      </c>
      <c r="J23" s="32"/>
      <c r="K23" s="32"/>
      <c r="L23" s="33">
        <v>0.49</v>
      </c>
      <c r="M23" s="34" t="s">
        <v>118</v>
      </c>
      <c r="N23" s="32" t="s">
        <v>160</v>
      </c>
      <c r="O23" s="32" t="s">
        <v>151</v>
      </c>
      <c r="P23" s="32" t="s">
        <v>153</v>
      </c>
      <c r="Q23" s="32" t="s">
        <v>155</v>
      </c>
      <c r="R23" s="34" t="s">
        <v>153</v>
      </c>
      <c r="S23" s="32">
        <v>0</v>
      </c>
      <c r="T23" s="32" t="s">
        <v>154</v>
      </c>
      <c r="U23" s="32">
        <v>0</v>
      </c>
      <c r="V23" s="32">
        <v>0</v>
      </c>
      <c r="W23" s="32">
        <v>0</v>
      </c>
      <c r="X23" s="34">
        <v>5</v>
      </c>
      <c r="Y23" s="39">
        <v>0.118974668031307</v>
      </c>
      <c r="Z23" s="40" t="s">
        <v>118</v>
      </c>
    </row>
    <row r="24" spans="1:26" ht="14.4" x14ac:dyDescent="0.25">
      <c r="A24" s="97" t="s">
        <v>35</v>
      </c>
      <c r="B24" s="100" t="s">
        <v>8</v>
      </c>
      <c r="C24" s="100">
        <v>8.9</v>
      </c>
      <c r="D24" s="100" t="s">
        <v>63</v>
      </c>
      <c r="E24" s="26" t="s">
        <v>170</v>
      </c>
      <c r="F24" s="8" t="s">
        <v>40</v>
      </c>
      <c r="G24" s="8" t="s">
        <v>39</v>
      </c>
      <c r="H24" s="27">
        <v>1</v>
      </c>
      <c r="I24" s="27">
        <v>250</v>
      </c>
      <c r="J24" s="27" t="s">
        <v>93</v>
      </c>
      <c r="K24" s="27" t="s">
        <v>98</v>
      </c>
      <c r="L24" s="27">
        <v>0.37</v>
      </c>
      <c r="M24" s="27" t="s">
        <v>156</v>
      </c>
      <c r="N24" s="27" t="s">
        <v>160</v>
      </c>
      <c r="O24" s="27" t="s">
        <v>151</v>
      </c>
      <c r="P24" s="27" t="s">
        <v>154</v>
      </c>
      <c r="Q24" s="27" t="s">
        <v>159</v>
      </c>
      <c r="R24" s="27" t="s">
        <v>163</v>
      </c>
      <c r="S24" s="27">
        <v>0</v>
      </c>
      <c r="T24" s="27" t="s">
        <v>154</v>
      </c>
      <c r="U24" s="27" t="s">
        <v>155</v>
      </c>
      <c r="V24" s="27" t="s">
        <v>155</v>
      </c>
      <c r="W24" s="27">
        <v>0</v>
      </c>
      <c r="X24" s="27">
        <v>5</v>
      </c>
      <c r="Y24" s="28">
        <v>1.25611900350137E-2</v>
      </c>
      <c r="Z24" s="29" t="s">
        <v>161</v>
      </c>
    </row>
    <row r="25" spans="1:26" ht="14.4" x14ac:dyDescent="0.25">
      <c r="A25" s="98"/>
      <c r="B25" s="101"/>
      <c r="C25" s="101"/>
      <c r="D25" s="101"/>
      <c r="E25" s="25" t="s">
        <v>165</v>
      </c>
      <c r="F25" s="5"/>
      <c r="G25" s="5"/>
      <c r="H25" s="2">
        <v>3</v>
      </c>
      <c r="J25" s="2" t="s">
        <v>119</v>
      </c>
      <c r="K25" s="2" t="s">
        <v>84</v>
      </c>
      <c r="Y25" s="24"/>
      <c r="Z25" s="30"/>
    </row>
    <row r="26" spans="1:26" ht="14.4" x14ac:dyDescent="0.25">
      <c r="A26" s="99"/>
      <c r="B26" s="102"/>
      <c r="C26" s="102"/>
      <c r="D26" s="102"/>
      <c r="E26" s="31" t="s">
        <v>164</v>
      </c>
      <c r="F26" s="9" t="s">
        <v>40</v>
      </c>
      <c r="G26" s="9" t="s">
        <v>39</v>
      </c>
      <c r="H26" s="32">
        <v>1</v>
      </c>
      <c r="I26" s="32">
        <v>250</v>
      </c>
      <c r="J26" s="32"/>
      <c r="K26" s="32"/>
      <c r="L26" s="32">
        <v>0.37</v>
      </c>
      <c r="M26" s="32" t="s">
        <v>156</v>
      </c>
      <c r="N26" s="32" t="s">
        <v>160</v>
      </c>
      <c r="O26" s="32" t="s">
        <v>151</v>
      </c>
      <c r="P26" s="32" t="s">
        <v>154</v>
      </c>
      <c r="Q26" s="32" t="s">
        <v>159</v>
      </c>
      <c r="R26" s="32" t="s">
        <v>163</v>
      </c>
      <c r="S26" s="32">
        <v>0</v>
      </c>
      <c r="T26" s="32" t="s">
        <v>154</v>
      </c>
      <c r="U26" s="32" t="s">
        <v>155</v>
      </c>
      <c r="V26" s="32" t="s">
        <v>155</v>
      </c>
      <c r="W26" s="32">
        <v>0</v>
      </c>
      <c r="X26" s="32">
        <v>5</v>
      </c>
      <c r="Y26" s="38">
        <v>1.25611900350137E-2</v>
      </c>
      <c r="Z26" s="36" t="s">
        <v>161</v>
      </c>
    </row>
    <row r="27" spans="1:26" ht="14.4" x14ac:dyDescent="0.25">
      <c r="A27" s="97" t="s">
        <v>35</v>
      </c>
      <c r="B27" s="100" t="s">
        <v>9</v>
      </c>
      <c r="C27" s="100">
        <v>36.799999999999997</v>
      </c>
      <c r="D27" s="100" t="s">
        <v>63</v>
      </c>
      <c r="E27" s="26" t="s">
        <v>170</v>
      </c>
      <c r="F27" s="8" t="s">
        <v>41</v>
      </c>
      <c r="G27" s="8" t="s">
        <v>31</v>
      </c>
      <c r="H27" s="27">
        <v>4</v>
      </c>
      <c r="I27" s="27">
        <v>200</v>
      </c>
      <c r="J27" s="27" t="s">
        <v>93</v>
      </c>
      <c r="K27" s="27" t="s">
        <v>84</v>
      </c>
      <c r="L27" s="27">
        <v>0.43</v>
      </c>
      <c r="M27" s="27" t="s">
        <v>118</v>
      </c>
      <c r="N27" s="27" t="s">
        <v>160</v>
      </c>
      <c r="O27" s="27" t="s">
        <v>151</v>
      </c>
      <c r="P27" s="27" t="s">
        <v>153</v>
      </c>
      <c r="Q27" s="27" t="s">
        <v>155</v>
      </c>
      <c r="R27" s="27" t="s">
        <v>163</v>
      </c>
      <c r="S27" s="27">
        <v>0</v>
      </c>
      <c r="T27" s="27" t="s">
        <v>154</v>
      </c>
      <c r="U27" s="27">
        <v>0</v>
      </c>
      <c r="V27" s="27">
        <v>0</v>
      </c>
      <c r="W27" s="27">
        <v>0</v>
      </c>
      <c r="X27" s="27">
        <v>5</v>
      </c>
      <c r="Y27" s="28">
        <v>4.5369224344925498E-2</v>
      </c>
      <c r="Z27" s="29" t="s">
        <v>118</v>
      </c>
    </row>
    <row r="28" spans="1:26" ht="14.4" x14ac:dyDescent="0.25">
      <c r="A28" s="98"/>
      <c r="B28" s="101"/>
      <c r="C28" s="101"/>
      <c r="D28" s="101"/>
      <c r="E28" s="25" t="s">
        <v>165</v>
      </c>
      <c r="F28" s="5"/>
      <c r="G28" s="5"/>
      <c r="H28" s="2">
        <v>8</v>
      </c>
      <c r="J28" s="2" t="s">
        <v>93</v>
      </c>
      <c r="K28" s="2" t="s">
        <v>89</v>
      </c>
      <c r="Y28" s="24"/>
      <c r="Z28" s="30"/>
    </row>
    <row r="29" spans="1:26" ht="14.4" x14ac:dyDescent="0.25">
      <c r="A29" s="99"/>
      <c r="B29" s="102"/>
      <c r="C29" s="102"/>
      <c r="D29" s="102"/>
      <c r="E29" s="31" t="s">
        <v>164</v>
      </c>
      <c r="F29" s="9" t="s">
        <v>4</v>
      </c>
      <c r="G29" s="9" t="s">
        <v>3</v>
      </c>
      <c r="H29" s="32">
        <v>8</v>
      </c>
      <c r="I29" s="34">
        <v>150</v>
      </c>
      <c r="J29" s="32"/>
      <c r="K29" s="32"/>
      <c r="L29" s="33">
        <v>0.49</v>
      </c>
      <c r="M29" s="32" t="s">
        <v>118</v>
      </c>
      <c r="N29" s="32" t="s">
        <v>160</v>
      </c>
      <c r="O29" s="32" t="s">
        <v>151</v>
      </c>
      <c r="P29" s="34" t="s">
        <v>153</v>
      </c>
      <c r="Q29" s="32" t="s">
        <v>155</v>
      </c>
      <c r="R29" s="33" t="s">
        <v>153</v>
      </c>
      <c r="S29" s="32">
        <v>0</v>
      </c>
      <c r="T29" s="32" t="s">
        <v>154</v>
      </c>
      <c r="U29" s="32">
        <v>0</v>
      </c>
      <c r="V29" s="32">
        <v>0</v>
      </c>
      <c r="W29" s="32">
        <v>0</v>
      </c>
      <c r="X29" s="32">
        <v>5</v>
      </c>
      <c r="Y29" s="35">
        <v>0.118974668031307</v>
      </c>
      <c r="Z29" s="36" t="s">
        <v>118</v>
      </c>
    </row>
    <row r="30" spans="1:26" ht="14.4" hidden="1" x14ac:dyDescent="0.25">
      <c r="A30" s="23" t="s">
        <v>35</v>
      </c>
      <c r="B30" s="23" t="s">
        <v>10</v>
      </c>
      <c r="C30" s="23">
        <v>19.2</v>
      </c>
      <c r="D30" s="23" t="s">
        <v>63</v>
      </c>
      <c r="E30" s="23"/>
      <c r="F30" s="5" t="s">
        <v>15</v>
      </c>
      <c r="G30" s="5" t="s">
        <v>14</v>
      </c>
      <c r="H30" s="2">
        <v>1</v>
      </c>
      <c r="I30" s="2">
        <v>250</v>
      </c>
      <c r="J30" s="2" t="s">
        <v>93</v>
      </c>
      <c r="L30" s="2">
        <v>0.43</v>
      </c>
      <c r="M30" s="2" t="s">
        <v>156</v>
      </c>
      <c r="N30" s="2" t="s">
        <v>160</v>
      </c>
      <c r="O30" s="2" t="s">
        <v>151</v>
      </c>
      <c r="P30" s="2" t="s">
        <v>153</v>
      </c>
      <c r="Q30" s="2" t="s">
        <v>157</v>
      </c>
      <c r="R30" s="2" t="s">
        <v>153</v>
      </c>
      <c r="S30" s="2">
        <v>0</v>
      </c>
      <c r="T30" s="2" t="s">
        <v>154</v>
      </c>
      <c r="U30" s="2">
        <v>0</v>
      </c>
      <c r="V30" s="2">
        <v>0</v>
      </c>
      <c r="W30" s="2">
        <v>0</v>
      </c>
      <c r="X30" s="2">
        <v>5</v>
      </c>
      <c r="Y30" s="24">
        <v>1.4598139770421299E-2</v>
      </c>
      <c r="Z30" s="2" t="s">
        <v>118</v>
      </c>
    </row>
    <row r="31" spans="1:26" ht="14.4" hidden="1" x14ac:dyDescent="0.25">
      <c r="A31" s="23"/>
      <c r="B31" s="23"/>
      <c r="C31" s="23"/>
      <c r="D31" s="23"/>
      <c r="E31" s="23"/>
      <c r="F31" s="5"/>
      <c r="G31" s="5"/>
      <c r="Y31" s="24"/>
    </row>
    <row r="32" spans="1:26" ht="14.4" hidden="1" x14ac:dyDescent="0.25">
      <c r="A32" s="23"/>
      <c r="B32" s="23"/>
      <c r="C32" s="23"/>
      <c r="D32" s="23"/>
      <c r="E32" s="23"/>
      <c r="F32" s="5"/>
      <c r="G32" s="5"/>
      <c r="Y32" s="24"/>
    </row>
    <row r="33" spans="1:26" ht="14.4" hidden="1" x14ac:dyDescent="0.25">
      <c r="A33" s="23" t="s">
        <v>35</v>
      </c>
      <c r="B33" s="23" t="s">
        <v>11</v>
      </c>
      <c r="C33" s="23">
        <v>26.6</v>
      </c>
      <c r="D33" s="23" t="s">
        <v>63</v>
      </c>
      <c r="E33" s="23"/>
      <c r="F33" s="5" t="s">
        <v>4</v>
      </c>
      <c r="G33" s="5" t="s">
        <v>3</v>
      </c>
      <c r="H33" s="2">
        <v>8</v>
      </c>
      <c r="I33" s="2">
        <v>150</v>
      </c>
      <c r="J33" s="2" t="s">
        <v>85</v>
      </c>
      <c r="L33" s="2">
        <v>0.49</v>
      </c>
      <c r="M33" s="2" t="s">
        <v>118</v>
      </c>
      <c r="N33" s="2" t="s">
        <v>160</v>
      </c>
      <c r="O33" s="2" t="s">
        <v>151</v>
      </c>
      <c r="P33" s="2" t="s">
        <v>153</v>
      </c>
      <c r="Q33" s="2" t="s">
        <v>155</v>
      </c>
      <c r="R33" s="2" t="s">
        <v>153</v>
      </c>
      <c r="S33" s="2">
        <v>0</v>
      </c>
      <c r="T33" s="2" t="s">
        <v>154</v>
      </c>
      <c r="U33" s="2">
        <v>0</v>
      </c>
      <c r="V33" s="2">
        <v>0</v>
      </c>
      <c r="W33" s="2">
        <v>0</v>
      </c>
      <c r="X33" s="2">
        <v>5</v>
      </c>
      <c r="Y33" s="24">
        <v>0.118974668031307</v>
      </c>
      <c r="Z33" s="2" t="s">
        <v>118</v>
      </c>
    </row>
    <row r="34" spans="1:26" ht="14.4" hidden="1" x14ac:dyDescent="0.25">
      <c r="A34" s="23"/>
      <c r="B34" s="23"/>
      <c r="C34" s="23"/>
      <c r="D34" s="23"/>
      <c r="E34" s="23"/>
      <c r="F34" s="5"/>
      <c r="G34" s="5"/>
      <c r="Y34" s="24"/>
    </row>
    <row r="35" spans="1:26" ht="14.4" hidden="1" x14ac:dyDescent="0.25">
      <c r="A35" s="23"/>
      <c r="B35" s="23"/>
      <c r="C35" s="23"/>
      <c r="D35" s="23"/>
      <c r="E35" s="23"/>
      <c r="F35" s="5"/>
      <c r="G35" s="5"/>
      <c r="Y35" s="24"/>
    </row>
    <row r="36" spans="1:26" ht="14.4" hidden="1" x14ac:dyDescent="0.25">
      <c r="A36" s="23" t="s">
        <v>35</v>
      </c>
      <c r="B36" s="23" t="s">
        <v>13</v>
      </c>
      <c r="C36" s="23">
        <v>23.9</v>
      </c>
      <c r="D36" s="23" t="s">
        <v>63</v>
      </c>
      <c r="E36" s="23"/>
      <c r="F36" s="5" t="s">
        <v>41</v>
      </c>
      <c r="G36" s="5" t="s">
        <v>31</v>
      </c>
      <c r="H36" s="2">
        <v>4</v>
      </c>
      <c r="I36" s="2">
        <v>200</v>
      </c>
      <c r="J36" s="2" t="s">
        <v>93</v>
      </c>
      <c r="L36" s="2">
        <v>0.43</v>
      </c>
      <c r="M36" s="2" t="s">
        <v>118</v>
      </c>
      <c r="N36" s="2" t="s">
        <v>160</v>
      </c>
      <c r="O36" s="2" t="s">
        <v>151</v>
      </c>
      <c r="P36" s="2" t="s">
        <v>153</v>
      </c>
      <c r="Q36" s="2" t="s">
        <v>155</v>
      </c>
      <c r="R36" s="2" t="s">
        <v>163</v>
      </c>
      <c r="S36" s="2">
        <v>0</v>
      </c>
      <c r="T36" s="2" t="s">
        <v>154</v>
      </c>
      <c r="U36" s="2">
        <v>0</v>
      </c>
      <c r="V36" s="2">
        <v>0</v>
      </c>
      <c r="W36" s="2">
        <v>0</v>
      </c>
      <c r="X36" s="2">
        <v>5</v>
      </c>
      <c r="Y36" s="24">
        <v>4.5369224344925498E-2</v>
      </c>
      <c r="Z36" s="2" t="s">
        <v>118</v>
      </c>
    </row>
    <row r="37" spans="1:26" ht="14.4" hidden="1" x14ac:dyDescent="0.25">
      <c r="A37" s="23"/>
      <c r="B37" s="23"/>
      <c r="C37" s="23"/>
      <c r="D37" s="23"/>
      <c r="E37" s="23"/>
      <c r="F37" s="5"/>
      <c r="G37" s="5"/>
      <c r="Y37" s="24"/>
    </row>
    <row r="38" spans="1:26" ht="14.4" hidden="1" x14ac:dyDescent="0.25">
      <c r="A38" s="23"/>
      <c r="B38" s="23"/>
      <c r="C38" s="23"/>
      <c r="D38" s="23"/>
      <c r="E38" s="23"/>
      <c r="F38" s="5"/>
      <c r="G38" s="5"/>
      <c r="Y38" s="24"/>
    </row>
    <row r="39" spans="1:26" ht="14.4" x14ac:dyDescent="0.25">
      <c r="A39" s="97" t="s">
        <v>17</v>
      </c>
      <c r="B39" s="100" t="s">
        <v>2</v>
      </c>
      <c r="C39" s="100">
        <v>114.1</v>
      </c>
      <c r="D39" s="100" t="s">
        <v>62</v>
      </c>
      <c r="E39" s="26" t="s">
        <v>170</v>
      </c>
      <c r="F39" s="8" t="s">
        <v>19</v>
      </c>
      <c r="G39" s="8" t="s">
        <v>18</v>
      </c>
      <c r="H39" s="27">
        <v>4</v>
      </c>
      <c r="I39" s="27">
        <v>200</v>
      </c>
      <c r="J39" s="27" t="s">
        <v>93</v>
      </c>
      <c r="K39" s="27" t="s">
        <v>89</v>
      </c>
      <c r="L39" s="27">
        <v>0.43</v>
      </c>
      <c r="M39" s="27" t="s">
        <v>161</v>
      </c>
      <c r="N39" s="27" t="s">
        <v>160</v>
      </c>
      <c r="O39" s="27" t="s">
        <v>151</v>
      </c>
      <c r="P39" s="27" t="s">
        <v>153</v>
      </c>
      <c r="Q39" s="27" t="s">
        <v>155</v>
      </c>
      <c r="R39" s="27" t="s">
        <v>154</v>
      </c>
      <c r="S39" s="27">
        <v>0</v>
      </c>
      <c r="T39" s="27" t="s">
        <v>154</v>
      </c>
      <c r="U39" s="27">
        <v>0</v>
      </c>
      <c r="V39" s="27">
        <v>0</v>
      </c>
      <c r="W39" s="27">
        <v>0</v>
      </c>
      <c r="X39" s="27">
        <v>5</v>
      </c>
      <c r="Y39" s="28">
        <v>4.5369224344925498E-2</v>
      </c>
      <c r="Z39" s="29" t="s">
        <v>161</v>
      </c>
    </row>
    <row r="40" spans="1:26" ht="14.4" x14ac:dyDescent="0.25">
      <c r="A40" s="98"/>
      <c r="B40" s="101"/>
      <c r="C40" s="101"/>
      <c r="D40" s="101"/>
      <c r="E40" s="25" t="s">
        <v>165</v>
      </c>
      <c r="F40" s="5"/>
      <c r="G40" s="5"/>
      <c r="H40" s="2">
        <v>5</v>
      </c>
      <c r="J40" s="2" t="s">
        <v>93</v>
      </c>
      <c r="K40" s="2" t="s">
        <v>84</v>
      </c>
      <c r="Y40" s="24"/>
      <c r="Z40" s="30"/>
    </row>
    <row r="41" spans="1:26" ht="14.4" x14ac:dyDescent="0.25">
      <c r="A41" s="99"/>
      <c r="B41" s="102"/>
      <c r="C41" s="102"/>
      <c r="D41" s="102"/>
      <c r="E41" s="31" t="s">
        <v>164</v>
      </c>
      <c r="F41" s="9" t="s">
        <v>19</v>
      </c>
      <c r="G41" s="9" t="s">
        <v>18</v>
      </c>
      <c r="H41" s="32">
        <v>4</v>
      </c>
      <c r="I41" s="32">
        <v>200</v>
      </c>
      <c r="J41" s="32"/>
      <c r="K41" s="32"/>
      <c r="L41" s="32">
        <v>0.43</v>
      </c>
      <c r="M41" s="32" t="s">
        <v>161</v>
      </c>
      <c r="N41" s="32" t="s">
        <v>160</v>
      </c>
      <c r="O41" s="32" t="s">
        <v>151</v>
      </c>
      <c r="P41" s="32" t="s">
        <v>153</v>
      </c>
      <c r="Q41" s="32" t="s">
        <v>155</v>
      </c>
      <c r="R41" s="32" t="s">
        <v>154</v>
      </c>
      <c r="S41" s="32">
        <v>0</v>
      </c>
      <c r="T41" s="32" t="s">
        <v>154</v>
      </c>
      <c r="U41" s="32">
        <v>0</v>
      </c>
      <c r="V41" s="32">
        <v>0</v>
      </c>
      <c r="W41" s="32">
        <v>0</v>
      </c>
      <c r="X41" s="32">
        <v>5</v>
      </c>
      <c r="Y41" s="38">
        <v>4.5369224344925498E-2</v>
      </c>
      <c r="Z41" s="36" t="s">
        <v>161</v>
      </c>
    </row>
    <row r="42" spans="1:26" ht="14.4" x14ac:dyDescent="0.25">
      <c r="A42" s="97" t="s">
        <v>17</v>
      </c>
      <c r="B42" s="100" t="s">
        <v>5</v>
      </c>
      <c r="C42" s="100">
        <v>157.69999999999999</v>
      </c>
      <c r="D42" s="100" t="s">
        <v>62</v>
      </c>
      <c r="E42" s="26" t="s">
        <v>170</v>
      </c>
      <c r="F42" s="8" t="s">
        <v>21</v>
      </c>
      <c r="G42" s="8" t="s">
        <v>20</v>
      </c>
      <c r="H42" s="27">
        <v>4</v>
      </c>
      <c r="I42" s="27">
        <v>200</v>
      </c>
      <c r="J42" s="27" t="s">
        <v>93</v>
      </c>
      <c r="K42" s="27" t="s">
        <v>89</v>
      </c>
      <c r="L42" s="27">
        <v>0.43</v>
      </c>
      <c r="M42" s="27" t="s">
        <v>118</v>
      </c>
      <c r="N42" s="27" t="s">
        <v>160</v>
      </c>
      <c r="O42" s="27" t="s">
        <v>151</v>
      </c>
      <c r="P42" s="27" t="s">
        <v>153</v>
      </c>
      <c r="Q42" s="27" t="s">
        <v>150</v>
      </c>
      <c r="R42" s="27" t="s">
        <v>163</v>
      </c>
      <c r="S42" s="27">
        <v>0</v>
      </c>
      <c r="T42" s="27" t="s">
        <v>154</v>
      </c>
      <c r="U42" s="27">
        <v>0</v>
      </c>
      <c r="V42" s="27">
        <v>0</v>
      </c>
      <c r="W42" s="27">
        <v>0</v>
      </c>
      <c r="X42" s="27">
        <v>5</v>
      </c>
      <c r="Y42" s="28">
        <v>4.5369224344925498E-2</v>
      </c>
      <c r="Z42" s="29" t="s">
        <v>118</v>
      </c>
    </row>
    <row r="43" spans="1:26" ht="14.4" x14ac:dyDescent="0.25">
      <c r="A43" s="98"/>
      <c r="B43" s="101"/>
      <c r="C43" s="101"/>
      <c r="D43" s="101"/>
      <c r="E43" s="25" t="s">
        <v>165</v>
      </c>
      <c r="F43" s="5"/>
      <c r="G43" s="5"/>
      <c r="H43" s="2">
        <v>6</v>
      </c>
      <c r="J43" s="2" t="s">
        <v>93</v>
      </c>
      <c r="K43" s="2" t="s">
        <v>84</v>
      </c>
      <c r="Y43" s="24"/>
      <c r="Z43" s="30"/>
    </row>
    <row r="44" spans="1:26" ht="14.4" x14ac:dyDescent="0.25">
      <c r="A44" s="99"/>
      <c r="B44" s="102"/>
      <c r="C44" s="102"/>
      <c r="D44" s="102"/>
      <c r="E44" s="31" t="s">
        <v>164</v>
      </c>
      <c r="F44" s="9" t="s">
        <v>19</v>
      </c>
      <c r="G44" s="9" t="s">
        <v>18</v>
      </c>
      <c r="H44" s="32">
        <v>4</v>
      </c>
      <c r="I44" s="32">
        <v>200</v>
      </c>
      <c r="J44" s="32"/>
      <c r="K44" s="32"/>
      <c r="L44" s="32">
        <v>0.43</v>
      </c>
      <c r="M44" s="34" t="s">
        <v>161</v>
      </c>
      <c r="N44" s="32" t="s">
        <v>160</v>
      </c>
      <c r="O44" s="32" t="s">
        <v>151</v>
      </c>
      <c r="P44" s="32" t="s">
        <v>153</v>
      </c>
      <c r="Q44" s="34" t="s">
        <v>155</v>
      </c>
      <c r="R44" s="33" t="s">
        <v>154</v>
      </c>
      <c r="S44" s="32">
        <v>0</v>
      </c>
      <c r="T44" s="32" t="s">
        <v>154</v>
      </c>
      <c r="U44" s="32">
        <v>0</v>
      </c>
      <c r="V44" s="32">
        <v>0</v>
      </c>
      <c r="W44" s="32">
        <v>0</v>
      </c>
      <c r="X44" s="32">
        <v>5</v>
      </c>
      <c r="Y44" s="38">
        <v>4.5369224344925498E-2</v>
      </c>
      <c r="Z44" s="40" t="s">
        <v>161</v>
      </c>
    </row>
    <row r="45" spans="1:26" ht="14.4" x14ac:dyDescent="0.25">
      <c r="A45" s="97" t="s">
        <v>17</v>
      </c>
      <c r="B45" s="100" t="s">
        <v>8</v>
      </c>
      <c r="C45" s="100">
        <v>10.3</v>
      </c>
      <c r="D45" s="100" t="s">
        <v>62</v>
      </c>
      <c r="E45" s="26" t="s">
        <v>170</v>
      </c>
      <c r="F45" s="8" t="s">
        <v>23</v>
      </c>
      <c r="G45" s="8" t="s">
        <v>22</v>
      </c>
      <c r="H45" s="27">
        <v>16</v>
      </c>
      <c r="I45" s="27">
        <v>100</v>
      </c>
      <c r="J45" s="27" t="s">
        <v>85</v>
      </c>
      <c r="K45" s="27" t="s">
        <v>84</v>
      </c>
      <c r="L45" s="27">
        <v>0.55000000000000004</v>
      </c>
      <c r="M45" s="27" t="s">
        <v>161</v>
      </c>
      <c r="N45" s="27" t="s">
        <v>160</v>
      </c>
      <c r="O45" s="27" t="s">
        <v>151</v>
      </c>
      <c r="P45" s="27" t="s">
        <v>153</v>
      </c>
      <c r="Q45" s="27" t="s">
        <v>155</v>
      </c>
      <c r="R45" s="27" t="s">
        <v>154</v>
      </c>
      <c r="S45" s="27">
        <v>0</v>
      </c>
      <c r="T45" s="27" t="s">
        <v>154</v>
      </c>
      <c r="U45" s="27">
        <v>0</v>
      </c>
      <c r="V45" s="27">
        <v>0</v>
      </c>
      <c r="W45" s="27">
        <v>0</v>
      </c>
      <c r="X45" s="27">
        <v>3</v>
      </c>
      <c r="Y45" s="28">
        <v>0.52029993780950201</v>
      </c>
      <c r="Z45" s="29" t="s">
        <v>161</v>
      </c>
    </row>
    <row r="46" spans="1:26" ht="14.4" x14ac:dyDescent="0.25">
      <c r="A46" s="98"/>
      <c r="B46" s="101"/>
      <c r="C46" s="101"/>
      <c r="D46" s="101"/>
      <c r="E46" s="25" t="s">
        <v>165</v>
      </c>
      <c r="F46" s="5"/>
      <c r="G46" s="5"/>
      <c r="H46" s="2">
        <v>20</v>
      </c>
      <c r="J46" s="2" t="s">
        <v>85</v>
      </c>
      <c r="K46" s="2" t="s">
        <v>92</v>
      </c>
      <c r="Y46" s="24"/>
      <c r="Z46" s="30"/>
    </row>
    <row r="47" spans="1:26" ht="14.4" x14ac:dyDescent="0.25">
      <c r="A47" s="99"/>
      <c r="B47" s="102"/>
      <c r="C47" s="102"/>
      <c r="D47" s="102"/>
      <c r="E47" s="31" t="s">
        <v>164</v>
      </c>
      <c r="F47" s="9" t="s">
        <v>23</v>
      </c>
      <c r="G47" s="9" t="s">
        <v>22</v>
      </c>
      <c r="H47" s="32">
        <v>16</v>
      </c>
      <c r="I47" s="32">
        <v>100</v>
      </c>
      <c r="J47" s="32"/>
      <c r="K47" s="32"/>
      <c r="L47" s="32">
        <v>0.55000000000000004</v>
      </c>
      <c r="M47" s="32" t="s">
        <v>161</v>
      </c>
      <c r="N47" s="32" t="s">
        <v>160</v>
      </c>
      <c r="O47" s="32" t="s">
        <v>151</v>
      </c>
      <c r="P47" s="32" t="s">
        <v>153</v>
      </c>
      <c r="Q47" s="32" t="s">
        <v>155</v>
      </c>
      <c r="R47" s="32" t="s">
        <v>154</v>
      </c>
      <c r="S47" s="32">
        <v>0</v>
      </c>
      <c r="T47" s="32" t="s">
        <v>154</v>
      </c>
      <c r="U47" s="32">
        <v>0</v>
      </c>
      <c r="V47" s="32">
        <v>0</v>
      </c>
      <c r="W47" s="32">
        <v>0</v>
      </c>
      <c r="X47" s="32">
        <v>3</v>
      </c>
      <c r="Y47" s="38">
        <v>0.52029993780950201</v>
      </c>
      <c r="Z47" s="36" t="s">
        <v>161</v>
      </c>
    </row>
    <row r="48" spans="1:26" ht="14.4" hidden="1" x14ac:dyDescent="0.25">
      <c r="A48" s="23" t="s">
        <v>17</v>
      </c>
      <c r="B48" s="23" t="s">
        <v>9</v>
      </c>
      <c r="C48" s="23">
        <v>19.100000000000001</v>
      </c>
      <c r="D48" s="23" t="s">
        <v>62</v>
      </c>
      <c r="E48" s="23"/>
      <c r="F48" s="5" t="s">
        <v>24</v>
      </c>
      <c r="G48" s="5" t="s">
        <v>18</v>
      </c>
      <c r="H48" s="2">
        <v>16</v>
      </c>
      <c r="I48" s="2">
        <v>100</v>
      </c>
      <c r="J48" s="2" t="s">
        <v>85</v>
      </c>
      <c r="L48" s="2">
        <v>0.43</v>
      </c>
      <c r="M48" s="2" t="s">
        <v>161</v>
      </c>
      <c r="N48" s="2" t="s">
        <v>160</v>
      </c>
      <c r="O48" s="2" t="s">
        <v>151</v>
      </c>
      <c r="P48" s="2" t="s">
        <v>153</v>
      </c>
      <c r="Q48" s="2" t="s">
        <v>155</v>
      </c>
      <c r="R48" s="2" t="s">
        <v>154</v>
      </c>
      <c r="S48" s="2">
        <v>0</v>
      </c>
      <c r="T48" s="2" t="s">
        <v>154</v>
      </c>
      <c r="U48" s="2">
        <v>0</v>
      </c>
      <c r="V48" s="2">
        <v>0</v>
      </c>
      <c r="W48" s="2">
        <v>0</v>
      </c>
      <c r="X48" s="2">
        <v>5</v>
      </c>
      <c r="Y48" s="24">
        <v>0.24406797082700299</v>
      </c>
      <c r="Z48" s="2" t="s">
        <v>161</v>
      </c>
    </row>
    <row r="49" spans="1:26" ht="14.4" hidden="1" x14ac:dyDescent="0.25">
      <c r="A49" s="23"/>
      <c r="B49" s="23"/>
      <c r="C49" s="23"/>
      <c r="D49" s="23"/>
      <c r="E49" s="23"/>
      <c r="F49" s="5"/>
      <c r="G49" s="5"/>
      <c r="Y49" s="24"/>
    </row>
    <row r="50" spans="1:26" ht="14.4" hidden="1" x14ac:dyDescent="0.25">
      <c r="A50" s="23"/>
      <c r="B50" s="23"/>
      <c r="C50" s="23"/>
      <c r="D50" s="23"/>
      <c r="E50" s="23"/>
      <c r="F50" s="5"/>
      <c r="G50" s="5"/>
      <c r="Y50" s="24"/>
    </row>
    <row r="51" spans="1:26" ht="14.4" hidden="1" x14ac:dyDescent="0.25">
      <c r="A51" s="23" t="s">
        <v>17</v>
      </c>
      <c r="B51" s="23" t="s">
        <v>10</v>
      </c>
      <c r="C51" s="23">
        <v>23.2</v>
      </c>
      <c r="D51" s="23" t="s">
        <v>62</v>
      </c>
      <c r="E51" s="23"/>
      <c r="F51" s="5" t="s">
        <v>26</v>
      </c>
      <c r="G51" s="5" t="s">
        <v>25</v>
      </c>
      <c r="H51" s="2">
        <v>3</v>
      </c>
      <c r="I51" s="2">
        <v>200</v>
      </c>
      <c r="J51" s="2" t="s">
        <v>93</v>
      </c>
      <c r="L51" s="2">
        <v>0.24</v>
      </c>
      <c r="M51" s="2" t="s">
        <v>117</v>
      </c>
      <c r="N51" s="2" t="s">
        <v>152</v>
      </c>
      <c r="O51" s="2" t="s">
        <v>151</v>
      </c>
      <c r="P51" s="2" t="s">
        <v>153</v>
      </c>
      <c r="Q51" s="2" t="s">
        <v>155</v>
      </c>
      <c r="R51" s="2" t="s">
        <v>154</v>
      </c>
      <c r="S51" s="2">
        <v>0</v>
      </c>
      <c r="T51" s="2" t="s">
        <v>154</v>
      </c>
      <c r="U51" s="2" t="s">
        <v>159</v>
      </c>
      <c r="V51" s="2">
        <v>0</v>
      </c>
      <c r="W51" s="2">
        <v>0</v>
      </c>
      <c r="X51" s="2">
        <v>5</v>
      </c>
      <c r="Y51" s="24">
        <v>1.6949929903480002E-2</v>
      </c>
      <c r="Z51" s="2" t="s">
        <v>117</v>
      </c>
    </row>
    <row r="52" spans="1:26" ht="14.4" hidden="1" x14ac:dyDescent="0.25">
      <c r="A52" s="23"/>
      <c r="B52" s="23"/>
      <c r="C52" s="23"/>
      <c r="D52" s="23"/>
      <c r="E52" s="23"/>
      <c r="F52" s="5"/>
      <c r="G52" s="5"/>
      <c r="Y52" s="24"/>
    </row>
    <row r="53" spans="1:26" ht="14.4" hidden="1" x14ac:dyDescent="0.25">
      <c r="A53" s="23"/>
      <c r="B53" s="23"/>
      <c r="C53" s="23"/>
      <c r="D53" s="23"/>
      <c r="E53" s="23"/>
      <c r="F53" s="5"/>
      <c r="G53" s="5"/>
      <c r="Y53" s="24"/>
    </row>
    <row r="54" spans="1:26" ht="14.4" x14ac:dyDescent="0.25">
      <c r="A54" s="97" t="s">
        <v>17</v>
      </c>
      <c r="B54" s="100" t="s">
        <v>11</v>
      </c>
      <c r="C54" s="100">
        <v>22.5</v>
      </c>
      <c r="D54" s="100" t="s">
        <v>62</v>
      </c>
      <c r="E54" s="26" t="s">
        <v>170</v>
      </c>
      <c r="F54" s="8" t="s">
        <v>23</v>
      </c>
      <c r="G54" s="8" t="s">
        <v>22</v>
      </c>
      <c r="H54" s="27">
        <v>16</v>
      </c>
      <c r="I54" s="27">
        <v>100</v>
      </c>
      <c r="J54" s="27" t="s">
        <v>85</v>
      </c>
      <c r="K54" s="27" t="s">
        <v>89</v>
      </c>
      <c r="L54" s="27">
        <v>0.55000000000000004</v>
      </c>
      <c r="M54" s="27" t="s">
        <v>161</v>
      </c>
      <c r="N54" s="27" t="s">
        <v>160</v>
      </c>
      <c r="O54" s="27" t="s">
        <v>151</v>
      </c>
      <c r="P54" s="27" t="s">
        <v>153</v>
      </c>
      <c r="Q54" s="27" t="s">
        <v>155</v>
      </c>
      <c r="R54" s="27" t="s">
        <v>154</v>
      </c>
      <c r="S54" s="27">
        <v>0</v>
      </c>
      <c r="T54" s="27" t="s">
        <v>154</v>
      </c>
      <c r="U54" s="27">
        <v>0</v>
      </c>
      <c r="V54" s="27">
        <v>0</v>
      </c>
      <c r="W54" s="27">
        <v>0</v>
      </c>
      <c r="X54" s="27">
        <v>3</v>
      </c>
      <c r="Y54" s="28">
        <v>0.52029993780950201</v>
      </c>
      <c r="Z54" s="29" t="s">
        <v>161</v>
      </c>
    </row>
    <row r="55" spans="1:26" ht="14.4" x14ac:dyDescent="0.25">
      <c r="A55" s="98"/>
      <c r="B55" s="101"/>
      <c r="C55" s="101"/>
      <c r="D55" s="101"/>
      <c r="E55" s="25" t="s">
        <v>165</v>
      </c>
      <c r="F55" s="5"/>
      <c r="G55" s="5"/>
      <c r="H55" s="2">
        <v>7</v>
      </c>
      <c r="J55" s="2" t="s">
        <v>85</v>
      </c>
      <c r="K55" s="2" t="s">
        <v>89</v>
      </c>
      <c r="Y55" s="24"/>
      <c r="Z55" s="30"/>
    </row>
    <row r="56" spans="1:26" ht="14.4" x14ac:dyDescent="0.25">
      <c r="A56" s="99"/>
      <c r="B56" s="102"/>
      <c r="C56" s="102"/>
      <c r="D56" s="102"/>
      <c r="E56" s="31" t="s">
        <v>164</v>
      </c>
      <c r="F56" s="9" t="s">
        <v>4</v>
      </c>
      <c r="G56" s="9" t="s">
        <v>3</v>
      </c>
      <c r="H56" s="32">
        <v>8</v>
      </c>
      <c r="I56" s="33">
        <v>150</v>
      </c>
      <c r="J56" s="32"/>
      <c r="K56" s="32"/>
      <c r="L56" s="34">
        <v>0.49</v>
      </c>
      <c r="M56" s="34" t="s">
        <v>118</v>
      </c>
      <c r="N56" s="32" t="s">
        <v>160</v>
      </c>
      <c r="O56" s="32" t="s">
        <v>151</v>
      </c>
      <c r="P56" s="32" t="s">
        <v>153</v>
      </c>
      <c r="Q56" s="32" t="s">
        <v>155</v>
      </c>
      <c r="R56" s="34" t="s">
        <v>153</v>
      </c>
      <c r="S56" s="32">
        <v>0</v>
      </c>
      <c r="T56" s="32" t="s">
        <v>154</v>
      </c>
      <c r="U56" s="32">
        <v>0</v>
      </c>
      <c r="V56" s="32">
        <v>0</v>
      </c>
      <c r="W56" s="32">
        <v>0</v>
      </c>
      <c r="X56" s="34">
        <v>5</v>
      </c>
      <c r="Y56" s="39">
        <v>0.118974668031307</v>
      </c>
      <c r="Z56" s="40" t="s">
        <v>118</v>
      </c>
    </row>
    <row r="57" spans="1:26" ht="14.4" hidden="1" x14ac:dyDescent="0.25">
      <c r="A57" s="23" t="s">
        <v>17</v>
      </c>
      <c r="B57" s="23" t="s">
        <v>13</v>
      </c>
      <c r="C57" s="23">
        <v>19.600000000000001</v>
      </c>
      <c r="D57" s="23" t="s">
        <v>62</v>
      </c>
      <c r="E57" s="23"/>
      <c r="F57" s="5" t="s">
        <v>7</v>
      </c>
      <c r="G57" s="5" t="s">
        <v>6</v>
      </c>
      <c r="H57" s="2">
        <v>1</v>
      </c>
      <c r="I57" s="2">
        <v>250</v>
      </c>
      <c r="J57" s="2" t="s">
        <v>93</v>
      </c>
      <c r="L57" s="2">
        <v>0.49</v>
      </c>
      <c r="M57" s="2" t="s">
        <v>156</v>
      </c>
      <c r="N57" s="2" t="s">
        <v>160</v>
      </c>
      <c r="O57" s="2" t="s">
        <v>151</v>
      </c>
      <c r="P57" s="2" t="s">
        <v>153</v>
      </c>
      <c r="Q57" s="2" t="s">
        <v>157</v>
      </c>
      <c r="R57" s="2" t="s">
        <v>163</v>
      </c>
      <c r="S57" s="2">
        <v>0</v>
      </c>
      <c r="T57" s="2" t="s">
        <v>154</v>
      </c>
      <c r="U57" s="2">
        <v>0</v>
      </c>
      <c r="V57" s="2" t="s">
        <v>155</v>
      </c>
      <c r="W57" s="2">
        <v>0</v>
      </c>
      <c r="X57" s="2">
        <v>5</v>
      </c>
      <c r="Y57" s="24">
        <v>1.6635089505828898E-2</v>
      </c>
      <c r="Z57" s="2" t="s">
        <v>118</v>
      </c>
    </row>
    <row r="58" spans="1:26" ht="14.4" hidden="1" x14ac:dyDescent="0.25">
      <c r="A58" s="23"/>
      <c r="B58" s="23"/>
      <c r="C58" s="23"/>
      <c r="D58" s="23"/>
      <c r="E58" s="23"/>
      <c r="F58" s="5"/>
      <c r="G58" s="5"/>
      <c r="Y58" s="24"/>
    </row>
    <row r="59" spans="1:26" ht="14.4" hidden="1" x14ac:dyDescent="0.25">
      <c r="A59" s="23"/>
      <c r="B59" s="23"/>
      <c r="C59" s="23"/>
      <c r="D59" s="23"/>
      <c r="E59" s="23"/>
      <c r="F59" s="5"/>
      <c r="G59" s="5"/>
      <c r="Y59" s="24"/>
    </row>
    <row r="60" spans="1:26" ht="14.4" hidden="1" x14ac:dyDescent="0.25">
      <c r="A60" s="23" t="s">
        <v>17</v>
      </c>
      <c r="B60" s="23" t="s">
        <v>16</v>
      </c>
      <c r="C60" s="23">
        <v>59.6</v>
      </c>
      <c r="D60" s="23" t="s">
        <v>62</v>
      </c>
      <c r="E60" s="23"/>
      <c r="F60" s="5" t="s">
        <v>28</v>
      </c>
      <c r="G60" s="5" t="s">
        <v>27</v>
      </c>
      <c r="H60" s="2">
        <v>2</v>
      </c>
      <c r="I60" s="2">
        <v>250</v>
      </c>
      <c r="J60" s="2" t="s">
        <v>93</v>
      </c>
      <c r="L60" s="2">
        <v>0.43</v>
      </c>
      <c r="M60" s="2" t="s">
        <v>118</v>
      </c>
      <c r="N60" s="2" t="s">
        <v>160</v>
      </c>
      <c r="O60" s="2" t="s">
        <v>151</v>
      </c>
      <c r="P60" s="2" t="s">
        <v>153</v>
      </c>
      <c r="Q60" s="2" t="s">
        <v>150</v>
      </c>
      <c r="R60" s="2" t="s">
        <v>153</v>
      </c>
      <c r="S60" s="2">
        <v>0</v>
      </c>
      <c r="T60" s="2" t="s">
        <v>154</v>
      </c>
      <c r="U60" s="2">
        <v>0</v>
      </c>
      <c r="V60" s="2">
        <v>0</v>
      </c>
      <c r="W60" s="2">
        <v>0</v>
      </c>
      <c r="X60" s="2">
        <v>5</v>
      </c>
      <c r="Y60" s="24">
        <v>2.2723238836589599E-2</v>
      </c>
      <c r="Z60" s="2" t="s">
        <v>118</v>
      </c>
    </row>
    <row r="61" spans="1:26" ht="14.4" hidden="1" x14ac:dyDescent="0.25">
      <c r="A61" s="23"/>
      <c r="B61" s="23"/>
      <c r="C61" s="23"/>
      <c r="D61" s="23"/>
      <c r="E61" s="23"/>
      <c r="F61" s="5"/>
      <c r="G61" s="5"/>
      <c r="Y61" s="24"/>
    </row>
    <row r="62" spans="1:26" ht="14.4" hidden="1" x14ac:dyDescent="0.25">
      <c r="A62" s="23"/>
      <c r="B62" s="23"/>
      <c r="C62" s="23"/>
      <c r="D62" s="23"/>
      <c r="E62" s="23"/>
      <c r="F62" s="5"/>
      <c r="G62" s="5"/>
      <c r="Y62" s="24"/>
    </row>
    <row r="63" spans="1:26" ht="14.4" x14ac:dyDescent="0.25">
      <c r="A63" s="97" t="s">
        <v>29</v>
      </c>
      <c r="B63" s="100" t="s">
        <v>2</v>
      </c>
      <c r="C63" s="100">
        <v>118.9</v>
      </c>
      <c r="D63" s="100" t="s">
        <v>62</v>
      </c>
      <c r="E63" s="26" t="s">
        <v>170</v>
      </c>
      <c r="F63" s="8" t="s">
        <v>30</v>
      </c>
      <c r="G63" s="8" t="s">
        <v>18</v>
      </c>
      <c r="H63" s="27">
        <v>9</v>
      </c>
      <c r="I63" s="27">
        <v>150</v>
      </c>
      <c r="J63" s="27" t="s">
        <v>93</v>
      </c>
      <c r="K63" s="27" t="s">
        <v>84</v>
      </c>
      <c r="L63" s="27">
        <v>0.43</v>
      </c>
      <c r="M63" s="27" t="s">
        <v>161</v>
      </c>
      <c r="N63" s="27" t="s">
        <v>160</v>
      </c>
      <c r="O63" s="27" t="s">
        <v>151</v>
      </c>
      <c r="P63" s="27" t="s">
        <v>153</v>
      </c>
      <c r="Q63" s="27" t="s">
        <v>155</v>
      </c>
      <c r="R63" s="27" t="s">
        <v>154</v>
      </c>
      <c r="S63" s="27">
        <v>0</v>
      </c>
      <c r="T63" s="27" t="s">
        <v>154</v>
      </c>
      <c r="U63" s="27">
        <v>0</v>
      </c>
      <c r="V63" s="27">
        <v>0</v>
      </c>
      <c r="W63" s="27">
        <v>0</v>
      </c>
      <c r="X63" s="27">
        <v>5</v>
      </c>
      <c r="Y63" s="28">
        <v>0.123531240963769</v>
      </c>
      <c r="Z63" s="29" t="s">
        <v>161</v>
      </c>
    </row>
    <row r="64" spans="1:26" ht="14.4" x14ac:dyDescent="0.25">
      <c r="A64" s="98"/>
      <c r="B64" s="101"/>
      <c r="C64" s="101"/>
      <c r="D64" s="101"/>
      <c r="E64" s="25" t="s">
        <v>165</v>
      </c>
      <c r="F64" s="5"/>
      <c r="G64" s="5"/>
      <c r="H64" s="2">
        <v>8</v>
      </c>
      <c r="J64" s="2" t="s">
        <v>85</v>
      </c>
      <c r="K64" s="2" t="s">
        <v>89</v>
      </c>
      <c r="Y64" s="24"/>
      <c r="Z64" s="30"/>
    </row>
    <row r="65" spans="1:26" ht="14.4" x14ac:dyDescent="0.25">
      <c r="A65" s="99"/>
      <c r="B65" s="102"/>
      <c r="C65" s="102"/>
      <c r="D65" s="102"/>
      <c r="E65" s="31" t="s">
        <v>164</v>
      </c>
      <c r="F65" s="9" t="s">
        <v>4</v>
      </c>
      <c r="G65" s="9" t="s">
        <v>3</v>
      </c>
      <c r="H65" s="32">
        <v>8</v>
      </c>
      <c r="I65" s="32">
        <v>150</v>
      </c>
      <c r="J65" s="32"/>
      <c r="K65" s="32"/>
      <c r="L65" s="33">
        <v>0.49</v>
      </c>
      <c r="M65" s="34" t="s">
        <v>118</v>
      </c>
      <c r="N65" s="32" t="s">
        <v>160</v>
      </c>
      <c r="O65" s="32" t="s">
        <v>151</v>
      </c>
      <c r="P65" s="32" t="s">
        <v>153</v>
      </c>
      <c r="Q65" s="32" t="s">
        <v>155</v>
      </c>
      <c r="R65" s="34" t="s">
        <v>153</v>
      </c>
      <c r="S65" s="32">
        <v>0</v>
      </c>
      <c r="T65" s="32" t="s">
        <v>154</v>
      </c>
      <c r="U65" s="32">
        <v>0</v>
      </c>
      <c r="V65" s="32">
        <v>0</v>
      </c>
      <c r="W65" s="32">
        <v>0</v>
      </c>
      <c r="X65" s="32">
        <v>5</v>
      </c>
      <c r="Y65" s="39">
        <v>0.118974668031307</v>
      </c>
      <c r="Z65" s="40" t="s">
        <v>118</v>
      </c>
    </row>
    <row r="66" spans="1:26" ht="14.4" hidden="1" x14ac:dyDescent="0.25">
      <c r="A66" s="23" t="s">
        <v>29</v>
      </c>
      <c r="B66" s="23" t="s">
        <v>5</v>
      </c>
      <c r="C66" s="23">
        <v>187</v>
      </c>
      <c r="D66" s="23" t="s">
        <v>62</v>
      </c>
      <c r="E66" s="23"/>
      <c r="F66" s="5" t="s">
        <v>32</v>
      </c>
      <c r="G66" s="5" t="s">
        <v>31</v>
      </c>
      <c r="H66" s="2">
        <v>4</v>
      </c>
      <c r="I66" s="2">
        <v>200</v>
      </c>
      <c r="J66" s="2" t="s">
        <v>109</v>
      </c>
      <c r="L66" s="2">
        <v>0.43</v>
      </c>
      <c r="M66" s="2" t="s">
        <v>118</v>
      </c>
      <c r="N66" s="2" t="s">
        <v>160</v>
      </c>
      <c r="O66" s="2" t="s">
        <v>151</v>
      </c>
      <c r="P66" s="2" t="s">
        <v>153</v>
      </c>
      <c r="Q66" s="2" t="s">
        <v>155</v>
      </c>
      <c r="R66" s="2" t="s">
        <v>163</v>
      </c>
      <c r="S66" s="2">
        <v>0</v>
      </c>
      <c r="T66" s="2" t="s">
        <v>154</v>
      </c>
      <c r="U66" s="2">
        <v>0</v>
      </c>
      <c r="V66" s="2">
        <v>0</v>
      </c>
      <c r="W66" s="2">
        <v>0</v>
      </c>
      <c r="X66" s="2">
        <v>5</v>
      </c>
      <c r="Y66" s="24">
        <v>4.5369224344925498E-2</v>
      </c>
      <c r="Z66" s="2" t="s">
        <v>118</v>
      </c>
    </row>
    <row r="67" spans="1:26" ht="14.4" hidden="1" x14ac:dyDescent="0.25">
      <c r="A67" s="23"/>
      <c r="B67" s="23"/>
      <c r="C67" s="23"/>
      <c r="D67" s="23"/>
      <c r="E67" s="23"/>
      <c r="F67" s="5"/>
      <c r="G67" s="5"/>
      <c r="Y67" s="24"/>
    </row>
    <row r="68" spans="1:26" ht="14.4" hidden="1" x14ac:dyDescent="0.25">
      <c r="A68" s="23"/>
      <c r="B68" s="23"/>
      <c r="C68" s="23"/>
      <c r="D68" s="23"/>
      <c r="E68" s="23"/>
      <c r="F68" s="5"/>
      <c r="G68" s="5"/>
      <c r="Y68" s="24"/>
    </row>
    <row r="69" spans="1:26" ht="14.4" x14ac:dyDescent="0.25">
      <c r="A69" s="97" t="s">
        <v>29</v>
      </c>
      <c r="B69" s="100" t="s">
        <v>8</v>
      </c>
      <c r="C69" s="100">
        <v>42</v>
      </c>
      <c r="D69" s="100" t="s">
        <v>62</v>
      </c>
      <c r="E69" s="26" t="s">
        <v>170</v>
      </c>
      <c r="F69" s="8" t="s">
        <v>32</v>
      </c>
      <c r="G69" s="8" t="s">
        <v>31</v>
      </c>
      <c r="H69" s="27">
        <v>4</v>
      </c>
      <c r="I69" s="27">
        <v>200</v>
      </c>
      <c r="J69" s="27" t="s">
        <v>109</v>
      </c>
      <c r="K69" s="27" t="s">
        <v>98</v>
      </c>
      <c r="L69" s="27">
        <v>0.43</v>
      </c>
      <c r="M69" s="27" t="s">
        <v>118</v>
      </c>
      <c r="N69" s="27" t="s">
        <v>160</v>
      </c>
      <c r="O69" s="27" t="s">
        <v>151</v>
      </c>
      <c r="P69" s="27" t="s">
        <v>153</v>
      </c>
      <c r="Q69" s="27" t="s">
        <v>155</v>
      </c>
      <c r="R69" s="27" t="s">
        <v>163</v>
      </c>
      <c r="S69" s="27">
        <v>0</v>
      </c>
      <c r="T69" s="27" t="s">
        <v>154</v>
      </c>
      <c r="U69" s="27">
        <v>0</v>
      </c>
      <c r="V69" s="27">
        <v>0</v>
      </c>
      <c r="W69" s="27">
        <v>0</v>
      </c>
      <c r="X69" s="27">
        <v>5</v>
      </c>
      <c r="Y69" s="28">
        <v>4.5369224344925498E-2</v>
      </c>
      <c r="Z69" s="29" t="s">
        <v>118</v>
      </c>
    </row>
    <row r="70" spans="1:26" ht="14.4" x14ac:dyDescent="0.25">
      <c r="A70" s="98"/>
      <c r="B70" s="101"/>
      <c r="C70" s="101"/>
      <c r="D70" s="101"/>
      <c r="E70" s="25" t="s">
        <v>165</v>
      </c>
      <c r="F70" s="5"/>
      <c r="G70" s="5"/>
      <c r="H70" s="2">
        <v>6</v>
      </c>
      <c r="J70" s="2" t="s">
        <v>109</v>
      </c>
      <c r="K70" s="2" t="s">
        <v>84</v>
      </c>
      <c r="Y70" s="24"/>
      <c r="Z70" s="30"/>
    </row>
    <row r="71" spans="1:26" ht="14.4" x14ac:dyDescent="0.25">
      <c r="A71" s="99"/>
      <c r="B71" s="102"/>
      <c r="C71" s="102"/>
      <c r="D71" s="102"/>
      <c r="E71" s="31" t="s">
        <v>164</v>
      </c>
      <c r="F71" s="9" t="s">
        <v>32</v>
      </c>
      <c r="G71" s="9" t="s">
        <v>31</v>
      </c>
      <c r="H71" s="32">
        <v>4</v>
      </c>
      <c r="I71" s="32">
        <v>200</v>
      </c>
      <c r="J71" s="32"/>
      <c r="K71" s="32"/>
      <c r="L71" s="32">
        <v>0.43</v>
      </c>
      <c r="M71" s="32" t="s">
        <v>118</v>
      </c>
      <c r="N71" s="32" t="s">
        <v>160</v>
      </c>
      <c r="O71" s="32" t="s">
        <v>151</v>
      </c>
      <c r="P71" s="32" t="s">
        <v>153</v>
      </c>
      <c r="Q71" s="32" t="s">
        <v>155</v>
      </c>
      <c r="R71" s="32" t="s">
        <v>163</v>
      </c>
      <c r="S71" s="32">
        <v>0</v>
      </c>
      <c r="T71" s="32" t="s">
        <v>154</v>
      </c>
      <c r="U71" s="32">
        <v>0</v>
      </c>
      <c r="V71" s="32">
        <v>0</v>
      </c>
      <c r="W71" s="32">
        <v>0</v>
      </c>
      <c r="X71" s="32">
        <v>5</v>
      </c>
      <c r="Y71" s="38">
        <v>4.5369224344925498E-2</v>
      </c>
      <c r="Z71" s="36" t="s">
        <v>118</v>
      </c>
    </row>
    <row r="72" spans="1:26" ht="14.4" x14ac:dyDescent="0.25">
      <c r="A72" s="97" t="s">
        <v>29</v>
      </c>
      <c r="B72" s="100" t="s">
        <v>9</v>
      </c>
      <c r="C72" s="100">
        <v>48.5</v>
      </c>
      <c r="D72" s="100" t="s">
        <v>63</v>
      </c>
      <c r="E72" s="26" t="s">
        <v>170</v>
      </c>
      <c r="F72" s="8" t="s">
        <v>34</v>
      </c>
      <c r="G72" s="8" t="s">
        <v>33</v>
      </c>
      <c r="H72" s="27">
        <v>16</v>
      </c>
      <c r="I72" s="27">
        <v>100</v>
      </c>
      <c r="J72" s="27" t="s">
        <v>85</v>
      </c>
      <c r="K72" s="27" t="s">
        <v>89</v>
      </c>
      <c r="L72" s="27">
        <v>0.49</v>
      </c>
      <c r="M72" s="27" t="s">
        <v>118</v>
      </c>
      <c r="N72" s="27" t="s">
        <v>160</v>
      </c>
      <c r="O72" s="27" t="s">
        <v>151</v>
      </c>
      <c r="P72" s="27" t="s">
        <v>153</v>
      </c>
      <c r="Q72" s="27" t="s">
        <v>155</v>
      </c>
      <c r="R72" s="27" t="s">
        <v>153</v>
      </c>
      <c r="S72" s="27">
        <v>0</v>
      </c>
      <c r="T72" s="27" t="s">
        <v>154</v>
      </c>
      <c r="U72" s="27">
        <v>0</v>
      </c>
      <c r="V72" s="27">
        <v>0</v>
      </c>
      <c r="W72" s="27">
        <v>0</v>
      </c>
      <c r="X72" s="27">
        <v>4</v>
      </c>
      <c r="Y72" s="28">
        <v>0.34765495844543998</v>
      </c>
      <c r="Z72" s="29" t="s">
        <v>118</v>
      </c>
    </row>
    <row r="73" spans="1:26" ht="14.4" x14ac:dyDescent="0.25">
      <c r="A73" s="98"/>
      <c r="B73" s="101"/>
      <c r="C73" s="101"/>
      <c r="D73" s="101"/>
      <c r="E73" s="25" t="s">
        <v>165</v>
      </c>
      <c r="F73" s="5"/>
      <c r="G73" s="5"/>
      <c r="H73" s="2">
        <v>8</v>
      </c>
      <c r="J73" s="2" t="s">
        <v>85</v>
      </c>
      <c r="K73" s="2" t="s">
        <v>89</v>
      </c>
      <c r="Y73" s="24"/>
      <c r="Z73" s="30"/>
    </row>
    <row r="74" spans="1:26" ht="14.4" x14ac:dyDescent="0.25">
      <c r="A74" s="99"/>
      <c r="B74" s="102"/>
      <c r="C74" s="102"/>
      <c r="D74" s="102"/>
      <c r="E74" s="31" t="s">
        <v>164</v>
      </c>
      <c r="F74" s="9" t="s">
        <v>4</v>
      </c>
      <c r="G74" s="9" t="s">
        <v>3</v>
      </c>
      <c r="H74" s="32">
        <v>8</v>
      </c>
      <c r="I74" s="33">
        <v>150</v>
      </c>
      <c r="J74" s="32"/>
      <c r="K74" s="32"/>
      <c r="L74" s="32">
        <v>0.49</v>
      </c>
      <c r="M74" s="32" t="s">
        <v>118</v>
      </c>
      <c r="N74" s="32" t="s">
        <v>160</v>
      </c>
      <c r="O74" s="32" t="s">
        <v>151</v>
      </c>
      <c r="P74" s="32" t="s">
        <v>153</v>
      </c>
      <c r="Q74" s="32" t="s">
        <v>155</v>
      </c>
      <c r="R74" s="32" t="s">
        <v>153</v>
      </c>
      <c r="S74" s="32">
        <v>0</v>
      </c>
      <c r="T74" s="32" t="s">
        <v>154</v>
      </c>
      <c r="U74" s="32">
        <v>0</v>
      </c>
      <c r="V74" s="32">
        <v>0</v>
      </c>
      <c r="W74" s="32">
        <v>0</v>
      </c>
      <c r="X74" s="34">
        <v>5</v>
      </c>
      <c r="Y74" s="39">
        <v>0.118974668031307</v>
      </c>
      <c r="Z74" s="36" t="s">
        <v>118</v>
      </c>
    </row>
    <row r="75" spans="1:26" ht="14.4" hidden="1" x14ac:dyDescent="0.25">
      <c r="A75" s="23" t="s">
        <v>29</v>
      </c>
      <c r="B75" s="23" t="s">
        <v>10</v>
      </c>
      <c r="C75" s="23">
        <v>99.1</v>
      </c>
      <c r="D75" s="23" t="s">
        <v>62</v>
      </c>
      <c r="E75" s="23"/>
      <c r="F75" s="5" t="s">
        <v>30</v>
      </c>
      <c r="G75" s="5" t="s">
        <v>18</v>
      </c>
      <c r="H75" s="2">
        <v>9</v>
      </c>
      <c r="I75" s="2">
        <v>150</v>
      </c>
      <c r="J75" s="2" t="s">
        <v>85</v>
      </c>
      <c r="L75" s="2">
        <v>0.43</v>
      </c>
      <c r="M75" s="2" t="s">
        <v>161</v>
      </c>
      <c r="N75" s="2" t="s">
        <v>160</v>
      </c>
      <c r="O75" s="2" t="s">
        <v>151</v>
      </c>
      <c r="P75" s="2" t="s">
        <v>153</v>
      </c>
      <c r="Q75" s="2" t="s">
        <v>155</v>
      </c>
      <c r="R75" s="2" t="s">
        <v>154</v>
      </c>
      <c r="S75" s="2">
        <v>0</v>
      </c>
      <c r="T75" s="2" t="s">
        <v>154</v>
      </c>
      <c r="U75" s="2">
        <v>0</v>
      </c>
      <c r="V75" s="2">
        <v>0</v>
      </c>
      <c r="W75" s="2">
        <v>0</v>
      </c>
      <c r="X75" s="2">
        <v>5</v>
      </c>
      <c r="Y75" s="24">
        <v>0.123531240963769</v>
      </c>
      <c r="Z75" s="2" t="s">
        <v>161</v>
      </c>
    </row>
    <row r="76" spans="1:26" ht="14.4" hidden="1" x14ac:dyDescent="0.25">
      <c r="A76" s="23"/>
      <c r="B76" s="23"/>
      <c r="C76" s="23"/>
      <c r="D76" s="23"/>
      <c r="E76" s="23"/>
      <c r="F76" s="5"/>
      <c r="G76" s="5"/>
      <c r="Y76" s="24"/>
    </row>
    <row r="77" spans="1:26" ht="14.4" hidden="1" x14ac:dyDescent="0.25">
      <c r="A77" s="23"/>
      <c r="B77" s="23"/>
      <c r="C77" s="23"/>
      <c r="D77" s="23"/>
      <c r="E77" s="23"/>
      <c r="F77" s="5"/>
      <c r="G77" s="5"/>
      <c r="Y77" s="24"/>
    </row>
    <row r="78" spans="1:26" ht="14.4" hidden="1" x14ac:dyDescent="0.25">
      <c r="A78" s="23" t="s">
        <v>43</v>
      </c>
      <c r="B78" s="23" t="s">
        <v>2</v>
      </c>
      <c r="C78" s="23">
        <v>26.8</v>
      </c>
      <c r="D78" s="23" t="s">
        <v>63</v>
      </c>
      <c r="E78" s="23"/>
      <c r="F78" s="5" t="s">
        <v>34</v>
      </c>
      <c r="G78" s="5" t="s">
        <v>33</v>
      </c>
      <c r="H78" s="2">
        <v>16</v>
      </c>
      <c r="I78" s="2">
        <v>100</v>
      </c>
      <c r="J78" s="2" t="s">
        <v>93</v>
      </c>
      <c r="L78" s="2">
        <v>0.49</v>
      </c>
      <c r="M78" s="2" t="s">
        <v>118</v>
      </c>
      <c r="N78" s="2" t="s">
        <v>160</v>
      </c>
      <c r="O78" s="2" t="s">
        <v>151</v>
      </c>
      <c r="P78" s="2" t="s">
        <v>153</v>
      </c>
      <c r="Q78" s="2" t="s">
        <v>155</v>
      </c>
      <c r="R78" s="2" t="s">
        <v>153</v>
      </c>
      <c r="S78" s="2">
        <v>0</v>
      </c>
      <c r="T78" s="2" t="s">
        <v>154</v>
      </c>
      <c r="U78" s="2">
        <v>0</v>
      </c>
      <c r="V78" s="2">
        <v>0</v>
      </c>
      <c r="W78" s="2">
        <v>0</v>
      </c>
      <c r="X78" s="2">
        <v>4</v>
      </c>
      <c r="Y78" s="24">
        <v>0.34765495844543998</v>
      </c>
      <c r="Z78" s="2" t="s">
        <v>118</v>
      </c>
    </row>
    <row r="79" spans="1:26" ht="14.4" hidden="1" x14ac:dyDescent="0.25">
      <c r="A79" s="23"/>
      <c r="B79" s="23"/>
      <c r="C79" s="23"/>
      <c r="D79" s="23"/>
      <c r="E79" s="23"/>
      <c r="F79" s="5"/>
      <c r="G79" s="5"/>
      <c r="Y79" s="24"/>
    </row>
    <row r="80" spans="1:26" ht="14.4" hidden="1" x14ac:dyDescent="0.25">
      <c r="A80" s="23"/>
      <c r="B80" s="23"/>
      <c r="C80" s="23"/>
      <c r="D80" s="23"/>
      <c r="E80" s="23"/>
      <c r="F80" s="5"/>
      <c r="G80" s="5"/>
      <c r="Y80" s="24"/>
    </row>
    <row r="81" spans="1:26" ht="14.4" hidden="1" x14ac:dyDescent="0.25">
      <c r="A81" s="23" t="s">
        <v>43</v>
      </c>
      <c r="B81" s="23" t="s">
        <v>5</v>
      </c>
      <c r="C81" s="23">
        <v>13</v>
      </c>
      <c r="D81" s="23" t="s">
        <v>63</v>
      </c>
      <c r="E81" s="23"/>
      <c r="F81" s="5" t="s">
        <v>30</v>
      </c>
      <c r="G81" s="5" t="s">
        <v>18</v>
      </c>
      <c r="H81" s="2">
        <v>9</v>
      </c>
      <c r="I81" s="2">
        <v>150</v>
      </c>
      <c r="J81" s="2" t="s">
        <v>85</v>
      </c>
      <c r="L81" s="2">
        <v>0.43</v>
      </c>
      <c r="M81" s="2" t="s">
        <v>161</v>
      </c>
      <c r="N81" s="2" t="s">
        <v>160</v>
      </c>
      <c r="O81" s="2" t="s">
        <v>151</v>
      </c>
      <c r="P81" s="2" t="s">
        <v>153</v>
      </c>
      <c r="Q81" s="2" t="s">
        <v>155</v>
      </c>
      <c r="R81" s="2" t="s">
        <v>154</v>
      </c>
      <c r="S81" s="2">
        <v>0</v>
      </c>
      <c r="T81" s="2" t="s">
        <v>154</v>
      </c>
      <c r="U81" s="2">
        <v>0</v>
      </c>
      <c r="V81" s="2">
        <v>0</v>
      </c>
      <c r="W81" s="2">
        <v>0</v>
      </c>
      <c r="X81" s="2">
        <v>5</v>
      </c>
      <c r="Y81" s="24">
        <v>0.123531240963769</v>
      </c>
      <c r="Z81" s="2" t="s">
        <v>161</v>
      </c>
    </row>
    <row r="82" spans="1:26" ht="14.4" hidden="1" x14ac:dyDescent="0.25">
      <c r="A82" s="23"/>
      <c r="B82" s="23"/>
      <c r="C82" s="23"/>
      <c r="D82" s="23"/>
      <c r="E82" s="23"/>
      <c r="F82" s="5"/>
      <c r="G82" s="5"/>
      <c r="Y82" s="24"/>
    </row>
    <row r="83" spans="1:26" ht="14.4" hidden="1" x14ac:dyDescent="0.25">
      <c r="A83" s="23"/>
      <c r="B83" s="23"/>
      <c r="C83" s="23"/>
      <c r="D83" s="23"/>
      <c r="E83" s="23"/>
      <c r="F83" s="5"/>
      <c r="G83" s="5"/>
      <c r="Y83" s="24"/>
    </row>
    <row r="84" spans="1:26" ht="14.4" x14ac:dyDescent="0.25">
      <c r="A84" s="97" t="s">
        <v>43</v>
      </c>
      <c r="B84" s="100" t="s">
        <v>8</v>
      </c>
      <c r="C84" s="100">
        <v>21.4</v>
      </c>
      <c r="D84" s="100" t="s">
        <v>63</v>
      </c>
      <c r="E84" s="26" t="s">
        <v>170</v>
      </c>
      <c r="F84" s="8" t="s">
        <v>45</v>
      </c>
      <c r="G84" s="8" t="s">
        <v>44</v>
      </c>
      <c r="H84" s="27">
        <v>16</v>
      </c>
      <c r="I84" s="27">
        <v>100</v>
      </c>
      <c r="J84" s="27" t="s">
        <v>93</v>
      </c>
      <c r="K84" s="27" t="s">
        <v>89</v>
      </c>
      <c r="L84" s="27">
        <v>0.49</v>
      </c>
      <c r="M84" s="27" t="s">
        <v>118</v>
      </c>
      <c r="N84" s="27" t="s">
        <v>160</v>
      </c>
      <c r="O84" s="27" t="s">
        <v>151</v>
      </c>
      <c r="P84" s="27" t="s">
        <v>153</v>
      </c>
      <c r="Q84" s="27" t="s">
        <v>155</v>
      </c>
      <c r="R84" s="27" t="s">
        <v>163</v>
      </c>
      <c r="S84" s="27">
        <v>0</v>
      </c>
      <c r="T84" s="27" t="s">
        <v>154</v>
      </c>
      <c r="U84" s="27">
        <v>0</v>
      </c>
      <c r="V84" s="27">
        <v>0</v>
      </c>
      <c r="W84" s="27">
        <v>0</v>
      </c>
      <c r="X84" s="27">
        <v>5</v>
      </c>
      <c r="Y84" s="28">
        <v>0.27812396675635198</v>
      </c>
      <c r="Z84" s="29" t="s">
        <v>118</v>
      </c>
    </row>
    <row r="85" spans="1:26" ht="14.4" x14ac:dyDescent="0.25">
      <c r="A85" s="98"/>
      <c r="B85" s="101"/>
      <c r="C85" s="101"/>
      <c r="D85" s="101"/>
      <c r="E85" s="25" t="s">
        <v>165</v>
      </c>
      <c r="F85" s="5"/>
      <c r="G85" s="5"/>
      <c r="H85" s="2">
        <v>7</v>
      </c>
      <c r="J85" s="2" t="s">
        <v>85</v>
      </c>
      <c r="K85" s="2" t="s">
        <v>89</v>
      </c>
      <c r="Y85" s="24"/>
      <c r="Z85" s="30"/>
    </row>
    <row r="86" spans="1:26" ht="14.4" x14ac:dyDescent="0.25">
      <c r="A86" s="99"/>
      <c r="B86" s="102"/>
      <c r="C86" s="102"/>
      <c r="D86" s="102"/>
      <c r="E86" s="31" t="s">
        <v>164</v>
      </c>
      <c r="F86" s="9" t="s">
        <v>4</v>
      </c>
      <c r="G86" s="9" t="s">
        <v>3</v>
      </c>
      <c r="H86" s="32">
        <v>8</v>
      </c>
      <c r="I86" s="33">
        <v>150</v>
      </c>
      <c r="J86" s="32"/>
      <c r="K86" s="32"/>
      <c r="L86" s="32">
        <v>0.49</v>
      </c>
      <c r="M86" s="32" t="s">
        <v>118</v>
      </c>
      <c r="N86" s="32" t="s">
        <v>160</v>
      </c>
      <c r="O86" s="32" t="s">
        <v>151</v>
      </c>
      <c r="P86" s="32" t="s">
        <v>153</v>
      </c>
      <c r="Q86" s="32" t="s">
        <v>155</v>
      </c>
      <c r="R86" s="33" t="s">
        <v>153</v>
      </c>
      <c r="S86" s="32">
        <v>0</v>
      </c>
      <c r="T86" s="32" t="s">
        <v>154</v>
      </c>
      <c r="U86" s="32">
        <v>0</v>
      </c>
      <c r="V86" s="32">
        <v>0</v>
      </c>
      <c r="W86" s="32">
        <v>0</v>
      </c>
      <c r="X86" s="32">
        <v>5</v>
      </c>
      <c r="Y86" s="39">
        <v>0.118974668031307</v>
      </c>
      <c r="Z86" s="36" t="s">
        <v>118</v>
      </c>
    </row>
    <row r="87" spans="1:26" ht="14.4" x14ac:dyDescent="0.25">
      <c r="A87" s="97" t="s">
        <v>43</v>
      </c>
      <c r="B87" s="100" t="s">
        <v>9</v>
      </c>
      <c r="C87" s="100">
        <v>13.7</v>
      </c>
      <c r="D87" s="100" t="s">
        <v>63</v>
      </c>
      <c r="E87" s="26" t="s">
        <v>170</v>
      </c>
      <c r="F87" s="8" t="s">
        <v>46</v>
      </c>
      <c r="G87" s="8" t="s">
        <v>44</v>
      </c>
      <c r="H87" s="27">
        <v>9</v>
      </c>
      <c r="I87" s="27">
        <v>205</v>
      </c>
      <c r="J87" s="27" t="s">
        <v>93</v>
      </c>
      <c r="K87" s="27" t="s">
        <v>84</v>
      </c>
      <c r="L87" s="27">
        <v>0.49</v>
      </c>
      <c r="M87" s="27" t="s">
        <v>118</v>
      </c>
      <c r="N87" s="27" t="s">
        <v>160</v>
      </c>
      <c r="O87" s="27" t="s">
        <v>151</v>
      </c>
      <c r="P87" s="27" t="s">
        <v>153</v>
      </c>
      <c r="Q87" s="27" t="s">
        <v>155</v>
      </c>
      <c r="R87" s="27" t="s">
        <v>163</v>
      </c>
      <c r="S87" s="27">
        <v>0</v>
      </c>
      <c r="T87" s="27" t="s">
        <v>154</v>
      </c>
      <c r="U87" s="27">
        <v>0</v>
      </c>
      <c r="V87" s="27">
        <v>0</v>
      </c>
      <c r="W87" s="27">
        <v>0</v>
      </c>
      <c r="X87" s="27">
        <v>5</v>
      </c>
      <c r="Y87" s="28">
        <v>0.16456433900102099</v>
      </c>
      <c r="Z87" s="29" t="s">
        <v>118</v>
      </c>
    </row>
    <row r="88" spans="1:26" ht="14.4" x14ac:dyDescent="0.25">
      <c r="A88" s="98"/>
      <c r="B88" s="101"/>
      <c r="C88" s="101"/>
      <c r="D88" s="101"/>
      <c r="E88" s="25" t="s">
        <v>165</v>
      </c>
      <c r="F88" s="5"/>
      <c r="G88" s="5"/>
      <c r="H88" s="2">
        <v>6</v>
      </c>
      <c r="J88" s="2" t="s">
        <v>85</v>
      </c>
      <c r="K88" s="2" t="s">
        <v>84</v>
      </c>
      <c r="Y88" s="24"/>
      <c r="Z88" s="30"/>
    </row>
    <row r="89" spans="1:26" ht="14.4" x14ac:dyDescent="0.25">
      <c r="A89" s="99"/>
      <c r="B89" s="102"/>
      <c r="C89" s="102"/>
      <c r="D89" s="102"/>
      <c r="E89" s="31" t="s">
        <v>164</v>
      </c>
      <c r="F89" s="9" t="s">
        <v>4</v>
      </c>
      <c r="G89" s="9" t="s">
        <v>3</v>
      </c>
      <c r="H89" s="32">
        <v>8</v>
      </c>
      <c r="I89" s="34">
        <v>150</v>
      </c>
      <c r="J89" s="32"/>
      <c r="K89" s="32"/>
      <c r="L89" s="32">
        <v>0.49</v>
      </c>
      <c r="M89" s="32" t="s">
        <v>118</v>
      </c>
      <c r="N89" s="32" t="s">
        <v>160</v>
      </c>
      <c r="O89" s="32" t="s">
        <v>151</v>
      </c>
      <c r="P89" s="32" t="s">
        <v>153</v>
      </c>
      <c r="Q89" s="32" t="s">
        <v>155</v>
      </c>
      <c r="R89" s="33" t="s">
        <v>153</v>
      </c>
      <c r="S89" s="32">
        <v>0</v>
      </c>
      <c r="T89" s="32" t="s">
        <v>154</v>
      </c>
      <c r="U89" s="32">
        <v>0</v>
      </c>
      <c r="V89" s="32">
        <v>0</v>
      </c>
      <c r="W89" s="32">
        <v>0</v>
      </c>
      <c r="X89" s="32">
        <v>5</v>
      </c>
      <c r="Y89" s="39">
        <v>0.118974668031307</v>
      </c>
      <c r="Z89" s="36" t="s">
        <v>118</v>
      </c>
    </row>
    <row r="90" spans="1:26" ht="14.4" hidden="1" x14ac:dyDescent="0.25">
      <c r="A90" s="23" t="s">
        <v>43</v>
      </c>
      <c r="B90" s="23" t="s">
        <v>10</v>
      </c>
      <c r="C90" s="23">
        <v>69.3</v>
      </c>
      <c r="D90" s="23" t="s">
        <v>63</v>
      </c>
      <c r="E90" s="23"/>
      <c r="F90" s="5" t="s">
        <v>48</v>
      </c>
      <c r="G90" s="5" t="s">
        <v>47</v>
      </c>
      <c r="H90" s="2">
        <v>1</v>
      </c>
      <c r="I90" s="2">
        <v>250</v>
      </c>
      <c r="J90" s="2" t="s">
        <v>93</v>
      </c>
      <c r="L90" s="2">
        <v>0.43</v>
      </c>
      <c r="M90" s="2" t="s">
        <v>118</v>
      </c>
      <c r="N90" s="2" t="s">
        <v>160</v>
      </c>
      <c r="O90" s="2" t="s">
        <v>151</v>
      </c>
      <c r="P90" s="2" t="s">
        <v>153</v>
      </c>
      <c r="Q90" s="2" t="s">
        <v>150</v>
      </c>
      <c r="R90" s="2" t="s">
        <v>153</v>
      </c>
      <c r="S90" s="2">
        <v>0</v>
      </c>
      <c r="T90" s="2" t="s">
        <v>154</v>
      </c>
      <c r="U90" s="2">
        <v>0</v>
      </c>
      <c r="V90" s="2">
        <v>0</v>
      </c>
      <c r="W90" s="2">
        <v>0</v>
      </c>
      <c r="X90" s="2">
        <v>5</v>
      </c>
      <c r="Y90" s="24">
        <v>1.4598139770421299E-2</v>
      </c>
      <c r="Z90" s="2" t="s">
        <v>118</v>
      </c>
    </row>
    <row r="91" spans="1:26" ht="14.4" hidden="1" x14ac:dyDescent="0.25">
      <c r="A91" s="23"/>
      <c r="B91" s="23"/>
      <c r="C91" s="23"/>
      <c r="D91" s="23"/>
      <c r="E91" s="23"/>
      <c r="F91" s="5"/>
      <c r="G91" s="5"/>
      <c r="Y91" s="24"/>
    </row>
    <row r="92" spans="1:26" ht="14.4" hidden="1" x14ac:dyDescent="0.25">
      <c r="A92" s="23"/>
      <c r="B92" s="23"/>
      <c r="C92" s="23"/>
      <c r="D92" s="23"/>
      <c r="E92" s="23"/>
      <c r="F92" s="5"/>
      <c r="G92" s="5"/>
      <c r="Y92" s="24"/>
    </row>
    <row r="93" spans="1:26" ht="14.4" x14ac:dyDescent="0.25">
      <c r="A93" s="97" t="s">
        <v>49</v>
      </c>
      <c r="B93" s="100" t="s">
        <v>2</v>
      </c>
      <c r="C93" s="100">
        <v>57.9</v>
      </c>
      <c r="D93" s="100" t="s">
        <v>64</v>
      </c>
      <c r="E93" s="26" t="s">
        <v>170</v>
      </c>
      <c r="F93" s="8" t="s">
        <v>51</v>
      </c>
      <c r="G93" s="8" t="s">
        <v>50</v>
      </c>
      <c r="H93" s="27">
        <v>16</v>
      </c>
      <c r="I93" s="27">
        <v>100</v>
      </c>
      <c r="J93" s="27" t="s">
        <v>93</v>
      </c>
      <c r="K93" s="27" t="s">
        <v>89</v>
      </c>
      <c r="L93" s="27">
        <v>0.49</v>
      </c>
      <c r="M93" s="27" t="s">
        <v>118</v>
      </c>
      <c r="N93" s="27" t="s">
        <v>160</v>
      </c>
      <c r="O93" s="27" t="s">
        <v>151</v>
      </c>
      <c r="P93" s="27" t="s">
        <v>153</v>
      </c>
      <c r="Q93" s="27" t="s">
        <v>155</v>
      </c>
      <c r="R93" s="27" t="s">
        <v>163</v>
      </c>
      <c r="S93" s="27">
        <v>0</v>
      </c>
      <c r="T93" s="27" t="s">
        <v>154</v>
      </c>
      <c r="U93" s="27">
        <v>0</v>
      </c>
      <c r="V93" s="27">
        <v>0</v>
      </c>
      <c r="W93" s="27">
        <v>0</v>
      </c>
      <c r="X93" s="27">
        <v>5</v>
      </c>
      <c r="Y93" s="28">
        <v>0.27812396675635198</v>
      </c>
      <c r="Z93" s="29" t="s">
        <v>118</v>
      </c>
    </row>
    <row r="94" spans="1:26" ht="14.4" x14ac:dyDescent="0.25">
      <c r="A94" s="98"/>
      <c r="B94" s="101"/>
      <c r="C94" s="101"/>
      <c r="D94" s="101"/>
      <c r="E94" s="25" t="s">
        <v>165</v>
      </c>
      <c r="F94" s="5"/>
      <c r="G94" s="5"/>
      <c r="H94" s="2">
        <v>7</v>
      </c>
      <c r="J94" s="2" t="s">
        <v>119</v>
      </c>
      <c r="K94" s="2" t="s">
        <v>89</v>
      </c>
      <c r="Y94" s="24"/>
      <c r="Z94" s="30"/>
    </row>
    <row r="95" spans="1:26" ht="14.4" x14ac:dyDescent="0.25">
      <c r="A95" s="99"/>
      <c r="B95" s="102"/>
      <c r="C95" s="102"/>
      <c r="D95" s="102"/>
      <c r="E95" s="31" t="s">
        <v>164</v>
      </c>
      <c r="F95" s="9" t="s">
        <v>128</v>
      </c>
      <c r="G95" s="9" t="s">
        <v>44</v>
      </c>
      <c r="H95" s="32">
        <v>4</v>
      </c>
      <c r="I95" s="33">
        <v>205</v>
      </c>
      <c r="J95" s="32"/>
      <c r="K95" s="32"/>
      <c r="L95" s="32">
        <v>0.49</v>
      </c>
      <c r="M95" s="32" t="s">
        <v>118</v>
      </c>
      <c r="N95" s="32" t="s">
        <v>160</v>
      </c>
      <c r="O95" s="32" t="s">
        <v>151</v>
      </c>
      <c r="P95" s="32" t="s">
        <v>153</v>
      </c>
      <c r="Q95" s="32" t="s">
        <v>155</v>
      </c>
      <c r="R95" s="32" t="s">
        <v>163</v>
      </c>
      <c r="S95" s="32">
        <v>0</v>
      </c>
      <c r="T95" s="32" t="s">
        <v>154</v>
      </c>
      <c r="U95" s="32">
        <v>0</v>
      </c>
      <c r="V95" s="32">
        <v>0</v>
      </c>
      <c r="W95" s="32">
        <v>0</v>
      </c>
      <c r="X95" s="32">
        <v>5</v>
      </c>
      <c r="Y95" s="39">
        <v>5.2212985314783203E-2</v>
      </c>
      <c r="Z95" s="36" t="s">
        <v>118</v>
      </c>
    </row>
    <row r="96" spans="1:26" ht="14.4" hidden="1" x14ac:dyDescent="0.25">
      <c r="A96" s="23" t="s">
        <v>49</v>
      </c>
      <c r="B96" s="23" t="s">
        <v>5</v>
      </c>
      <c r="C96" s="23">
        <v>104.6</v>
      </c>
      <c r="D96" s="23" t="s">
        <v>64</v>
      </c>
      <c r="E96" s="23"/>
      <c r="F96" s="5" t="s">
        <v>34</v>
      </c>
      <c r="G96" s="5" t="s">
        <v>33</v>
      </c>
      <c r="H96" s="2">
        <v>16</v>
      </c>
      <c r="I96" s="2">
        <v>100</v>
      </c>
      <c r="J96" s="2" t="s">
        <v>93</v>
      </c>
      <c r="L96" s="2">
        <v>0.49</v>
      </c>
      <c r="M96" s="2" t="s">
        <v>118</v>
      </c>
      <c r="N96" s="2" t="s">
        <v>160</v>
      </c>
      <c r="O96" s="2" t="s">
        <v>151</v>
      </c>
      <c r="P96" s="2" t="s">
        <v>153</v>
      </c>
      <c r="Q96" s="2" t="s">
        <v>155</v>
      </c>
      <c r="R96" s="2" t="s">
        <v>153</v>
      </c>
      <c r="S96" s="2">
        <v>0</v>
      </c>
      <c r="T96" s="2" t="s">
        <v>154</v>
      </c>
      <c r="U96" s="2">
        <v>0</v>
      </c>
      <c r="V96" s="2">
        <v>0</v>
      </c>
      <c r="W96" s="2">
        <v>0</v>
      </c>
      <c r="X96" s="2">
        <v>4</v>
      </c>
      <c r="Y96" s="24">
        <v>0.34765495844543998</v>
      </c>
      <c r="Z96" s="2" t="s">
        <v>118</v>
      </c>
    </row>
    <row r="97" spans="1:26" ht="14.4" hidden="1" x14ac:dyDescent="0.25">
      <c r="A97" s="23"/>
      <c r="B97" s="23"/>
      <c r="C97" s="23"/>
      <c r="D97" s="23"/>
      <c r="E97" s="23"/>
      <c r="F97" s="5"/>
      <c r="G97" s="5"/>
      <c r="Y97" s="24"/>
    </row>
    <row r="98" spans="1:26" ht="14.4" hidden="1" x14ac:dyDescent="0.25">
      <c r="A98" s="23"/>
      <c r="B98" s="23"/>
      <c r="C98" s="23"/>
      <c r="D98" s="23"/>
      <c r="E98" s="23"/>
      <c r="F98" s="5"/>
      <c r="G98" s="5"/>
      <c r="Y98" s="24"/>
    </row>
    <row r="99" spans="1:26" ht="14.4" hidden="1" x14ac:dyDescent="0.25">
      <c r="A99" s="23" t="s">
        <v>49</v>
      </c>
      <c r="B99" s="23" t="s">
        <v>8</v>
      </c>
      <c r="C99" s="23">
        <v>34</v>
      </c>
      <c r="D99" s="23" t="s">
        <v>63</v>
      </c>
      <c r="E99" s="23"/>
      <c r="F99" s="5" t="s">
        <v>53</v>
      </c>
      <c r="G99" s="5" t="s">
        <v>52</v>
      </c>
      <c r="H99" s="2">
        <v>4</v>
      </c>
      <c r="I99" s="2">
        <v>200</v>
      </c>
      <c r="J99" s="2" t="s">
        <v>93</v>
      </c>
      <c r="L99" s="2">
        <v>0.32</v>
      </c>
      <c r="M99" s="2" t="s">
        <v>117</v>
      </c>
      <c r="N99" s="2" t="s">
        <v>158</v>
      </c>
      <c r="O99" s="2" t="s">
        <v>149</v>
      </c>
      <c r="P99" s="2" t="s">
        <v>149</v>
      </c>
      <c r="Q99" s="2" t="s">
        <v>162</v>
      </c>
      <c r="R99" s="2" t="s">
        <v>151</v>
      </c>
      <c r="S99" s="2">
        <v>0</v>
      </c>
      <c r="T99" s="2" t="s">
        <v>154</v>
      </c>
      <c r="U99" s="2" t="s">
        <v>159</v>
      </c>
      <c r="V99" s="2">
        <v>0</v>
      </c>
      <c r="W99" s="2">
        <v>0</v>
      </c>
      <c r="X99" s="2">
        <v>5</v>
      </c>
      <c r="Y99" s="24">
        <v>3.37631436985492E-2</v>
      </c>
      <c r="Z99" s="2" t="s">
        <v>117</v>
      </c>
    </row>
    <row r="100" spans="1:26" ht="14.4" hidden="1" x14ac:dyDescent="0.25">
      <c r="A100" s="23"/>
      <c r="B100" s="23"/>
      <c r="C100" s="23"/>
      <c r="D100" s="23"/>
      <c r="E100" s="23"/>
      <c r="F100" s="5"/>
      <c r="G100" s="5"/>
      <c r="Y100" s="24"/>
    </row>
    <row r="101" spans="1:26" ht="14.4" hidden="1" x14ac:dyDescent="0.25">
      <c r="A101" s="23"/>
      <c r="B101" s="23"/>
      <c r="C101" s="23"/>
      <c r="D101" s="23"/>
      <c r="E101" s="23"/>
      <c r="F101" s="5"/>
      <c r="G101" s="5"/>
      <c r="Y101" s="24"/>
    </row>
    <row r="102" spans="1:26" ht="14.4" hidden="1" x14ac:dyDescent="0.25">
      <c r="A102" s="23" t="s">
        <v>49</v>
      </c>
      <c r="B102" s="23" t="s">
        <v>9</v>
      </c>
      <c r="C102" s="23">
        <v>31</v>
      </c>
      <c r="D102" s="23" t="s">
        <v>63</v>
      </c>
      <c r="E102" s="23"/>
      <c r="F102" s="5" t="s">
        <v>48</v>
      </c>
      <c r="G102" s="5" t="s">
        <v>47</v>
      </c>
      <c r="H102" s="2">
        <v>1</v>
      </c>
      <c r="I102" s="2">
        <v>250</v>
      </c>
      <c r="J102" s="2" t="s">
        <v>93</v>
      </c>
      <c r="L102" s="2">
        <v>0.43</v>
      </c>
      <c r="M102" s="2" t="s">
        <v>118</v>
      </c>
      <c r="N102" s="2" t="s">
        <v>160</v>
      </c>
      <c r="O102" s="2" t="s">
        <v>151</v>
      </c>
      <c r="P102" s="2" t="s">
        <v>153</v>
      </c>
      <c r="Q102" s="2" t="s">
        <v>150</v>
      </c>
      <c r="R102" s="2" t="s">
        <v>153</v>
      </c>
      <c r="S102" s="2">
        <v>0</v>
      </c>
      <c r="T102" s="2" t="s">
        <v>154</v>
      </c>
      <c r="U102" s="2">
        <v>0</v>
      </c>
      <c r="V102" s="2">
        <v>0</v>
      </c>
      <c r="W102" s="2">
        <v>0</v>
      </c>
      <c r="X102" s="2">
        <v>5</v>
      </c>
      <c r="Y102" s="24">
        <v>1.4598139770421299E-2</v>
      </c>
      <c r="Z102" s="2" t="s">
        <v>118</v>
      </c>
    </row>
    <row r="103" spans="1:26" ht="14.4" hidden="1" x14ac:dyDescent="0.25">
      <c r="A103" s="23"/>
      <c r="B103" s="23"/>
      <c r="C103" s="23"/>
      <c r="D103" s="23"/>
      <c r="E103" s="23"/>
      <c r="F103" s="5"/>
      <c r="G103" s="5"/>
      <c r="Y103" s="24"/>
    </row>
    <row r="104" spans="1:26" ht="14.4" hidden="1" x14ac:dyDescent="0.25">
      <c r="A104" s="23"/>
      <c r="B104" s="23"/>
      <c r="C104" s="23"/>
      <c r="D104" s="23"/>
      <c r="E104" s="23"/>
      <c r="F104" s="5"/>
      <c r="G104" s="5"/>
      <c r="Y104" s="24"/>
    </row>
    <row r="105" spans="1:26" ht="14.4" hidden="1" x14ac:dyDescent="0.25">
      <c r="A105" s="23" t="s">
        <v>49</v>
      </c>
      <c r="B105" s="23" t="s">
        <v>10</v>
      </c>
      <c r="C105" s="23">
        <v>25.9</v>
      </c>
      <c r="D105" s="23" t="s">
        <v>64</v>
      </c>
      <c r="E105" s="23"/>
      <c r="F105" s="5" t="s">
        <v>55</v>
      </c>
      <c r="G105" s="5" t="s">
        <v>54</v>
      </c>
      <c r="H105" s="2">
        <v>4</v>
      </c>
      <c r="I105" s="2">
        <v>200</v>
      </c>
      <c r="J105" s="2" t="s">
        <v>93</v>
      </c>
      <c r="L105" s="2">
        <v>0.37</v>
      </c>
      <c r="M105" s="2" t="s">
        <v>118</v>
      </c>
      <c r="N105" s="2" t="s">
        <v>160</v>
      </c>
      <c r="O105" s="2" t="s">
        <v>151</v>
      </c>
      <c r="P105" s="2" t="s">
        <v>153</v>
      </c>
      <c r="Q105" s="2" t="s">
        <v>155</v>
      </c>
      <c r="R105" s="2" t="s">
        <v>154</v>
      </c>
      <c r="S105" s="2">
        <v>0</v>
      </c>
      <c r="T105" s="2" t="s">
        <v>154</v>
      </c>
      <c r="U105" s="2">
        <v>0</v>
      </c>
      <c r="V105" s="2">
        <v>0</v>
      </c>
      <c r="W105" s="2">
        <v>0</v>
      </c>
      <c r="X105" s="2">
        <v>5</v>
      </c>
      <c r="Y105" s="24">
        <v>3.9038634901447503E-2</v>
      </c>
      <c r="Z105" s="2" t="s">
        <v>118</v>
      </c>
    </row>
    <row r="106" spans="1:26" ht="14.4" hidden="1" x14ac:dyDescent="0.25">
      <c r="A106" s="23"/>
      <c r="B106" s="23"/>
      <c r="C106" s="23"/>
      <c r="D106" s="23"/>
      <c r="E106" s="23"/>
      <c r="F106" s="5"/>
      <c r="G106" s="5"/>
      <c r="Y106" s="24"/>
    </row>
    <row r="107" spans="1:26" ht="14.4" hidden="1" x14ac:dyDescent="0.25">
      <c r="A107" s="23"/>
      <c r="B107" s="23"/>
      <c r="C107" s="23"/>
      <c r="D107" s="23"/>
      <c r="E107" s="23"/>
      <c r="F107" s="5"/>
      <c r="G107" s="5"/>
      <c r="Y107" s="24"/>
    </row>
    <row r="108" spans="1:26" ht="14.4" hidden="1" x14ac:dyDescent="0.25">
      <c r="A108" s="23" t="s">
        <v>49</v>
      </c>
      <c r="B108" s="23" t="s">
        <v>11</v>
      </c>
      <c r="C108" s="23">
        <v>15.6</v>
      </c>
      <c r="D108" s="23" t="s">
        <v>64</v>
      </c>
      <c r="E108" s="23"/>
      <c r="F108" s="5" t="s">
        <v>34</v>
      </c>
      <c r="G108" s="5" t="s">
        <v>33</v>
      </c>
      <c r="H108" s="2">
        <v>16</v>
      </c>
      <c r="I108" s="2">
        <v>100</v>
      </c>
      <c r="J108" s="2" t="s">
        <v>85</v>
      </c>
      <c r="L108" s="2">
        <v>0.49</v>
      </c>
      <c r="M108" s="2" t="s">
        <v>118</v>
      </c>
      <c r="N108" s="2" t="s">
        <v>160</v>
      </c>
      <c r="O108" s="2" t="s">
        <v>151</v>
      </c>
      <c r="P108" s="2" t="s">
        <v>153</v>
      </c>
      <c r="Q108" s="2" t="s">
        <v>155</v>
      </c>
      <c r="R108" s="2" t="s">
        <v>153</v>
      </c>
      <c r="S108" s="2">
        <v>0</v>
      </c>
      <c r="T108" s="2" t="s">
        <v>154</v>
      </c>
      <c r="U108" s="2">
        <v>0</v>
      </c>
      <c r="V108" s="2">
        <v>0</v>
      </c>
      <c r="W108" s="2">
        <v>0</v>
      </c>
      <c r="X108" s="2">
        <v>4</v>
      </c>
      <c r="Y108" s="24">
        <v>0.34765495844543998</v>
      </c>
      <c r="Z108" s="2" t="s">
        <v>118</v>
      </c>
    </row>
    <row r="109" spans="1:26" ht="14.4" hidden="1" x14ac:dyDescent="0.25">
      <c r="A109" s="23"/>
      <c r="B109" s="23"/>
      <c r="C109" s="23"/>
      <c r="D109" s="23"/>
      <c r="E109" s="23"/>
      <c r="F109" s="5"/>
      <c r="G109" s="5"/>
      <c r="Y109" s="24"/>
    </row>
    <row r="110" spans="1:26" ht="14.4" hidden="1" x14ac:dyDescent="0.25">
      <c r="A110" s="23"/>
      <c r="B110" s="23"/>
      <c r="C110" s="23"/>
      <c r="D110" s="23"/>
      <c r="E110" s="23"/>
      <c r="F110" s="5"/>
      <c r="G110" s="5"/>
      <c r="Y110" s="24"/>
    </row>
    <row r="111" spans="1:26" ht="14.4" x14ac:dyDescent="0.25">
      <c r="A111" s="97" t="s">
        <v>42</v>
      </c>
      <c r="B111" s="100" t="s">
        <v>2</v>
      </c>
      <c r="C111" s="100">
        <v>136.9</v>
      </c>
      <c r="D111" s="100" t="s">
        <v>99</v>
      </c>
      <c r="E111" s="26" t="s">
        <v>170</v>
      </c>
      <c r="F111" s="8" t="s">
        <v>21</v>
      </c>
      <c r="G111" s="8" t="s">
        <v>20</v>
      </c>
      <c r="H111" s="27">
        <v>4</v>
      </c>
      <c r="I111" s="27">
        <v>200</v>
      </c>
      <c r="J111" s="27" t="s">
        <v>93</v>
      </c>
      <c r="K111" s="27" t="s">
        <v>84</v>
      </c>
      <c r="L111" s="27">
        <v>0.43</v>
      </c>
      <c r="M111" s="27" t="s">
        <v>118</v>
      </c>
      <c r="N111" s="27" t="s">
        <v>160</v>
      </c>
      <c r="O111" s="27" t="s">
        <v>151</v>
      </c>
      <c r="P111" s="27" t="s">
        <v>153</v>
      </c>
      <c r="Q111" s="27" t="s">
        <v>150</v>
      </c>
      <c r="R111" s="27" t="s">
        <v>163</v>
      </c>
      <c r="S111" s="27">
        <v>0</v>
      </c>
      <c r="T111" s="27" t="s">
        <v>154</v>
      </c>
      <c r="U111" s="27">
        <v>0</v>
      </c>
      <c r="V111" s="27">
        <v>0</v>
      </c>
      <c r="W111" s="27">
        <v>0</v>
      </c>
      <c r="X111" s="27">
        <v>5</v>
      </c>
      <c r="Y111" s="28">
        <v>4.5369224344925498E-2</v>
      </c>
      <c r="Z111" s="29" t="s">
        <v>118</v>
      </c>
    </row>
    <row r="112" spans="1:26" ht="14.4" x14ac:dyDescent="0.25">
      <c r="A112" s="98"/>
      <c r="B112" s="101"/>
      <c r="C112" s="101"/>
      <c r="D112" s="101"/>
      <c r="E112" s="25" t="s">
        <v>165</v>
      </c>
      <c r="F112" s="5"/>
      <c r="G112" s="5"/>
      <c r="H112" s="2">
        <v>3</v>
      </c>
      <c r="J112" s="2" t="s">
        <v>93</v>
      </c>
      <c r="K112" s="2" t="s">
        <v>84</v>
      </c>
      <c r="Y112" s="24"/>
      <c r="Z112" s="30"/>
    </row>
    <row r="113" spans="1:26" ht="14.4" x14ac:dyDescent="0.25">
      <c r="A113" s="99"/>
      <c r="B113" s="102"/>
      <c r="C113" s="102"/>
      <c r="D113" s="102"/>
      <c r="E113" s="31" t="s">
        <v>164</v>
      </c>
      <c r="F113" s="9" t="s">
        <v>124</v>
      </c>
      <c r="G113" s="9" t="s">
        <v>125</v>
      </c>
      <c r="H113" s="32">
        <v>3</v>
      </c>
      <c r="I113" s="32">
        <v>200</v>
      </c>
      <c r="J113" s="32"/>
      <c r="K113" s="32"/>
      <c r="L113" s="32">
        <v>0.43</v>
      </c>
      <c r="M113" s="32" t="s">
        <v>118</v>
      </c>
      <c r="N113" s="32" t="s">
        <v>160</v>
      </c>
      <c r="O113" s="32" t="s">
        <v>151</v>
      </c>
      <c r="P113" s="32" t="s">
        <v>153</v>
      </c>
      <c r="Q113" s="32" t="s">
        <v>150</v>
      </c>
      <c r="R113" s="32" t="s">
        <v>163</v>
      </c>
      <c r="S113" s="32">
        <v>0</v>
      </c>
      <c r="T113" s="32" t="s">
        <v>154</v>
      </c>
      <c r="U113" s="32">
        <v>0</v>
      </c>
      <c r="V113" s="32">
        <v>0</v>
      </c>
      <c r="W113" s="32">
        <v>0</v>
      </c>
      <c r="X113" s="32">
        <v>5</v>
      </c>
      <c r="Y113" s="39">
        <v>3.0368624410401598E-2</v>
      </c>
      <c r="Z113" s="36" t="s">
        <v>118</v>
      </c>
    </row>
    <row r="114" spans="1:26" ht="14.4" x14ac:dyDescent="0.25">
      <c r="A114" s="97" t="s">
        <v>42</v>
      </c>
      <c r="B114" s="100" t="s">
        <v>5</v>
      </c>
      <c r="C114" s="100">
        <v>97.2</v>
      </c>
      <c r="D114" s="100" t="s">
        <v>99</v>
      </c>
      <c r="E114" s="26" t="s">
        <v>170</v>
      </c>
      <c r="F114" s="8" t="s">
        <v>30</v>
      </c>
      <c r="G114" s="8" t="s">
        <v>18</v>
      </c>
      <c r="H114" s="27">
        <v>9</v>
      </c>
      <c r="I114" s="27">
        <v>150</v>
      </c>
      <c r="J114" s="27" t="s">
        <v>85</v>
      </c>
      <c r="K114" s="27" t="s">
        <v>89</v>
      </c>
      <c r="L114" s="27">
        <v>0.43</v>
      </c>
      <c r="M114" s="27" t="s">
        <v>161</v>
      </c>
      <c r="N114" s="27" t="s">
        <v>160</v>
      </c>
      <c r="O114" s="27" t="s">
        <v>151</v>
      </c>
      <c r="P114" s="27" t="s">
        <v>153</v>
      </c>
      <c r="Q114" s="27" t="s">
        <v>155</v>
      </c>
      <c r="R114" s="27" t="s">
        <v>154</v>
      </c>
      <c r="S114" s="27">
        <v>0</v>
      </c>
      <c r="T114" s="27" t="s">
        <v>154</v>
      </c>
      <c r="U114" s="27">
        <v>0</v>
      </c>
      <c r="V114" s="27">
        <v>0</v>
      </c>
      <c r="W114" s="27">
        <v>0</v>
      </c>
      <c r="X114" s="27">
        <v>5</v>
      </c>
      <c r="Y114" s="28">
        <v>0.123531240963769</v>
      </c>
      <c r="Z114" s="29" t="s">
        <v>161</v>
      </c>
    </row>
    <row r="115" spans="1:26" ht="14.4" x14ac:dyDescent="0.25">
      <c r="A115" s="98"/>
      <c r="B115" s="101"/>
      <c r="C115" s="101"/>
      <c r="D115" s="101"/>
      <c r="E115" s="25" t="s">
        <v>165</v>
      </c>
      <c r="F115" s="5"/>
      <c r="G115" s="5"/>
      <c r="H115" s="2">
        <v>4</v>
      </c>
      <c r="J115" s="2" t="s">
        <v>85</v>
      </c>
      <c r="K115" s="2" t="s">
        <v>84</v>
      </c>
      <c r="Y115" s="24"/>
      <c r="Z115" s="30"/>
    </row>
    <row r="116" spans="1:26" ht="14.4" x14ac:dyDescent="0.25">
      <c r="A116" s="99"/>
      <c r="B116" s="102"/>
      <c r="C116" s="102"/>
      <c r="D116" s="102"/>
      <c r="E116" s="31" t="s">
        <v>164</v>
      </c>
      <c r="F116" s="9" t="s">
        <v>19</v>
      </c>
      <c r="G116" s="9" t="s">
        <v>18</v>
      </c>
      <c r="H116" s="32">
        <v>4</v>
      </c>
      <c r="I116" s="33">
        <v>200</v>
      </c>
      <c r="J116" s="32"/>
      <c r="K116" s="32"/>
      <c r="L116" s="32">
        <v>0.43</v>
      </c>
      <c r="M116" s="32" t="s">
        <v>161</v>
      </c>
      <c r="N116" s="32" t="s">
        <v>160</v>
      </c>
      <c r="O116" s="32" t="s">
        <v>151</v>
      </c>
      <c r="P116" s="32" t="s">
        <v>153</v>
      </c>
      <c r="Q116" s="32" t="s">
        <v>155</v>
      </c>
      <c r="R116" s="32" t="s">
        <v>154</v>
      </c>
      <c r="S116" s="32">
        <v>0</v>
      </c>
      <c r="T116" s="32" t="s">
        <v>154</v>
      </c>
      <c r="U116" s="32">
        <v>0</v>
      </c>
      <c r="V116" s="32">
        <v>0</v>
      </c>
      <c r="W116" s="32">
        <v>0</v>
      </c>
      <c r="X116" s="32">
        <v>5</v>
      </c>
      <c r="Y116" s="39">
        <v>4.5369224344925498E-2</v>
      </c>
      <c r="Z116" s="36" t="s">
        <v>161</v>
      </c>
    </row>
    <row r="117" spans="1:26" ht="14.4" hidden="1" x14ac:dyDescent="0.25">
      <c r="A117" s="23" t="s">
        <v>42</v>
      </c>
      <c r="B117" s="23" t="s">
        <v>8</v>
      </c>
      <c r="C117" s="23">
        <v>66.400000000000006</v>
      </c>
      <c r="D117" s="23" t="s">
        <v>63</v>
      </c>
      <c r="E117" s="23"/>
      <c r="F117" s="5" t="s">
        <v>34</v>
      </c>
      <c r="G117" s="5" t="s">
        <v>33</v>
      </c>
      <c r="H117" s="2">
        <v>16</v>
      </c>
      <c r="I117" s="2">
        <v>100</v>
      </c>
      <c r="J117" s="2" t="s">
        <v>85</v>
      </c>
      <c r="L117" s="2">
        <v>0.49</v>
      </c>
      <c r="M117" s="2" t="s">
        <v>118</v>
      </c>
      <c r="N117" s="2" t="s">
        <v>160</v>
      </c>
      <c r="O117" s="2" t="s">
        <v>151</v>
      </c>
      <c r="P117" s="2" t="s">
        <v>153</v>
      </c>
      <c r="Q117" s="2" t="s">
        <v>155</v>
      </c>
      <c r="R117" s="2" t="s">
        <v>153</v>
      </c>
      <c r="S117" s="2">
        <v>0</v>
      </c>
      <c r="T117" s="2" t="s">
        <v>154</v>
      </c>
      <c r="U117" s="2">
        <v>0</v>
      </c>
      <c r="V117" s="2">
        <v>0</v>
      </c>
      <c r="W117" s="2">
        <v>0</v>
      </c>
      <c r="X117" s="2">
        <v>4</v>
      </c>
      <c r="Y117" s="24">
        <v>0.34765495844543998</v>
      </c>
      <c r="Z117" s="2" t="s">
        <v>118</v>
      </c>
    </row>
    <row r="118" spans="1:26" ht="14.4" hidden="1" x14ac:dyDescent="0.25">
      <c r="A118" s="23"/>
      <c r="B118" s="23"/>
      <c r="C118" s="23"/>
      <c r="D118" s="23"/>
      <c r="E118" s="23"/>
      <c r="F118" s="5"/>
      <c r="G118" s="5"/>
      <c r="Y118" s="24"/>
    </row>
    <row r="119" spans="1:26" ht="14.4" hidden="1" x14ac:dyDescent="0.25">
      <c r="A119" s="23"/>
      <c r="B119" s="23"/>
      <c r="C119" s="23"/>
      <c r="D119" s="23"/>
      <c r="E119" s="23"/>
      <c r="F119" s="5"/>
      <c r="G119" s="5"/>
      <c r="Y119" s="24"/>
    </row>
    <row r="120" spans="1:26" ht="14.4" x14ac:dyDescent="0.25">
      <c r="A120" s="97" t="s">
        <v>42</v>
      </c>
      <c r="B120" s="100" t="s">
        <v>9</v>
      </c>
      <c r="C120" s="100">
        <v>68</v>
      </c>
      <c r="D120" s="100" t="s">
        <v>99</v>
      </c>
      <c r="E120" s="26" t="s">
        <v>170</v>
      </c>
      <c r="F120" s="8" t="s">
        <v>15</v>
      </c>
      <c r="G120" s="8" t="s">
        <v>14</v>
      </c>
      <c r="H120" s="27">
        <v>1</v>
      </c>
      <c r="I120" s="27">
        <v>250</v>
      </c>
      <c r="J120" s="27" t="s">
        <v>85</v>
      </c>
      <c r="K120" s="27" t="s">
        <v>84</v>
      </c>
      <c r="L120" s="27">
        <v>0.43</v>
      </c>
      <c r="M120" s="27" t="s">
        <v>156</v>
      </c>
      <c r="N120" s="27" t="s">
        <v>160</v>
      </c>
      <c r="O120" s="27" t="s">
        <v>151</v>
      </c>
      <c r="P120" s="27" t="s">
        <v>153</v>
      </c>
      <c r="Q120" s="27" t="s">
        <v>157</v>
      </c>
      <c r="R120" s="27" t="s">
        <v>153</v>
      </c>
      <c r="S120" s="27">
        <v>0</v>
      </c>
      <c r="T120" s="27" t="s">
        <v>154</v>
      </c>
      <c r="U120" s="27">
        <v>0</v>
      </c>
      <c r="V120" s="27">
        <v>0</v>
      </c>
      <c r="W120" s="27">
        <v>0</v>
      </c>
      <c r="X120" s="27">
        <v>5</v>
      </c>
      <c r="Y120" s="28">
        <v>1.4598139770421299E-2</v>
      </c>
      <c r="Z120" s="29" t="s">
        <v>118</v>
      </c>
    </row>
    <row r="121" spans="1:26" ht="14.4" x14ac:dyDescent="0.25">
      <c r="A121" s="98"/>
      <c r="B121" s="101"/>
      <c r="C121" s="101"/>
      <c r="D121" s="101"/>
      <c r="E121" s="25" t="s">
        <v>165</v>
      </c>
      <c r="F121" s="5"/>
      <c r="G121" s="5"/>
      <c r="H121" s="2">
        <v>2</v>
      </c>
      <c r="J121" s="2" t="s">
        <v>119</v>
      </c>
      <c r="K121" s="2" t="s">
        <v>98</v>
      </c>
      <c r="Y121" s="24"/>
      <c r="Z121" s="30"/>
    </row>
    <row r="122" spans="1:26" ht="14.4" x14ac:dyDescent="0.25">
      <c r="A122" s="99"/>
      <c r="B122" s="102"/>
      <c r="C122" s="102"/>
      <c r="D122" s="102"/>
      <c r="E122" s="31" t="s">
        <v>164</v>
      </c>
      <c r="F122" s="9" t="s">
        <v>15</v>
      </c>
      <c r="G122" s="9" t="s">
        <v>14</v>
      </c>
      <c r="H122" s="32">
        <v>1</v>
      </c>
      <c r="I122" s="32">
        <v>250</v>
      </c>
      <c r="J122" s="32"/>
      <c r="K122" s="32"/>
      <c r="L122" s="32">
        <v>0.43</v>
      </c>
      <c r="M122" s="32" t="s">
        <v>156</v>
      </c>
      <c r="N122" s="32" t="s">
        <v>160</v>
      </c>
      <c r="O122" s="32" t="s">
        <v>151</v>
      </c>
      <c r="P122" s="32" t="s">
        <v>153</v>
      </c>
      <c r="Q122" s="32" t="s">
        <v>157</v>
      </c>
      <c r="R122" s="32" t="s">
        <v>153</v>
      </c>
      <c r="S122" s="32">
        <v>0</v>
      </c>
      <c r="T122" s="32" t="s">
        <v>154</v>
      </c>
      <c r="U122" s="32">
        <v>0</v>
      </c>
      <c r="V122" s="32">
        <v>0</v>
      </c>
      <c r="W122" s="32">
        <v>0</v>
      </c>
      <c r="X122" s="32">
        <v>5</v>
      </c>
      <c r="Y122" s="38">
        <v>1.4598139770421299E-2</v>
      </c>
      <c r="Z122" s="36" t="s">
        <v>118</v>
      </c>
    </row>
    <row r="123" spans="1:26" ht="14.4" hidden="1" x14ac:dyDescent="0.25">
      <c r="A123" s="23" t="s">
        <v>57</v>
      </c>
      <c r="B123" s="23" t="s">
        <v>2</v>
      </c>
      <c r="C123" s="23">
        <v>15.6</v>
      </c>
      <c r="D123" s="23" t="s">
        <v>64</v>
      </c>
      <c r="E123" s="23"/>
      <c r="F123" s="5" t="s">
        <v>60</v>
      </c>
      <c r="G123" s="5" t="s">
        <v>44</v>
      </c>
      <c r="H123" s="2">
        <v>16</v>
      </c>
      <c r="I123" s="2">
        <v>200</v>
      </c>
      <c r="J123" s="2" t="s">
        <v>85</v>
      </c>
      <c r="L123" s="2">
        <v>0.55000000000000004</v>
      </c>
      <c r="M123" s="2" t="s">
        <v>118</v>
      </c>
      <c r="N123" s="2" t="s">
        <v>160</v>
      </c>
      <c r="O123" s="2" t="s">
        <v>151</v>
      </c>
      <c r="P123" s="2" t="s">
        <v>153</v>
      </c>
      <c r="Q123" s="2" t="s">
        <v>155</v>
      </c>
      <c r="R123" s="2" t="s">
        <v>163</v>
      </c>
      <c r="S123" s="2">
        <v>0</v>
      </c>
      <c r="T123" s="2" t="s">
        <v>154</v>
      </c>
      <c r="U123" s="2">
        <v>0</v>
      </c>
      <c r="V123" s="2">
        <v>0</v>
      </c>
      <c r="W123" s="2">
        <v>0</v>
      </c>
      <c r="X123" s="2">
        <v>5</v>
      </c>
      <c r="Y123" s="24">
        <v>0.44148913713124499</v>
      </c>
      <c r="Z123" s="2" t="s">
        <v>118</v>
      </c>
    </row>
    <row r="124" spans="1:26" ht="14.4" hidden="1" x14ac:dyDescent="0.25">
      <c r="A124" s="23"/>
      <c r="B124" s="23"/>
      <c r="C124" s="23"/>
      <c r="D124" s="23"/>
      <c r="E124" s="23"/>
      <c r="F124" s="5"/>
      <c r="G124" s="5"/>
      <c r="Y124" s="24"/>
    </row>
    <row r="125" spans="1:26" ht="14.4" hidden="1" x14ac:dyDescent="0.25">
      <c r="A125" s="23"/>
      <c r="B125" s="23"/>
      <c r="C125" s="23"/>
      <c r="D125" s="23"/>
      <c r="E125" s="23"/>
      <c r="F125" s="5"/>
      <c r="G125" s="5"/>
      <c r="Y125" s="24"/>
    </row>
    <row r="126" spans="1:26" ht="14.4" x14ac:dyDescent="0.25">
      <c r="A126" s="97" t="s">
        <v>57</v>
      </c>
      <c r="B126" s="100" t="s">
        <v>5</v>
      </c>
      <c r="C126" s="100">
        <v>27.7</v>
      </c>
      <c r="D126" s="100" t="s">
        <v>64</v>
      </c>
      <c r="E126" s="26" t="s">
        <v>170</v>
      </c>
      <c r="F126" s="8" t="s">
        <v>60</v>
      </c>
      <c r="G126" s="8" t="s">
        <v>44</v>
      </c>
      <c r="H126" s="27">
        <v>16</v>
      </c>
      <c r="I126" s="27">
        <v>200</v>
      </c>
      <c r="J126" s="27" t="s">
        <v>85</v>
      </c>
      <c r="K126" s="27" t="s">
        <v>89</v>
      </c>
      <c r="L126" s="27">
        <v>0.55000000000000004</v>
      </c>
      <c r="M126" s="27" t="s">
        <v>118</v>
      </c>
      <c r="N126" s="27" t="s">
        <v>160</v>
      </c>
      <c r="O126" s="27" t="s">
        <v>151</v>
      </c>
      <c r="P126" s="27" t="s">
        <v>153</v>
      </c>
      <c r="Q126" s="27" t="s">
        <v>155</v>
      </c>
      <c r="R126" s="27" t="s">
        <v>163</v>
      </c>
      <c r="S126" s="27">
        <v>0</v>
      </c>
      <c r="T126" s="27" t="s">
        <v>154</v>
      </c>
      <c r="U126" s="27">
        <v>0</v>
      </c>
      <c r="V126" s="27">
        <v>0</v>
      </c>
      <c r="W126" s="27">
        <v>0</v>
      </c>
      <c r="X126" s="27">
        <v>5</v>
      </c>
      <c r="Y126" s="28">
        <v>0.44148913713124499</v>
      </c>
      <c r="Z126" s="29" t="s">
        <v>118</v>
      </c>
    </row>
    <row r="127" spans="1:26" ht="14.4" x14ac:dyDescent="0.25">
      <c r="A127" s="98"/>
      <c r="B127" s="101"/>
      <c r="C127" s="101"/>
      <c r="D127" s="101"/>
      <c r="E127" s="25" t="s">
        <v>165</v>
      </c>
      <c r="F127" s="5"/>
      <c r="G127" s="5"/>
      <c r="H127" s="2">
        <v>4</v>
      </c>
      <c r="J127" s="2" t="s">
        <v>85</v>
      </c>
      <c r="K127" s="2" t="s">
        <v>84</v>
      </c>
      <c r="Y127" s="24"/>
      <c r="Z127" s="30"/>
    </row>
    <row r="128" spans="1:26" ht="14.4" x14ac:dyDescent="0.25">
      <c r="A128" s="99"/>
      <c r="B128" s="102"/>
      <c r="C128" s="102"/>
      <c r="D128" s="102"/>
      <c r="E128" s="31" t="s">
        <v>164</v>
      </c>
      <c r="F128" s="9" t="s">
        <v>129</v>
      </c>
      <c r="G128" s="9" t="s">
        <v>44</v>
      </c>
      <c r="H128" s="32">
        <v>4</v>
      </c>
      <c r="I128" s="32">
        <v>200</v>
      </c>
      <c r="J128" s="32"/>
      <c r="K128" s="32"/>
      <c r="L128" s="32">
        <v>0.55000000000000004</v>
      </c>
      <c r="M128" s="32" t="s">
        <v>118</v>
      </c>
      <c r="N128" s="32" t="s">
        <v>160</v>
      </c>
      <c r="O128" s="32" t="s">
        <v>151</v>
      </c>
      <c r="P128" s="32" t="s">
        <v>153</v>
      </c>
      <c r="Q128" s="32" t="s">
        <v>155</v>
      </c>
      <c r="R128" s="32" t="s">
        <v>163</v>
      </c>
      <c r="S128" s="32">
        <v>0</v>
      </c>
      <c r="T128" s="32" t="s">
        <v>154</v>
      </c>
      <c r="U128" s="32">
        <v>0</v>
      </c>
      <c r="V128" s="32">
        <v>0</v>
      </c>
      <c r="W128" s="32">
        <v>0</v>
      </c>
      <c r="X128" s="32">
        <v>5</v>
      </c>
      <c r="Y128" s="39">
        <v>5.8030403231881501E-2</v>
      </c>
      <c r="Z128" s="36" t="s">
        <v>118</v>
      </c>
    </row>
    <row r="129" spans="1:26" ht="14.4" x14ac:dyDescent="0.25">
      <c r="A129" s="97" t="s">
        <v>1</v>
      </c>
      <c r="B129" s="100" t="s">
        <v>2</v>
      </c>
      <c r="C129" s="100">
        <v>23.3</v>
      </c>
      <c r="D129" s="100" t="s">
        <v>62</v>
      </c>
      <c r="E129" s="26" t="s">
        <v>170</v>
      </c>
      <c r="F129" s="8" t="s">
        <v>4</v>
      </c>
      <c r="G129" s="8" t="s">
        <v>3</v>
      </c>
      <c r="H129" s="27">
        <v>8</v>
      </c>
      <c r="I129" s="27">
        <v>150</v>
      </c>
      <c r="J129" s="27" t="s">
        <v>85</v>
      </c>
      <c r="K129" s="27" t="s">
        <v>84</v>
      </c>
      <c r="L129" s="27">
        <v>0.49</v>
      </c>
      <c r="M129" s="27" t="s">
        <v>118</v>
      </c>
      <c r="N129" s="27" t="s">
        <v>160</v>
      </c>
      <c r="O129" s="27" t="s">
        <v>151</v>
      </c>
      <c r="P129" s="27" t="s">
        <v>153</v>
      </c>
      <c r="Q129" s="27" t="s">
        <v>155</v>
      </c>
      <c r="R129" s="27" t="s">
        <v>153</v>
      </c>
      <c r="S129" s="27">
        <v>0</v>
      </c>
      <c r="T129" s="27" t="s">
        <v>154</v>
      </c>
      <c r="U129" s="27">
        <v>0</v>
      </c>
      <c r="V129" s="27">
        <v>0</v>
      </c>
      <c r="W129" s="27">
        <v>0</v>
      </c>
      <c r="X129" s="27">
        <v>5</v>
      </c>
      <c r="Y129" s="28">
        <v>0.118974668031307</v>
      </c>
      <c r="Z129" s="29" t="s">
        <v>118</v>
      </c>
    </row>
    <row r="130" spans="1:26" ht="14.4" x14ac:dyDescent="0.25">
      <c r="A130" s="98"/>
      <c r="B130" s="101"/>
      <c r="C130" s="101"/>
      <c r="D130" s="101"/>
      <c r="E130" s="25" t="s">
        <v>165</v>
      </c>
      <c r="F130" s="5"/>
      <c r="G130" s="5"/>
      <c r="H130" s="2">
        <v>5</v>
      </c>
      <c r="J130" s="2" t="s">
        <v>85</v>
      </c>
      <c r="K130" s="2" t="s">
        <v>84</v>
      </c>
      <c r="Y130" s="24"/>
      <c r="Z130" s="30"/>
    </row>
    <row r="131" spans="1:26" ht="14.4" x14ac:dyDescent="0.25">
      <c r="A131" s="99"/>
      <c r="B131" s="102"/>
      <c r="C131" s="102"/>
      <c r="D131" s="102"/>
      <c r="E131" s="31" t="s">
        <v>164</v>
      </c>
      <c r="F131" s="9" t="s">
        <v>130</v>
      </c>
      <c r="G131" s="9" t="s">
        <v>131</v>
      </c>
      <c r="H131" s="32">
        <v>4</v>
      </c>
      <c r="I131" s="33">
        <v>200</v>
      </c>
      <c r="J131" s="32"/>
      <c r="K131" s="32"/>
      <c r="L131" s="32">
        <v>0.49</v>
      </c>
      <c r="M131" s="32" t="s">
        <v>118</v>
      </c>
      <c r="N131" s="32" t="s">
        <v>160</v>
      </c>
      <c r="O131" s="32" t="s">
        <v>151</v>
      </c>
      <c r="P131" s="32" t="s">
        <v>153</v>
      </c>
      <c r="Q131" s="32" t="s">
        <v>155</v>
      </c>
      <c r="R131" s="34" t="s">
        <v>163</v>
      </c>
      <c r="S131" s="32">
        <v>0</v>
      </c>
      <c r="T131" s="32" t="s">
        <v>154</v>
      </c>
      <c r="U131" s="32">
        <v>0</v>
      </c>
      <c r="V131" s="32">
        <v>0</v>
      </c>
      <c r="W131" s="32">
        <v>0</v>
      </c>
      <c r="X131" s="33">
        <v>4</v>
      </c>
      <c r="Y131" s="39">
        <v>6.4624767235504393E-2</v>
      </c>
      <c r="Z131" s="36" t="s">
        <v>118</v>
      </c>
    </row>
    <row r="132" spans="1:26" ht="14.4" x14ac:dyDescent="0.25">
      <c r="A132" s="97" t="s">
        <v>1</v>
      </c>
      <c r="B132" s="100" t="s">
        <v>5</v>
      </c>
      <c r="C132" s="100">
        <v>173.2</v>
      </c>
      <c r="D132" s="100" t="s">
        <v>62</v>
      </c>
      <c r="E132" s="26" t="s">
        <v>170</v>
      </c>
      <c r="F132" s="8" t="s">
        <v>7</v>
      </c>
      <c r="G132" s="8" t="s">
        <v>6</v>
      </c>
      <c r="H132" s="27">
        <v>1</v>
      </c>
      <c r="I132" s="27">
        <v>250</v>
      </c>
      <c r="J132" s="27" t="s">
        <v>85</v>
      </c>
      <c r="K132" s="27" t="s">
        <v>84</v>
      </c>
      <c r="L132" s="27">
        <v>0.49</v>
      </c>
      <c r="M132" s="27" t="s">
        <v>156</v>
      </c>
      <c r="N132" s="27" t="s">
        <v>160</v>
      </c>
      <c r="O132" s="27" t="s">
        <v>151</v>
      </c>
      <c r="P132" s="27" t="s">
        <v>153</v>
      </c>
      <c r="Q132" s="27" t="s">
        <v>157</v>
      </c>
      <c r="R132" s="27" t="s">
        <v>163</v>
      </c>
      <c r="S132" s="27">
        <v>0</v>
      </c>
      <c r="T132" s="27" t="s">
        <v>154</v>
      </c>
      <c r="U132" s="27">
        <v>0</v>
      </c>
      <c r="V132" s="27" t="s">
        <v>155</v>
      </c>
      <c r="W132" s="27">
        <v>0</v>
      </c>
      <c r="X132" s="27">
        <v>5</v>
      </c>
      <c r="Y132" s="28">
        <v>1.6635089505828898E-2</v>
      </c>
      <c r="Z132" s="29" t="s">
        <v>118</v>
      </c>
    </row>
    <row r="133" spans="1:26" ht="14.4" x14ac:dyDescent="0.25">
      <c r="A133" s="98"/>
      <c r="B133" s="101"/>
      <c r="C133" s="101"/>
      <c r="D133" s="101"/>
      <c r="E133" s="25" t="s">
        <v>165</v>
      </c>
      <c r="F133" s="5"/>
      <c r="G133" s="5"/>
      <c r="H133" s="2">
        <v>2</v>
      </c>
      <c r="J133" s="2" t="s">
        <v>119</v>
      </c>
      <c r="K133" s="2" t="s">
        <v>98</v>
      </c>
      <c r="Y133" s="24"/>
      <c r="Z133" s="30"/>
    </row>
    <row r="134" spans="1:26" ht="14.4" x14ac:dyDescent="0.25">
      <c r="A134" s="99"/>
      <c r="B134" s="102"/>
      <c r="C134" s="102"/>
      <c r="D134" s="102"/>
      <c r="E134" s="31" t="s">
        <v>164</v>
      </c>
      <c r="F134" s="9" t="s">
        <v>7</v>
      </c>
      <c r="G134" s="9" t="s">
        <v>6</v>
      </c>
      <c r="H134" s="32">
        <v>1</v>
      </c>
      <c r="I134" s="32">
        <v>250</v>
      </c>
      <c r="J134" s="32"/>
      <c r="K134" s="32"/>
      <c r="L134" s="32">
        <v>0.49</v>
      </c>
      <c r="M134" s="32" t="s">
        <v>156</v>
      </c>
      <c r="N134" s="32" t="s">
        <v>160</v>
      </c>
      <c r="O134" s="32" t="s">
        <v>151</v>
      </c>
      <c r="P134" s="32" t="s">
        <v>153</v>
      </c>
      <c r="Q134" s="32" t="s">
        <v>157</v>
      </c>
      <c r="R134" s="32" t="s">
        <v>163</v>
      </c>
      <c r="S134" s="32">
        <v>0</v>
      </c>
      <c r="T134" s="32" t="s">
        <v>154</v>
      </c>
      <c r="U134" s="32">
        <v>0</v>
      </c>
      <c r="V134" s="32" t="s">
        <v>155</v>
      </c>
      <c r="W134" s="32">
        <v>0</v>
      </c>
      <c r="X134" s="32">
        <v>5</v>
      </c>
      <c r="Y134" s="38">
        <v>1.6635089505828898E-2</v>
      </c>
      <c r="Z134" s="36" t="s">
        <v>118</v>
      </c>
    </row>
    <row r="135" spans="1:26" ht="14.4" x14ac:dyDescent="0.25">
      <c r="A135" s="97" t="s">
        <v>1</v>
      </c>
      <c r="B135" s="100" t="s">
        <v>8</v>
      </c>
      <c r="C135" s="100">
        <v>43.8</v>
      </c>
      <c r="D135" s="100" t="s">
        <v>62</v>
      </c>
      <c r="E135" s="26" t="s">
        <v>170</v>
      </c>
      <c r="F135" s="8" t="s">
        <v>4</v>
      </c>
      <c r="G135" s="8" t="s">
        <v>3</v>
      </c>
      <c r="H135" s="27">
        <v>8</v>
      </c>
      <c r="I135" s="27">
        <v>150</v>
      </c>
      <c r="J135" s="27" t="s">
        <v>85</v>
      </c>
      <c r="K135" s="27" t="s">
        <v>84</v>
      </c>
      <c r="L135" s="27">
        <v>0.49</v>
      </c>
      <c r="M135" s="27" t="s">
        <v>118</v>
      </c>
      <c r="N135" s="27" t="s">
        <v>160</v>
      </c>
      <c r="O135" s="27" t="s">
        <v>151</v>
      </c>
      <c r="P135" s="27" t="s">
        <v>153</v>
      </c>
      <c r="Q135" s="27" t="s">
        <v>155</v>
      </c>
      <c r="R135" s="27" t="s">
        <v>153</v>
      </c>
      <c r="S135" s="27">
        <v>0</v>
      </c>
      <c r="T135" s="27" t="s">
        <v>154</v>
      </c>
      <c r="U135" s="27">
        <v>0</v>
      </c>
      <c r="V135" s="27">
        <v>0</v>
      </c>
      <c r="W135" s="27">
        <v>0</v>
      </c>
      <c r="X135" s="27">
        <v>5</v>
      </c>
      <c r="Y135" s="28">
        <v>0.118974668031307</v>
      </c>
      <c r="Z135" s="29" t="s">
        <v>118</v>
      </c>
    </row>
    <row r="136" spans="1:26" ht="14.4" x14ac:dyDescent="0.25">
      <c r="A136" s="98"/>
      <c r="B136" s="101"/>
      <c r="C136" s="101"/>
      <c r="D136" s="101"/>
      <c r="E136" s="25" t="s">
        <v>165</v>
      </c>
      <c r="F136" s="5"/>
      <c r="G136" s="5"/>
      <c r="H136" s="2">
        <v>5</v>
      </c>
      <c r="J136" s="2" t="s">
        <v>119</v>
      </c>
      <c r="K136" s="2" t="s">
        <v>84</v>
      </c>
      <c r="Y136" s="24"/>
      <c r="Z136" s="30"/>
    </row>
    <row r="137" spans="1:26" ht="14.4" x14ac:dyDescent="0.25">
      <c r="A137" s="99"/>
      <c r="B137" s="102"/>
      <c r="C137" s="102"/>
      <c r="D137" s="102"/>
      <c r="E137" s="31" t="s">
        <v>164</v>
      </c>
      <c r="F137" s="9" t="s">
        <v>130</v>
      </c>
      <c r="G137" s="9" t="s">
        <v>131</v>
      </c>
      <c r="H137" s="32">
        <v>4</v>
      </c>
      <c r="I137" s="33">
        <v>200</v>
      </c>
      <c r="J137" s="32"/>
      <c r="K137" s="32"/>
      <c r="L137" s="32">
        <v>0.49</v>
      </c>
      <c r="M137" s="32" t="s">
        <v>118</v>
      </c>
      <c r="N137" s="32" t="s">
        <v>160</v>
      </c>
      <c r="O137" s="32" t="s">
        <v>151</v>
      </c>
      <c r="P137" s="32" t="s">
        <v>153</v>
      </c>
      <c r="Q137" s="32" t="s">
        <v>155</v>
      </c>
      <c r="R137" s="34" t="s">
        <v>163</v>
      </c>
      <c r="S137" s="32">
        <v>0</v>
      </c>
      <c r="T137" s="32" t="s">
        <v>154</v>
      </c>
      <c r="U137" s="32">
        <v>0</v>
      </c>
      <c r="V137" s="32">
        <v>0</v>
      </c>
      <c r="W137" s="32">
        <v>0</v>
      </c>
      <c r="X137" s="33">
        <v>4</v>
      </c>
      <c r="Y137" s="39">
        <v>6.4624767235504393E-2</v>
      </c>
      <c r="Z137" s="36" t="s">
        <v>118</v>
      </c>
    </row>
    <row r="138" spans="1:26" ht="14.4" x14ac:dyDescent="0.25">
      <c r="A138" s="97" t="s">
        <v>1</v>
      </c>
      <c r="B138" s="100" t="s">
        <v>9</v>
      </c>
      <c r="C138" s="100">
        <v>51.7</v>
      </c>
      <c r="D138" s="100" t="s">
        <v>62</v>
      </c>
      <c r="E138" s="26" t="s">
        <v>170</v>
      </c>
      <c r="F138" s="8" t="s">
        <v>4</v>
      </c>
      <c r="G138" s="8" t="s">
        <v>3</v>
      </c>
      <c r="H138" s="27">
        <v>8</v>
      </c>
      <c r="I138" s="27">
        <v>150</v>
      </c>
      <c r="J138" s="27" t="s">
        <v>85</v>
      </c>
      <c r="K138" s="27" t="s">
        <v>84</v>
      </c>
      <c r="L138" s="27">
        <v>0.49</v>
      </c>
      <c r="M138" s="27" t="s">
        <v>118</v>
      </c>
      <c r="N138" s="27" t="s">
        <v>160</v>
      </c>
      <c r="O138" s="27" t="s">
        <v>151</v>
      </c>
      <c r="P138" s="27" t="s">
        <v>153</v>
      </c>
      <c r="Q138" s="27" t="s">
        <v>155</v>
      </c>
      <c r="R138" s="27" t="s">
        <v>153</v>
      </c>
      <c r="S138" s="27">
        <v>0</v>
      </c>
      <c r="T138" s="27" t="s">
        <v>154</v>
      </c>
      <c r="U138" s="27">
        <v>0</v>
      </c>
      <c r="V138" s="27">
        <v>0</v>
      </c>
      <c r="W138" s="27">
        <v>0</v>
      </c>
      <c r="X138" s="27">
        <v>5</v>
      </c>
      <c r="Y138" s="28">
        <v>0.118974668031307</v>
      </c>
      <c r="Z138" s="29" t="s">
        <v>118</v>
      </c>
    </row>
    <row r="139" spans="1:26" ht="14.4" x14ac:dyDescent="0.25">
      <c r="A139" s="98"/>
      <c r="B139" s="101"/>
      <c r="C139" s="101"/>
      <c r="D139" s="101"/>
      <c r="E139" s="25" t="s">
        <v>165</v>
      </c>
      <c r="F139" s="5"/>
      <c r="G139" s="5"/>
      <c r="H139" s="2">
        <v>7</v>
      </c>
      <c r="J139" s="2" t="s">
        <v>119</v>
      </c>
      <c r="K139" s="2" t="s">
        <v>89</v>
      </c>
      <c r="Y139" s="24"/>
      <c r="Z139" s="30"/>
    </row>
    <row r="140" spans="1:26" ht="14.4" x14ac:dyDescent="0.25">
      <c r="A140" s="99"/>
      <c r="B140" s="102"/>
      <c r="C140" s="102"/>
      <c r="D140" s="102"/>
      <c r="E140" s="31" t="s">
        <v>164</v>
      </c>
      <c r="F140" s="9" t="s">
        <v>4</v>
      </c>
      <c r="G140" s="9" t="s">
        <v>3</v>
      </c>
      <c r="H140" s="32">
        <v>8</v>
      </c>
      <c r="I140" s="32">
        <v>150</v>
      </c>
      <c r="J140" s="32"/>
      <c r="K140" s="32"/>
      <c r="L140" s="32">
        <v>0.49</v>
      </c>
      <c r="M140" s="32" t="s">
        <v>118</v>
      </c>
      <c r="N140" s="32" t="s">
        <v>160</v>
      </c>
      <c r="O140" s="32" t="s">
        <v>151</v>
      </c>
      <c r="P140" s="32" t="s">
        <v>153</v>
      </c>
      <c r="Q140" s="32" t="s">
        <v>155</v>
      </c>
      <c r="R140" s="32" t="s">
        <v>153</v>
      </c>
      <c r="S140" s="32">
        <v>0</v>
      </c>
      <c r="T140" s="32" t="s">
        <v>154</v>
      </c>
      <c r="U140" s="32">
        <v>0</v>
      </c>
      <c r="V140" s="32">
        <v>0</v>
      </c>
      <c r="W140" s="32">
        <v>0</v>
      </c>
      <c r="X140" s="32">
        <v>5</v>
      </c>
      <c r="Y140" s="38">
        <v>0.118974668031307</v>
      </c>
      <c r="Z140" s="36" t="s">
        <v>118</v>
      </c>
    </row>
    <row r="141" spans="1:26" ht="14.4" x14ac:dyDescent="0.25">
      <c r="A141" s="97" t="s">
        <v>1</v>
      </c>
      <c r="B141" s="100" t="s">
        <v>10</v>
      </c>
      <c r="C141" s="100">
        <v>70.099999999999994</v>
      </c>
      <c r="D141" s="100" t="s">
        <v>62</v>
      </c>
      <c r="E141" s="26" t="s">
        <v>170</v>
      </c>
      <c r="F141" s="8" t="s">
        <v>4</v>
      </c>
      <c r="G141" s="8" t="s">
        <v>3</v>
      </c>
      <c r="H141" s="27">
        <v>8</v>
      </c>
      <c r="I141" s="27">
        <v>150</v>
      </c>
      <c r="J141" s="27" t="s">
        <v>85</v>
      </c>
      <c r="K141" s="27" t="s">
        <v>84</v>
      </c>
      <c r="L141" s="27">
        <v>0.49</v>
      </c>
      <c r="M141" s="27" t="s">
        <v>118</v>
      </c>
      <c r="N141" s="27" t="s">
        <v>160</v>
      </c>
      <c r="O141" s="27" t="s">
        <v>151</v>
      </c>
      <c r="P141" s="27" t="s">
        <v>153</v>
      </c>
      <c r="Q141" s="27" t="s">
        <v>155</v>
      </c>
      <c r="R141" s="27" t="s">
        <v>153</v>
      </c>
      <c r="S141" s="27">
        <v>0</v>
      </c>
      <c r="T141" s="27" t="s">
        <v>154</v>
      </c>
      <c r="U141" s="27">
        <v>0</v>
      </c>
      <c r="V141" s="27">
        <v>0</v>
      </c>
      <c r="W141" s="27">
        <v>0</v>
      </c>
      <c r="X141" s="27">
        <v>5</v>
      </c>
      <c r="Y141" s="28">
        <v>0.118974668031307</v>
      </c>
      <c r="Z141" s="29" t="s">
        <v>118</v>
      </c>
    </row>
    <row r="142" spans="1:26" ht="14.4" x14ac:dyDescent="0.25">
      <c r="A142" s="98"/>
      <c r="B142" s="101"/>
      <c r="C142" s="101"/>
      <c r="D142" s="101"/>
      <c r="E142" s="25" t="s">
        <v>165</v>
      </c>
      <c r="F142" s="5"/>
      <c r="G142" s="5"/>
      <c r="H142" s="2">
        <v>5</v>
      </c>
      <c r="J142" s="2" t="s">
        <v>119</v>
      </c>
      <c r="K142" s="2" t="s">
        <v>84</v>
      </c>
      <c r="Y142" s="24"/>
      <c r="Z142" s="30"/>
    </row>
    <row r="143" spans="1:26" ht="14.4" x14ac:dyDescent="0.25">
      <c r="A143" s="99"/>
      <c r="B143" s="102"/>
      <c r="C143" s="102"/>
      <c r="D143" s="102"/>
      <c r="E143" s="31" t="s">
        <v>164</v>
      </c>
      <c r="F143" s="9" t="s">
        <v>130</v>
      </c>
      <c r="G143" s="9" t="s">
        <v>131</v>
      </c>
      <c r="H143" s="32">
        <v>4</v>
      </c>
      <c r="I143" s="33">
        <v>200</v>
      </c>
      <c r="J143" s="32"/>
      <c r="K143" s="32"/>
      <c r="L143" s="32">
        <v>0.49</v>
      </c>
      <c r="M143" s="32" t="s">
        <v>118</v>
      </c>
      <c r="N143" s="32" t="s">
        <v>160</v>
      </c>
      <c r="O143" s="32" t="s">
        <v>151</v>
      </c>
      <c r="P143" s="32" t="s">
        <v>153</v>
      </c>
      <c r="Q143" s="32" t="s">
        <v>155</v>
      </c>
      <c r="R143" s="34" t="s">
        <v>163</v>
      </c>
      <c r="S143" s="32">
        <v>0</v>
      </c>
      <c r="T143" s="32" t="s">
        <v>154</v>
      </c>
      <c r="U143" s="32">
        <v>0</v>
      </c>
      <c r="V143" s="32">
        <v>0</v>
      </c>
      <c r="W143" s="32">
        <v>0</v>
      </c>
      <c r="X143" s="33">
        <v>4</v>
      </c>
      <c r="Y143" s="39">
        <v>6.4624767235504393E-2</v>
      </c>
      <c r="Z143" s="36" t="s">
        <v>118</v>
      </c>
    </row>
    <row r="144" spans="1:26" ht="14.4" x14ac:dyDescent="0.25">
      <c r="A144" s="97" t="s">
        <v>1</v>
      </c>
      <c r="B144" s="100" t="s">
        <v>11</v>
      </c>
      <c r="C144" s="100">
        <v>39.1</v>
      </c>
      <c r="D144" s="100" t="s">
        <v>62</v>
      </c>
      <c r="E144" s="26" t="s">
        <v>170</v>
      </c>
      <c r="F144" s="8" t="s">
        <v>12</v>
      </c>
      <c r="G144" s="8" t="s">
        <v>3</v>
      </c>
      <c r="H144" s="27">
        <v>16</v>
      </c>
      <c r="I144" s="27">
        <v>100</v>
      </c>
      <c r="J144" s="27" t="s">
        <v>93</v>
      </c>
      <c r="K144" s="27" t="s">
        <v>89</v>
      </c>
      <c r="L144" s="27">
        <v>0.49</v>
      </c>
      <c r="M144" s="27" t="s">
        <v>118</v>
      </c>
      <c r="N144" s="27" t="s">
        <v>160</v>
      </c>
      <c r="O144" s="27" t="s">
        <v>151</v>
      </c>
      <c r="P144" s="27" t="s">
        <v>153</v>
      </c>
      <c r="Q144" s="27" t="s">
        <v>155</v>
      </c>
      <c r="R144" s="27" t="s">
        <v>153</v>
      </c>
      <c r="S144" s="27">
        <v>0</v>
      </c>
      <c r="T144" s="27" t="s">
        <v>154</v>
      </c>
      <c r="U144" s="27">
        <v>0</v>
      </c>
      <c r="V144" s="27">
        <v>0</v>
      </c>
      <c r="W144" s="27">
        <v>0</v>
      </c>
      <c r="X144" s="27">
        <v>5</v>
      </c>
      <c r="Y144" s="28">
        <v>0.27812396675635198</v>
      </c>
      <c r="Z144" s="29" t="s">
        <v>118</v>
      </c>
    </row>
    <row r="145" spans="1:26" ht="14.4" x14ac:dyDescent="0.25">
      <c r="A145" s="98"/>
      <c r="B145" s="101"/>
      <c r="C145" s="101"/>
      <c r="D145" s="101"/>
      <c r="E145" s="25" t="s">
        <v>165</v>
      </c>
      <c r="F145" s="5"/>
      <c r="G145" s="5"/>
      <c r="H145" s="2">
        <v>6</v>
      </c>
      <c r="J145" s="2" t="s">
        <v>119</v>
      </c>
      <c r="K145" s="2" t="s">
        <v>84</v>
      </c>
      <c r="Y145" s="24"/>
      <c r="Z145" s="30"/>
    </row>
    <row r="146" spans="1:26" ht="14.4" x14ac:dyDescent="0.25">
      <c r="A146" s="99"/>
      <c r="B146" s="102"/>
      <c r="C146" s="102"/>
      <c r="D146" s="102"/>
      <c r="E146" s="31" t="s">
        <v>164</v>
      </c>
      <c r="F146" s="9" t="s">
        <v>130</v>
      </c>
      <c r="G146" s="9" t="s">
        <v>131</v>
      </c>
      <c r="H146" s="32">
        <v>4</v>
      </c>
      <c r="I146" s="33">
        <v>200</v>
      </c>
      <c r="J146" s="32"/>
      <c r="K146" s="32"/>
      <c r="L146" s="32">
        <v>0.49</v>
      </c>
      <c r="M146" s="32" t="s">
        <v>118</v>
      </c>
      <c r="N146" s="32" t="s">
        <v>160</v>
      </c>
      <c r="O146" s="32" t="s">
        <v>151</v>
      </c>
      <c r="P146" s="32" t="s">
        <v>153</v>
      </c>
      <c r="Q146" s="32" t="s">
        <v>155</v>
      </c>
      <c r="R146" s="34" t="s">
        <v>163</v>
      </c>
      <c r="S146" s="32">
        <v>0</v>
      </c>
      <c r="T146" s="32" t="s">
        <v>154</v>
      </c>
      <c r="U146" s="32">
        <v>0</v>
      </c>
      <c r="V146" s="32">
        <v>0</v>
      </c>
      <c r="W146" s="32">
        <v>0</v>
      </c>
      <c r="X146" s="33">
        <v>4</v>
      </c>
      <c r="Y146" s="39">
        <v>6.4624767235504393E-2</v>
      </c>
      <c r="Z146" s="36" t="s">
        <v>118</v>
      </c>
    </row>
    <row r="147" spans="1:26" ht="14.4" x14ac:dyDescent="0.25">
      <c r="A147" s="97" t="s">
        <v>1</v>
      </c>
      <c r="B147" s="100" t="s">
        <v>13</v>
      </c>
      <c r="C147" s="100">
        <v>68.3</v>
      </c>
      <c r="D147" s="100" t="s">
        <v>62</v>
      </c>
      <c r="E147" s="26" t="s">
        <v>170</v>
      </c>
      <c r="F147" s="8" t="s">
        <v>15</v>
      </c>
      <c r="G147" s="8" t="s">
        <v>14</v>
      </c>
      <c r="H147" s="27">
        <v>1</v>
      </c>
      <c r="I147" s="27">
        <v>250</v>
      </c>
      <c r="J147" s="27" t="s">
        <v>93</v>
      </c>
      <c r="K147" s="27" t="s">
        <v>98</v>
      </c>
      <c r="L147" s="27">
        <v>0.43</v>
      </c>
      <c r="M147" s="27" t="s">
        <v>156</v>
      </c>
      <c r="N147" s="27" t="s">
        <v>160</v>
      </c>
      <c r="O147" s="27" t="s">
        <v>151</v>
      </c>
      <c r="P147" s="27" t="s">
        <v>153</v>
      </c>
      <c r="Q147" s="27" t="s">
        <v>157</v>
      </c>
      <c r="R147" s="27" t="s">
        <v>153</v>
      </c>
      <c r="S147" s="27">
        <v>0</v>
      </c>
      <c r="T147" s="27" t="s">
        <v>154</v>
      </c>
      <c r="U147" s="27">
        <v>0</v>
      </c>
      <c r="V147" s="27">
        <v>0</v>
      </c>
      <c r="W147" s="27">
        <v>0</v>
      </c>
      <c r="X147" s="27">
        <v>5</v>
      </c>
      <c r="Y147" s="28">
        <v>1.4598139770421299E-2</v>
      </c>
      <c r="Z147" s="29" t="s">
        <v>118</v>
      </c>
    </row>
    <row r="148" spans="1:26" ht="14.4" x14ac:dyDescent="0.25">
      <c r="A148" s="98"/>
      <c r="B148" s="101"/>
      <c r="C148" s="101"/>
      <c r="D148" s="101"/>
      <c r="E148" s="25" t="s">
        <v>165</v>
      </c>
      <c r="F148" s="5"/>
      <c r="G148" s="5"/>
      <c r="H148" s="2">
        <v>3</v>
      </c>
      <c r="J148" s="2" t="s">
        <v>119</v>
      </c>
      <c r="K148" s="2" t="s">
        <v>84</v>
      </c>
      <c r="Y148" s="24"/>
      <c r="Z148" s="30"/>
    </row>
    <row r="149" spans="1:26" ht="14.4" x14ac:dyDescent="0.25">
      <c r="A149" s="99"/>
      <c r="B149" s="102"/>
      <c r="C149" s="102"/>
      <c r="D149" s="102"/>
      <c r="E149" s="31" t="s">
        <v>164</v>
      </c>
      <c r="F149" s="9" t="s">
        <v>124</v>
      </c>
      <c r="G149" s="9" t="s">
        <v>125</v>
      </c>
      <c r="H149" s="32">
        <v>3</v>
      </c>
      <c r="I149" s="34">
        <v>200</v>
      </c>
      <c r="J149" s="32"/>
      <c r="K149" s="32"/>
      <c r="L149" s="32">
        <v>0.43</v>
      </c>
      <c r="M149" s="34" t="s">
        <v>118</v>
      </c>
      <c r="N149" s="32" t="s">
        <v>160</v>
      </c>
      <c r="O149" s="32" t="s">
        <v>151</v>
      </c>
      <c r="P149" s="32" t="s">
        <v>153</v>
      </c>
      <c r="Q149" s="34" t="s">
        <v>150</v>
      </c>
      <c r="R149" s="34" t="s">
        <v>163</v>
      </c>
      <c r="S149" s="32">
        <v>0</v>
      </c>
      <c r="T149" s="32" t="s">
        <v>154</v>
      </c>
      <c r="U149" s="32">
        <v>0</v>
      </c>
      <c r="V149" s="32">
        <v>0</v>
      </c>
      <c r="W149" s="32">
        <v>0</v>
      </c>
      <c r="X149" s="32">
        <v>5</v>
      </c>
      <c r="Y149" s="35">
        <v>3.0368624410401598E-2</v>
      </c>
      <c r="Z149" s="36" t="s">
        <v>118</v>
      </c>
    </row>
    <row r="150" spans="1:26" ht="14.4" x14ac:dyDescent="0.25">
      <c r="A150" s="97" t="s">
        <v>1</v>
      </c>
      <c r="B150" s="100" t="s">
        <v>16</v>
      </c>
      <c r="C150" s="100">
        <v>134.5</v>
      </c>
      <c r="D150" s="100" t="s">
        <v>62</v>
      </c>
      <c r="E150" s="26" t="s">
        <v>170</v>
      </c>
      <c r="F150" s="8" t="s">
        <v>4</v>
      </c>
      <c r="G150" s="8" t="s">
        <v>3</v>
      </c>
      <c r="H150" s="27">
        <v>8</v>
      </c>
      <c r="I150" s="27">
        <v>150</v>
      </c>
      <c r="J150" s="27" t="s">
        <v>93</v>
      </c>
      <c r="K150" s="27" t="s">
        <v>98</v>
      </c>
      <c r="L150" s="27">
        <v>0.49</v>
      </c>
      <c r="M150" s="27" t="s">
        <v>118</v>
      </c>
      <c r="N150" s="27" t="s">
        <v>160</v>
      </c>
      <c r="O150" s="27" t="s">
        <v>151</v>
      </c>
      <c r="P150" s="27" t="s">
        <v>153</v>
      </c>
      <c r="Q150" s="27" t="s">
        <v>155</v>
      </c>
      <c r="R150" s="27" t="s">
        <v>153</v>
      </c>
      <c r="S150" s="27">
        <v>0</v>
      </c>
      <c r="T150" s="27" t="s">
        <v>154</v>
      </c>
      <c r="U150" s="27">
        <v>0</v>
      </c>
      <c r="V150" s="27">
        <v>0</v>
      </c>
      <c r="W150" s="27">
        <v>0</v>
      </c>
      <c r="X150" s="27">
        <v>5</v>
      </c>
      <c r="Y150" s="28">
        <v>0.118974668031307</v>
      </c>
      <c r="Z150" s="29" t="s">
        <v>118</v>
      </c>
    </row>
    <row r="151" spans="1:26" ht="14.4" x14ac:dyDescent="0.25">
      <c r="A151" s="98"/>
      <c r="B151" s="101"/>
      <c r="C151" s="101"/>
      <c r="D151" s="101"/>
      <c r="E151" s="25" t="s">
        <v>165</v>
      </c>
      <c r="H151" s="2">
        <v>3</v>
      </c>
      <c r="J151" s="2" t="s">
        <v>119</v>
      </c>
      <c r="K151" s="2" t="s">
        <v>84</v>
      </c>
      <c r="Y151" s="24"/>
      <c r="Z151" s="30"/>
    </row>
    <row r="152" spans="1:26" ht="14.4" x14ac:dyDescent="0.25">
      <c r="A152" s="99"/>
      <c r="B152" s="102"/>
      <c r="C152" s="102"/>
      <c r="D152" s="102"/>
      <c r="E152" s="31" t="s">
        <v>164</v>
      </c>
      <c r="F152" s="9" t="s">
        <v>132</v>
      </c>
      <c r="G152" s="9" t="s">
        <v>3</v>
      </c>
      <c r="H152" s="32">
        <v>3</v>
      </c>
      <c r="I152" s="33">
        <v>200</v>
      </c>
      <c r="J152" s="32"/>
      <c r="K152" s="32"/>
      <c r="L152" s="32">
        <v>0.49</v>
      </c>
      <c r="M152" s="32" t="s">
        <v>118</v>
      </c>
      <c r="N152" s="32" t="s">
        <v>160</v>
      </c>
      <c r="O152" s="32" t="s">
        <v>151</v>
      </c>
      <c r="P152" s="32" t="s">
        <v>153</v>
      </c>
      <c r="Q152" s="32" t="s">
        <v>155</v>
      </c>
      <c r="R152" s="32" t="s">
        <v>153</v>
      </c>
      <c r="S152" s="32">
        <v>0</v>
      </c>
      <c r="T152" s="32" t="s">
        <v>154</v>
      </c>
      <c r="U152" s="32">
        <v>0</v>
      </c>
      <c r="V152" s="32">
        <v>0</v>
      </c>
      <c r="W152" s="32">
        <v>0</v>
      </c>
      <c r="X152" s="32">
        <v>5</v>
      </c>
      <c r="Y152" s="39">
        <v>3.4606106886271602E-2</v>
      </c>
      <c r="Z152" s="36" t="s">
        <v>118</v>
      </c>
    </row>
  </sheetData>
  <mergeCells count="112">
    <mergeCell ref="B150:B152"/>
    <mergeCell ref="A150:A152"/>
    <mergeCell ref="B147:B149"/>
    <mergeCell ref="A147:A149"/>
    <mergeCell ref="B144:B146"/>
    <mergeCell ref="A144:A146"/>
    <mergeCell ref="B141:B143"/>
    <mergeCell ref="A141:A143"/>
    <mergeCell ref="B138:B140"/>
    <mergeCell ref="B135:B137"/>
    <mergeCell ref="D114:D116"/>
    <mergeCell ref="C114:C116"/>
    <mergeCell ref="B114:B116"/>
    <mergeCell ref="B126:B128"/>
    <mergeCell ref="B120:B122"/>
    <mergeCell ref="C120:C122"/>
    <mergeCell ref="D120:D122"/>
    <mergeCell ref="A138:A140"/>
    <mergeCell ref="A135:A137"/>
    <mergeCell ref="C150:C152"/>
    <mergeCell ref="C147:C149"/>
    <mergeCell ref="C144:C146"/>
    <mergeCell ref="C141:C143"/>
    <mergeCell ref="C138:C140"/>
    <mergeCell ref="D150:D152"/>
    <mergeCell ref="D147:D149"/>
    <mergeCell ref="D126:D128"/>
    <mergeCell ref="C126:C128"/>
    <mergeCell ref="D144:D146"/>
    <mergeCell ref="D141:D143"/>
    <mergeCell ref="D138:D140"/>
    <mergeCell ref="D135:D137"/>
    <mergeCell ref="C135:C137"/>
    <mergeCell ref="A111:A113"/>
    <mergeCell ref="A93:A95"/>
    <mergeCell ref="A87:A89"/>
    <mergeCell ref="A84:A86"/>
    <mergeCell ref="D132:D134"/>
    <mergeCell ref="C132:C134"/>
    <mergeCell ref="B132:B134"/>
    <mergeCell ref="B129:B131"/>
    <mergeCell ref="C129:C131"/>
    <mergeCell ref="D129:D131"/>
    <mergeCell ref="C87:C89"/>
    <mergeCell ref="D87:D89"/>
    <mergeCell ref="D84:D86"/>
    <mergeCell ref="C84:C86"/>
    <mergeCell ref="B84:B86"/>
    <mergeCell ref="A132:A134"/>
    <mergeCell ref="A129:A131"/>
    <mergeCell ref="A126:A128"/>
    <mergeCell ref="A120:A122"/>
    <mergeCell ref="A114:A116"/>
    <mergeCell ref="B111:B113"/>
    <mergeCell ref="C111:C113"/>
    <mergeCell ref="D111:D113"/>
    <mergeCell ref="D93:D95"/>
    <mergeCell ref="C93:C95"/>
    <mergeCell ref="B93:B95"/>
    <mergeCell ref="B87:B89"/>
    <mergeCell ref="B69:B71"/>
    <mergeCell ref="A69:A71"/>
    <mergeCell ref="D39:D41"/>
    <mergeCell ref="C39:C41"/>
    <mergeCell ref="B39:B41"/>
    <mergeCell ref="A39:A41"/>
    <mergeCell ref="D72:D74"/>
    <mergeCell ref="C72:C74"/>
    <mergeCell ref="B72:B74"/>
    <mergeCell ref="A72:A74"/>
    <mergeCell ref="D69:D71"/>
    <mergeCell ref="C69:C71"/>
    <mergeCell ref="D45:D47"/>
    <mergeCell ref="C45:C47"/>
    <mergeCell ref="B45:B47"/>
    <mergeCell ref="A45:A47"/>
    <mergeCell ref="D42:D44"/>
    <mergeCell ref="C42:C44"/>
    <mergeCell ref="B42:B44"/>
    <mergeCell ref="D54:D56"/>
    <mergeCell ref="C54:C56"/>
    <mergeCell ref="B54:B56"/>
    <mergeCell ref="A54:A56"/>
    <mergeCell ref="D63:D65"/>
    <mergeCell ref="C63:C65"/>
    <mergeCell ref="D21:D23"/>
    <mergeCell ref="C21:C23"/>
    <mergeCell ref="B21:B23"/>
    <mergeCell ref="A21:A23"/>
    <mergeCell ref="B63:B65"/>
    <mergeCell ref="A63:A65"/>
    <mergeCell ref="D27:D29"/>
    <mergeCell ref="C27:C29"/>
    <mergeCell ref="B27:B29"/>
    <mergeCell ref="A27:A29"/>
    <mergeCell ref="D24:D26"/>
    <mergeCell ref="C24:C26"/>
    <mergeCell ref="B24:B26"/>
    <mergeCell ref="A24:A26"/>
    <mergeCell ref="A42:A44"/>
    <mergeCell ref="A6:A8"/>
    <mergeCell ref="B6:B8"/>
    <mergeCell ref="D6:D8"/>
    <mergeCell ref="C6:C8"/>
    <mergeCell ref="B18:B20"/>
    <mergeCell ref="A18:A20"/>
    <mergeCell ref="D9:D11"/>
    <mergeCell ref="C9:C11"/>
    <mergeCell ref="B9:B11"/>
    <mergeCell ref="A9:A11"/>
    <mergeCell ref="D18:D20"/>
    <mergeCell ref="C18:C20"/>
  </mergeCells>
  <pageMargins left="0.25" right="0.25" top="0.75" bottom="0.75" header="0.3" footer="0.3"/>
  <pageSetup paperSize="3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AA4A-DCB0-4C51-ABBA-B1D17E7FBED7}">
  <dimension ref="A1:X33"/>
  <sheetViews>
    <sheetView showGridLines="0" tabSelected="1" zoomScale="85" zoomScaleNormal="85" workbookViewId="0">
      <selection activeCell="A32" sqref="A32"/>
    </sheetView>
  </sheetViews>
  <sheetFormatPr defaultColWidth="8.88671875" defaultRowHeight="14.4" x14ac:dyDescent="0.25"/>
  <cols>
    <col min="1" max="1" width="13.5546875" style="42" customWidth="1"/>
    <col min="2" max="2" width="10.6640625" style="42" bestFit="1" customWidth="1"/>
    <col min="3" max="3" width="6" style="42" bestFit="1" customWidth="1"/>
    <col min="4" max="4" width="9" style="42" bestFit="1" customWidth="1"/>
    <col min="5" max="7" width="19.109375" style="50" customWidth="1"/>
    <col min="8" max="9" width="19.109375" style="42" customWidth="1"/>
    <col min="10" max="10" width="12.44140625" style="42" bestFit="1" customWidth="1"/>
    <col min="11" max="11" width="10" style="42" bestFit="1" customWidth="1"/>
    <col min="12" max="12" width="12" style="42" customWidth="1"/>
    <col min="13" max="13" width="15.5546875" style="42" customWidth="1"/>
    <col min="14" max="14" width="17.88671875" style="42" bestFit="1" customWidth="1"/>
    <col min="15" max="15" width="10.6640625" style="42" bestFit="1" customWidth="1"/>
    <col min="16" max="16" width="6.21875" style="42" bestFit="1" customWidth="1"/>
    <col min="17" max="17" width="8.109375" style="42" bestFit="1" customWidth="1"/>
    <col min="18" max="18" width="6.21875" style="42" customWidth="1"/>
    <col min="19" max="19" width="13.33203125" style="42" bestFit="1" customWidth="1"/>
    <col min="20" max="20" width="11" style="42" bestFit="1" customWidth="1"/>
    <col min="21" max="16384" width="8.88671875" style="42"/>
  </cols>
  <sheetData>
    <row r="1" spans="1:24" x14ac:dyDescent="0.25">
      <c r="A1" s="60" t="s">
        <v>201</v>
      </c>
      <c r="B1" s="23"/>
      <c r="C1" s="23"/>
      <c r="D1" s="23"/>
      <c r="E1" s="44"/>
      <c r="F1" s="44"/>
      <c r="G1" s="44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4" x14ac:dyDescent="0.25">
      <c r="A2" s="23"/>
      <c r="B2" s="23"/>
      <c r="C2" s="23"/>
      <c r="D2" s="23"/>
      <c r="E2" s="44"/>
      <c r="F2" s="44"/>
      <c r="G2" s="4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4" ht="43.2" x14ac:dyDescent="0.25">
      <c r="A3" s="61" t="s">
        <v>73</v>
      </c>
      <c r="B3" s="61" t="s">
        <v>74</v>
      </c>
      <c r="C3" s="61" t="s">
        <v>0</v>
      </c>
      <c r="D3" s="61" t="s">
        <v>61</v>
      </c>
      <c r="E3" s="61" t="s">
        <v>75</v>
      </c>
      <c r="F3" s="61" t="s">
        <v>116</v>
      </c>
      <c r="G3" s="61" t="s">
        <v>121</v>
      </c>
      <c r="H3" s="61" t="s">
        <v>123</v>
      </c>
      <c r="I3" s="61" t="s">
        <v>122</v>
      </c>
      <c r="J3" s="61" t="s">
        <v>120</v>
      </c>
      <c r="K3" s="61" t="s">
        <v>76</v>
      </c>
      <c r="L3" s="61" t="s">
        <v>77</v>
      </c>
      <c r="M3" s="61" t="s">
        <v>78</v>
      </c>
      <c r="N3" s="61" t="s">
        <v>200</v>
      </c>
      <c r="O3" s="61" t="s">
        <v>79</v>
      </c>
      <c r="P3" s="61" t="s">
        <v>80</v>
      </c>
      <c r="Q3" s="61" t="s">
        <v>81</v>
      </c>
      <c r="R3" s="61" t="s">
        <v>207</v>
      </c>
      <c r="S3" s="61" t="s">
        <v>82</v>
      </c>
      <c r="T3" s="59" t="s">
        <v>133</v>
      </c>
      <c r="U3" s="41"/>
      <c r="X3" s="43"/>
    </row>
    <row r="4" spans="1:24" x14ac:dyDescent="0.25">
      <c r="A4" s="45" t="s">
        <v>56</v>
      </c>
      <c r="B4" s="45" t="s">
        <v>2</v>
      </c>
      <c r="C4" s="45">
        <v>46.3</v>
      </c>
      <c r="D4" s="45" t="s">
        <v>64</v>
      </c>
      <c r="E4" s="46" t="s">
        <v>91</v>
      </c>
      <c r="F4" s="47" t="s">
        <v>59</v>
      </c>
      <c r="G4" s="47" t="s">
        <v>58</v>
      </c>
      <c r="H4" s="47" t="s">
        <v>126</v>
      </c>
      <c r="I4" s="47" t="s">
        <v>127</v>
      </c>
      <c r="J4" s="47">
        <v>4</v>
      </c>
      <c r="K4" s="45">
        <v>4</v>
      </c>
      <c r="L4" s="45">
        <v>100</v>
      </c>
      <c r="M4" s="45" t="s">
        <v>84</v>
      </c>
      <c r="N4" s="45" t="s">
        <v>119</v>
      </c>
      <c r="O4" s="45" t="s">
        <v>86</v>
      </c>
      <c r="P4" s="45" t="s">
        <v>87</v>
      </c>
      <c r="Q4" s="45" t="s">
        <v>87</v>
      </c>
      <c r="R4" s="45" t="s">
        <v>87</v>
      </c>
      <c r="S4" s="45" t="s">
        <v>90</v>
      </c>
      <c r="T4" s="48">
        <v>2.54999260858244</v>
      </c>
      <c r="U4" s="41"/>
      <c r="V4" s="10"/>
      <c r="W4" s="49"/>
    </row>
    <row r="5" spans="1:24" x14ac:dyDescent="0.25">
      <c r="A5" s="45" t="s">
        <v>56</v>
      </c>
      <c r="B5" s="45" t="s">
        <v>5</v>
      </c>
      <c r="C5" s="45">
        <v>41.7</v>
      </c>
      <c r="D5" s="45" t="s">
        <v>64</v>
      </c>
      <c r="E5" s="46" t="s">
        <v>94</v>
      </c>
      <c r="F5" s="47" t="s">
        <v>34</v>
      </c>
      <c r="G5" s="47" t="s">
        <v>33</v>
      </c>
      <c r="H5" s="47" t="s">
        <v>21</v>
      </c>
      <c r="I5" s="47" t="s">
        <v>20</v>
      </c>
      <c r="J5" s="47">
        <v>4</v>
      </c>
      <c r="K5" s="45">
        <v>6</v>
      </c>
      <c r="L5" s="45">
        <v>60</v>
      </c>
      <c r="M5" s="45" t="s">
        <v>89</v>
      </c>
      <c r="N5" s="45" t="s">
        <v>85</v>
      </c>
      <c r="O5" s="45" t="s">
        <v>86</v>
      </c>
      <c r="P5" s="45" t="s">
        <v>87</v>
      </c>
      <c r="Q5" s="45" t="s">
        <v>87</v>
      </c>
      <c r="R5" s="45" t="s">
        <v>87</v>
      </c>
      <c r="S5" s="45" t="s">
        <v>90</v>
      </c>
      <c r="T5" s="48">
        <v>1.9826137192555999</v>
      </c>
      <c r="U5" s="41"/>
      <c r="V5" s="10"/>
      <c r="W5" s="50"/>
    </row>
    <row r="6" spans="1:24" x14ac:dyDescent="0.25">
      <c r="A6" s="51" t="s">
        <v>190</v>
      </c>
      <c r="B6" s="45" t="s">
        <v>2</v>
      </c>
      <c r="C6" s="45">
        <v>10.4</v>
      </c>
      <c r="D6" s="45" t="s">
        <v>63</v>
      </c>
      <c r="E6" s="46" t="s">
        <v>103</v>
      </c>
      <c r="F6" s="47" t="s">
        <v>37</v>
      </c>
      <c r="G6" s="47" t="s">
        <v>36</v>
      </c>
      <c r="H6" s="47" t="s">
        <v>37</v>
      </c>
      <c r="I6" s="47" t="s">
        <v>36</v>
      </c>
      <c r="J6" s="47">
        <v>16</v>
      </c>
      <c r="K6" s="52">
        <v>15</v>
      </c>
      <c r="L6" s="45">
        <v>100</v>
      </c>
      <c r="M6" s="53" t="s">
        <v>92</v>
      </c>
      <c r="N6" s="53" t="s">
        <v>119</v>
      </c>
      <c r="O6" s="45" t="s">
        <v>86</v>
      </c>
      <c r="P6" s="45" t="s">
        <v>87</v>
      </c>
      <c r="Q6" s="45" t="s">
        <v>87</v>
      </c>
      <c r="R6" s="45" t="s">
        <v>87</v>
      </c>
      <c r="S6" s="45" t="s">
        <v>88</v>
      </c>
      <c r="T6" s="48">
        <v>6.1943531918921799</v>
      </c>
      <c r="U6" s="41"/>
      <c r="V6" s="10"/>
      <c r="W6"/>
    </row>
    <row r="7" spans="1:24" x14ac:dyDescent="0.25">
      <c r="A7" s="51" t="s">
        <v>190</v>
      </c>
      <c r="B7" s="45" t="s">
        <v>5</v>
      </c>
      <c r="C7" s="45">
        <v>31.7</v>
      </c>
      <c r="D7" s="45" t="s">
        <v>63</v>
      </c>
      <c r="E7" s="46" t="s">
        <v>104</v>
      </c>
      <c r="F7" s="47" t="s">
        <v>38</v>
      </c>
      <c r="G7" s="47" t="s">
        <v>36</v>
      </c>
      <c r="H7" s="47" t="s">
        <v>4</v>
      </c>
      <c r="I7" s="47" t="s">
        <v>3</v>
      </c>
      <c r="J7" s="47">
        <v>8</v>
      </c>
      <c r="K7" s="52">
        <v>8</v>
      </c>
      <c r="L7" s="45">
        <v>150</v>
      </c>
      <c r="M7" s="53" t="s">
        <v>89</v>
      </c>
      <c r="N7" s="53" t="s">
        <v>85</v>
      </c>
      <c r="O7" s="45" t="s">
        <v>86</v>
      </c>
      <c r="P7" s="45" t="s">
        <v>87</v>
      </c>
      <c r="Q7" s="45" t="s">
        <v>87</v>
      </c>
      <c r="R7" s="45" t="s">
        <v>87</v>
      </c>
      <c r="S7" s="45" t="s">
        <v>105</v>
      </c>
      <c r="T7" s="48">
        <v>4.0400413516784397</v>
      </c>
      <c r="U7" s="41"/>
      <c r="V7" s="10"/>
      <c r="W7"/>
    </row>
    <row r="8" spans="1:24" x14ac:dyDescent="0.25">
      <c r="A8" s="51" t="s">
        <v>190</v>
      </c>
      <c r="B8" s="45" t="s">
        <v>8</v>
      </c>
      <c r="C8" s="45">
        <v>8.9</v>
      </c>
      <c r="D8" s="45" t="s">
        <v>63</v>
      </c>
      <c r="E8" s="46" t="s">
        <v>106</v>
      </c>
      <c r="F8" s="47" t="s">
        <v>40</v>
      </c>
      <c r="G8" s="47" t="s">
        <v>39</v>
      </c>
      <c r="H8" s="47" t="s">
        <v>40</v>
      </c>
      <c r="I8" s="47" t="s">
        <v>39</v>
      </c>
      <c r="J8" s="47">
        <v>1</v>
      </c>
      <c r="K8" s="52">
        <v>3</v>
      </c>
      <c r="L8" s="45">
        <v>250</v>
      </c>
      <c r="M8" s="53" t="s">
        <v>84</v>
      </c>
      <c r="N8" s="53" t="s">
        <v>119</v>
      </c>
      <c r="O8" s="45" t="s">
        <v>86</v>
      </c>
      <c r="P8" s="45" t="s">
        <v>87</v>
      </c>
      <c r="Q8" s="45" t="s">
        <v>87</v>
      </c>
      <c r="R8" s="45" t="s">
        <v>87</v>
      </c>
      <c r="S8" s="45" t="s">
        <v>105</v>
      </c>
      <c r="T8" s="48">
        <v>1.7955485584231301</v>
      </c>
      <c r="U8" s="41"/>
      <c r="V8" s="10"/>
      <c r="W8"/>
    </row>
    <row r="9" spans="1:24" x14ac:dyDescent="0.25">
      <c r="A9" s="51" t="s">
        <v>190</v>
      </c>
      <c r="B9" s="45" t="s">
        <v>9</v>
      </c>
      <c r="C9" s="45">
        <v>36.799999999999997</v>
      </c>
      <c r="D9" s="45" t="s">
        <v>63</v>
      </c>
      <c r="E9" s="46" t="s">
        <v>103</v>
      </c>
      <c r="F9" s="47" t="s">
        <v>41</v>
      </c>
      <c r="G9" s="47" t="s">
        <v>31</v>
      </c>
      <c r="H9" s="47" t="s">
        <v>4</v>
      </c>
      <c r="I9" s="47" t="s">
        <v>3</v>
      </c>
      <c r="J9" s="47">
        <v>8</v>
      </c>
      <c r="K9" s="52">
        <v>8</v>
      </c>
      <c r="L9" s="45">
        <v>100</v>
      </c>
      <c r="M9" s="53" t="s">
        <v>89</v>
      </c>
      <c r="N9" s="53" t="s">
        <v>93</v>
      </c>
      <c r="O9" s="45" t="s">
        <v>86</v>
      </c>
      <c r="P9" s="45" t="s">
        <v>87</v>
      </c>
      <c r="Q9" s="45" t="s">
        <v>87</v>
      </c>
      <c r="R9" s="45" t="s">
        <v>87</v>
      </c>
      <c r="S9" s="45" t="s">
        <v>107</v>
      </c>
      <c r="T9" s="48">
        <v>4.4996785885886501</v>
      </c>
      <c r="U9" s="41"/>
      <c r="V9" s="10"/>
      <c r="W9"/>
    </row>
    <row r="10" spans="1:24" x14ac:dyDescent="0.25">
      <c r="A10" s="45" t="s">
        <v>17</v>
      </c>
      <c r="B10" s="45" t="s">
        <v>2</v>
      </c>
      <c r="C10" s="45">
        <v>114.1</v>
      </c>
      <c r="D10" s="45" t="s">
        <v>62</v>
      </c>
      <c r="E10" s="46" t="s">
        <v>112</v>
      </c>
      <c r="F10" s="47" t="s">
        <v>19</v>
      </c>
      <c r="G10" s="47" t="s">
        <v>18</v>
      </c>
      <c r="H10" s="47" t="s">
        <v>19</v>
      </c>
      <c r="I10" s="47" t="s">
        <v>18</v>
      </c>
      <c r="J10" s="47">
        <v>4</v>
      </c>
      <c r="K10" s="52">
        <v>5</v>
      </c>
      <c r="L10" s="45">
        <v>100</v>
      </c>
      <c r="M10" s="53" t="s">
        <v>84</v>
      </c>
      <c r="N10" s="53" t="s">
        <v>93</v>
      </c>
      <c r="O10" s="45" t="s">
        <v>86</v>
      </c>
      <c r="P10" s="45" t="s">
        <v>87</v>
      </c>
      <c r="Q10" s="45" t="s">
        <v>87</v>
      </c>
      <c r="R10" s="45" t="s">
        <v>87</v>
      </c>
      <c r="S10" s="45" t="s">
        <v>88</v>
      </c>
      <c r="T10" s="48">
        <v>2.1978309447559301</v>
      </c>
      <c r="U10" s="41"/>
      <c r="V10" s="10"/>
      <c r="W10"/>
    </row>
    <row r="11" spans="1:24" x14ac:dyDescent="0.25">
      <c r="A11" s="45" t="s">
        <v>17</v>
      </c>
      <c r="B11" s="45" t="s">
        <v>5</v>
      </c>
      <c r="C11" s="45">
        <v>157.69999999999999</v>
      </c>
      <c r="D11" s="45" t="s">
        <v>62</v>
      </c>
      <c r="E11" s="46" t="s">
        <v>101</v>
      </c>
      <c r="F11" s="47" t="s">
        <v>21</v>
      </c>
      <c r="G11" s="47" t="s">
        <v>20</v>
      </c>
      <c r="H11" s="47" t="s">
        <v>19</v>
      </c>
      <c r="I11" s="47" t="s">
        <v>18</v>
      </c>
      <c r="J11" s="47">
        <v>4</v>
      </c>
      <c r="K11" s="52">
        <v>6</v>
      </c>
      <c r="L11" s="45">
        <v>100</v>
      </c>
      <c r="M11" s="53" t="s">
        <v>84</v>
      </c>
      <c r="N11" s="53" t="s">
        <v>93</v>
      </c>
      <c r="O11" s="45" t="s">
        <v>86</v>
      </c>
      <c r="P11" s="45" t="s">
        <v>87</v>
      </c>
      <c r="Q11" s="45" t="s">
        <v>87</v>
      </c>
      <c r="R11" s="45" t="s">
        <v>87</v>
      </c>
      <c r="S11" s="45" t="s">
        <v>88</v>
      </c>
      <c r="T11" s="48">
        <v>2.03316038356729</v>
      </c>
      <c r="U11" s="41"/>
      <c r="V11" s="10"/>
      <c r="W11"/>
    </row>
    <row r="12" spans="1:24" x14ac:dyDescent="0.25">
      <c r="A12" s="45" t="s">
        <v>17</v>
      </c>
      <c r="B12" s="45" t="s">
        <v>8</v>
      </c>
      <c r="C12" s="45">
        <v>10.3</v>
      </c>
      <c r="D12" s="45" t="s">
        <v>62</v>
      </c>
      <c r="E12" s="46" t="s">
        <v>112</v>
      </c>
      <c r="F12" s="47" t="s">
        <v>23</v>
      </c>
      <c r="G12" s="47" t="s">
        <v>22</v>
      </c>
      <c r="H12" s="47" t="s">
        <v>23</v>
      </c>
      <c r="I12" s="47" t="s">
        <v>22</v>
      </c>
      <c r="J12" s="47">
        <v>16</v>
      </c>
      <c r="K12" s="52">
        <v>20</v>
      </c>
      <c r="L12" s="45">
        <v>100</v>
      </c>
      <c r="M12" s="53" t="s">
        <v>92</v>
      </c>
      <c r="N12" s="53" t="s">
        <v>85</v>
      </c>
      <c r="O12" s="45" t="s">
        <v>86</v>
      </c>
      <c r="P12" s="45" t="s">
        <v>87</v>
      </c>
      <c r="Q12" s="45" t="s">
        <v>87</v>
      </c>
      <c r="R12" s="45" t="s">
        <v>87</v>
      </c>
      <c r="S12" s="45" t="s">
        <v>88</v>
      </c>
      <c r="T12" s="48">
        <v>10.7405018431116</v>
      </c>
      <c r="U12" s="41"/>
      <c r="V12" s="10"/>
      <c r="W12"/>
    </row>
    <row r="13" spans="1:24" x14ac:dyDescent="0.25">
      <c r="A13" s="45" t="s">
        <v>17</v>
      </c>
      <c r="B13" s="45" t="s">
        <v>11</v>
      </c>
      <c r="C13" s="45">
        <v>22.5</v>
      </c>
      <c r="D13" s="45" t="s">
        <v>62</v>
      </c>
      <c r="E13" s="46" t="s">
        <v>112</v>
      </c>
      <c r="F13" s="47" t="s">
        <v>23</v>
      </c>
      <c r="G13" s="47" t="s">
        <v>22</v>
      </c>
      <c r="H13" s="47" t="s">
        <v>4</v>
      </c>
      <c r="I13" s="47" t="s">
        <v>3</v>
      </c>
      <c r="J13" s="47">
        <v>8</v>
      </c>
      <c r="K13" s="52">
        <v>7</v>
      </c>
      <c r="L13" s="45">
        <v>100</v>
      </c>
      <c r="M13" s="53" t="s">
        <v>89</v>
      </c>
      <c r="N13" s="53" t="s">
        <v>85</v>
      </c>
      <c r="O13" s="45" t="s">
        <v>86</v>
      </c>
      <c r="P13" s="45" t="s">
        <v>87</v>
      </c>
      <c r="Q13" s="45" t="s">
        <v>87</v>
      </c>
      <c r="R13" s="45" t="s">
        <v>87</v>
      </c>
      <c r="S13" s="45" t="s">
        <v>88</v>
      </c>
      <c r="T13" s="48">
        <v>3.0024902353848799</v>
      </c>
      <c r="U13" s="41"/>
      <c r="V13" s="10"/>
      <c r="W13"/>
    </row>
    <row r="14" spans="1:24" x14ac:dyDescent="0.25">
      <c r="A14" s="45" t="s">
        <v>29</v>
      </c>
      <c r="B14" s="45" t="s">
        <v>2</v>
      </c>
      <c r="C14" s="45">
        <v>118.9</v>
      </c>
      <c r="D14" s="45" t="s">
        <v>62</v>
      </c>
      <c r="E14" s="46" t="s">
        <v>108</v>
      </c>
      <c r="F14" s="47" t="s">
        <v>30</v>
      </c>
      <c r="G14" s="47" t="s">
        <v>18</v>
      </c>
      <c r="H14" s="47" t="s">
        <v>4</v>
      </c>
      <c r="I14" s="47" t="s">
        <v>3</v>
      </c>
      <c r="J14" s="47">
        <v>8</v>
      </c>
      <c r="K14" s="45">
        <v>8</v>
      </c>
      <c r="L14" s="45">
        <v>150</v>
      </c>
      <c r="M14" s="53" t="s">
        <v>89</v>
      </c>
      <c r="N14" s="53" t="s">
        <v>85</v>
      </c>
      <c r="O14" s="45" t="s">
        <v>86</v>
      </c>
      <c r="P14" s="45" t="s">
        <v>87</v>
      </c>
      <c r="Q14" s="45" t="s">
        <v>87</v>
      </c>
      <c r="R14" s="45" t="s">
        <v>87</v>
      </c>
      <c r="S14" s="45" t="s">
        <v>88</v>
      </c>
      <c r="T14" s="52">
        <v>3</v>
      </c>
      <c r="U14" s="41"/>
      <c r="V14" s="10"/>
      <c r="W14"/>
    </row>
    <row r="15" spans="1:24" x14ac:dyDescent="0.25">
      <c r="A15" s="45" t="s">
        <v>29</v>
      </c>
      <c r="B15" s="45" t="s">
        <v>8</v>
      </c>
      <c r="C15" s="45">
        <v>42</v>
      </c>
      <c r="D15" s="45" t="s">
        <v>62</v>
      </c>
      <c r="E15" s="46" t="s">
        <v>101</v>
      </c>
      <c r="F15" s="47" t="s">
        <v>32</v>
      </c>
      <c r="G15" s="47" t="s">
        <v>31</v>
      </c>
      <c r="H15" s="47" t="s">
        <v>32</v>
      </c>
      <c r="I15" s="47" t="s">
        <v>31</v>
      </c>
      <c r="J15" s="47">
        <v>4</v>
      </c>
      <c r="K15" s="45">
        <v>6</v>
      </c>
      <c r="L15" s="45">
        <v>100</v>
      </c>
      <c r="M15" s="53" t="s">
        <v>84</v>
      </c>
      <c r="N15" s="53" t="s">
        <v>109</v>
      </c>
      <c r="O15" s="45" t="s">
        <v>86</v>
      </c>
      <c r="P15" s="45" t="s">
        <v>87</v>
      </c>
      <c r="Q15" s="45" t="s">
        <v>87</v>
      </c>
      <c r="R15" s="45" t="s">
        <v>87</v>
      </c>
      <c r="S15" s="45" t="s">
        <v>88</v>
      </c>
      <c r="T15" s="52">
        <v>2</v>
      </c>
      <c r="U15" s="41"/>
      <c r="V15" s="10"/>
      <c r="W15"/>
    </row>
    <row r="16" spans="1:24" x14ac:dyDescent="0.25">
      <c r="A16" s="45" t="s">
        <v>29</v>
      </c>
      <c r="B16" s="45" t="s">
        <v>9</v>
      </c>
      <c r="C16" s="45">
        <v>48.5</v>
      </c>
      <c r="D16" s="45" t="s">
        <v>63</v>
      </c>
      <c r="E16" s="46" t="s">
        <v>97</v>
      </c>
      <c r="F16" s="47" t="s">
        <v>34</v>
      </c>
      <c r="G16" s="47" t="s">
        <v>33</v>
      </c>
      <c r="H16" s="47" t="s">
        <v>4</v>
      </c>
      <c r="I16" s="47" t="s">
        <v>3</v>
      </c>
      <c r="J16" s="47">
        <v>8</v>
      </c>
      <c r="K16" s="45">
        <v>8</v>
      </c>
      <c r="L16" s="45">
        <v>100</v>
      </c>
      <c r="M16" s="53" t="s">
        <v>89</v>
      </c>
      <c r="N16" s="53" t="s">
        <v>85</v>
      </c>
      <c r="O16" s="45" t="s">
        <v>86</v>
      </c>
      <c r="P16" s="45" t="s">
        <v>87</v>
      </c>
      <c r="Q16" s="45" t="s">
        <v>87</v>
      </c>
      <c r="R16" s="45" t="s">
        <v>87</v>
      </c>
      <c r="S16" s="45" t="s">
        <v>88</v>
      </c>
      <c r="T16" s="52">
        <v>3</v>
      </c>
      <c r="U16" s="41"/>
      <c r="V16" s="10"/>
      <c r="W16"/>
    </row>
    <row r="17" spans="1:23" x14ac:dyDescent="0.25">
      <c r="A17" s="45" t="s">
        <v>43</v>
      </c>
      <c r="B17" s="45" t="s">
        <v>8</v>
      </c>
      <c r="C17" s="45">
        <v>21.4</v>
      </c>
      <c r="D17" s="45" t="s">
        <v>63</v>
      </c>
      <c r="E17" s="46" t="s">
        <v>95</v>
      </c>
      <c r="F17" s="47" t="s">
        <v>45</v>
      </c>
      <c r="G17" s="47" t="s">
        <v>44</v>
      </c>
      <c r="H17" s="47" t="s">
        <v>4</v>
      </c>
      <c r="I17" s="47" t="s">
        <v>3</v>
      </c>
      <c r="J17" s="47">
        <v>8</v>
      </c>
      <c r="K17" s="45">
        <v>7</v>
      </c>
      <c r="L17" s="45">
        <v>100</v>
      </c>
      <c r="M17" s="53" t="s">
        <v>89</v>
      </c>
      <c r="N17" s="53" t="s">
        <v>85</v>
      </c>
      <c r="O17" s="45" t="s">
        <v>86</v>
      </c>
      <c r="P17" s="45" t="s">
        <v>87</v>
      </c>
      <c r="Q17" s="45" t="s">
        <v>87</v>
      </c>
      <c r="R17" s="45" t="s">
        <v>87</v>
      </c>
      <c r="S17" s="45" t="s">
        <v>90</v>
      </c>
      <c r="T17" s="48">
        <v>4.3548276443636</v>
      </c>
      <c r="U17" s="41"/>
      <c r="V17" s="10"/>
      <c r="W17"/>
    </row>
    <row r="18" spans="1:23" x14ac:dyDescent="0.25">
      <c r="A18" s="45" t="s">
        <v>43</v>
      </c>
      <c r="B18" s="45" t="s">
        <v>9</v>
      </c>
      <c r="C18" s="45">
        <v>13.7</v>
      </c>
      <c r="D18" s="45" t="s">
        <v>63</v>
      </c>
      <c r="E18" s="46" t="s">
        <v>95</v>
      </c>
      <c r="F18" s="47" t="s">
        <v>46</v>
      </c>
      <c r="G18" s="47" t="s">
        <v>44</v>
      </c>
      <c r="H18" s="47" t="s">
        <v>4</v>
      </c>
      <c r="I18" s="47" t="s">
        <v>3</v>
      </c>
      <c r="J18" s="47">
        <v>8</v>
      </c>
      <c r="K18" s="45">
        <v>6</v>
      </c>
      <c r="L18" s="45">
        <v>100</v>
      </c>
      <c r="M18" s="53" t="s">
        <v>84</v>
      </c>
      <c r="N18" s="53" t="s">
        <v>85</v>
      </c>
      <c r="O18" s="45" t="s">
        <v>86</v>
      </c>
      <c r="P18" s="45" t="s">
        <v>87</v>
      </c>
      <c r="Q18" s="45" t="s">
        <v>87</v>
      </c>
      <c r="R18" s="45" t="s">
        <v>87</v>
      </c>
      <c r="S18" s="45" t="s">
        <v>90</v>
      </c>
      <c r="T18" s="48">
        <v>3.6429228433306999</v>
      </c>
      <c r="U18" s="41"/>
      <c r="V18" s="10"/>
      <c r="W18"/>
    </row>
    <row r="19" spans="1:23" x14ac:dyDescent="0.25">
      <c r="A19" s="45" t="s">
        <v>49</v>
      </c>
      <c r="B19" s="45" t="s">
        <v>2</v>
      </c>
      <c r="C19" s="45">
        <v>57.9</v>
      </c>
      <c r="D19" s="45" t="s">
        <v>64</v>
      </c>
      <c r="E19" s="46" t="s">
        <v>96</v>
      </c>
      <c r="F19" s="47" t="s">
        <v>51</v>
      </c>
      <c r="G19" s="47" t="s">
        <v>50</v>
      </c>
      <c r="H19" s="47" t="s">
        <v>128</v>
      </c>
      <c r="I19" s="47" t="s">
        <v>44</v>
      </c>
      <c r="J19" s="47">
        <v>4</v>
      </c>
      <c r="K19" s="45">
        <v>7</v>
      </c>
      <c r="L19" s="45">
        <v>150</v>
      </c>
      <c r="M19" s="53" t="s">
        <v>89</v>
      </c>
      <c r="N19" s="53" t="s">
        <v>119</v>
      </c>
      <c r="O19" s="45" t="s">
        <v>86</v>
      </c>
      <c r="P19" s="45" t="s">
        <v>87</v>
      </c>
      <c r="Q19" s="45" t="s">
        <v>87</v>
      </c>
      <c r="R19" s="45" t="s">
        <v>87</v>
      </c>
      <c r="S19" s="45" t="s">
        <v>90</v>
      </c>
      <c r="T19" s="48">
        <v>5.1357332102081097</v>
      </c>
      <c r="U19" s="41"/>
      <c r="V19" s="10"/>
      <c r="W19"/>
    </row>
    <row r="20" spans="1:23" x14ac:dyDescent="0.3">
      <c r="A20" s="45" t="s">
        <v>42</v>
      </c>
      <c r="B20" s="45" t="s">
        <v>2</v>
      </c>
      <c r="C20" s="45">
        <v>136.9</v>
      </c>
      <c r="D20" s="45" t="s">
        <v>99</v>
      </c>
      <c r="E20" s="46" t="s">
        <v>100</v>
      </c>
      <c r="F20" s="47" t="s">
        <v>21</v>
      </c>
      <c r="G20" s="47" t="s">
        <v>20</v>
      </c>
      <c r="H20" s="54" t="s">
        <v>124</v>
      </c>
      <c r="I20" s="54" t="s">
        <v>125</v>
      </c>
      <c r="J20" s="54">
        <v>3</v>
      </c>
      <c r="K20" s="45">
        <v>3</v>
      </c>
      <c r="L20" s="45">
        <v>150</v>
      </c>
      <c r="M20" s="53" t="s">
        <v>84</v>
      </c>
      <c r="N20" s="53" t="s">
        <v>93</v>
      </c>
      <c r="O20" s="45" t="s">
        <v>86</v>
      </c>
      <c r="P20" s="45" t="s">
        <v>87</v>
      </c>
      <c r="Q20" s="45" t="s">
        <v>87</v>
      </c>
      <c r="R20" s="45" t="s">
        <v>87</v>
      </c>
      <c r="S20" s="45" t="s">
        <v>90</v>
      </c>
      <c r="T20" s="48">
        <v>2.1395438975370502</v>
      </c>
      <c r="U20" s="41"/>
      <c r="V20" s="10"/>
      <c r="W20"/>
    </row>
    <row r="21" spans="1:23" x14ac:dyDescent="0.3">
      <c r="A21" s="45" t="s">
        <v>42</v>
      </c>
      <c r="B21" s="45" t="s">
        <v>5</v>
      </c>
      <c r="C21" s="45">
        <v>97.2</v>
      </c>
      <c r="D21" s="45" t="s">
        <v>99</v>
      </c>
      <c r="E21" s="46" t="s">
        <v>101</v>
      </c>
      <c r="F21" s="47" t="s">
        <v>30</v>
      </c>
      <c r="G21" s="47" t="s">
        <v>18</v>
      </c>
      <c r="H21" s="54" t="s">
        <v>19</v>
      </c>
      <c r="I21" s="54" t="s">
        <v>18</v>
      </c>
      <c r="J21" s="54">
        <v>4</v>
      </c>
      <c r="K21" s="45">
        <v>4</v>
      </c>
      <c r="L21" s="45">
        <v>100</v>
      </c>
      <c r="M21" s="53" t="s">
        <v>84</v>
      </c>
      <c r="N21" s="53" t="s">
        <v>85</v>
      </c>
      <c r="O21" s="45" t="s">
        <v>86</v>
      </c>
      <c r="P21" s="45" t="s">
        <v>87</v>
      </c>
      <c r="Q21" s="45" t="s">
        <v>87</v>
      </c>
      <c r="R21" s="45" t="s">
        <v>87</v>
      </c>
      <c r="S21" s="45" t="s">
        <v>90</v>
      </c>
      <c r="T21" s="48">
        <v>2.1581482973181201</v>
      </c>
      <c r="U21" s="41"/>
      <c r="V21" s="10"/>
      <c r="W21"/>
    </row>
    <row r="22" spans="1:23" x14ac:dyDescent="0.3">
      <c r="A22" s="45" t="s">
        <v>42</v>
      </c>
      <c r="B22" s="45" t="s">
        <v>9</v>
      </c>
      <c r="C22" s="45">
        <v>68</v>
      </c>
      <c r="D22" s="45" t="s">
        <v>99</v>
      </c>
      <c r="E22" s="46" t="s">
        <v>102</v>
      </c>
      <c r="F22" s="47" t="s">
        <v>15</v>
      </c>
      <c r="G22" s="47" t="s">
        <v>14</v>
      </c>
      <c r="H22" s="54" t="s">
        <v>15</v>
      </c>
      <c r="I22" s="54" t="s">
        <v>14</v>
      </c>
      <c r="J22" s="54">
        <v>2</v>
      </c>
      <c r="K22" s="45">
        <v>2</v>
      </c>
      <c r="L22" s="45">
        <v>200</v>
      </c>
      <c r="M22" s="53" t="s">
        <v>98</v>
      </c>
      <c r="N22" s="53" t="s">
        <v>119</v>
      </c>
      <c r="O22" s="45" t="s">
        <v>86</v>
      </c>
      <c r="P22" s="45" t="s">
        <v>87</v>
      </c>
      <c r="Q22" s="45" t="s">
        <v>87</v>
      </c>
      <c r="R22" s="45" t="s">
        <v>87</v>
      </c>
      <c r="S22" s="45" t="s">
        <v>90</v>
      </c>
      <c r="T22" s="48">
        <v>1.44709586429285</v>
      </c>
      <c r="U22" s="41"/>
      <c r="V22" s="10"/>
      <c r="W22"/>
    </row>
    <row r="23" spans="1:23" x14ac:dyDescent="0.25">
      <c r="A23" s="45" t="s">
        <v>57</v>
      </c>
      <c r="B23" s="45" t="s">
        <v>5</v>
      </c>
      <c r="C23" s="45">
        <v>27.7</v>
      </c>
      <c r="D23" s="45" t="s">
        <v>64</v>
      </c>
      <c r="E23" s="46" t="s">
        <v>83</v>
      </c>
      <c r="F23" s="47" t="s">
        <v>60</v>
      </c>
      <c r="G23" s="47" t="s">
        <v>44</v>
      </c>
      <c r="H23" s="47" t="s">
        <v>129</v>
      </c>
      <c r="I23" s="47" t="s">
        <v>44</v>
      </c>
      <c r="J23" s="47">
        <v>4</v>
      </c>
      <c r="K23" s="45">
        <v>4</v>
      </c>
      <c r="L23" s="45">
        <v>200</v>
      </c>
      <c r="M23" s="53" t="s">
        <v>84</v>
      </c>
      <c r="N23" s="53" t="s">
        <v>85</v>
      </c>
      <c r="O23" s="45" t="s">
        <v>86</v>
      </c>
      <c r="P23" s="45" t="s">
        <v>87</v>
      </c>
      <c r="Q23" s="45" t="s">
        <v>87</v>
      </c>
      <c r="R23" s="45" t="s">
        <v>87</v>
      </c>
      <c r="S23" s="45" t="s">
        <v>90</v>
      </c>
      <c r="T23" s="48">
        <v>3.65642029456997</v>
      </c>
      <c r="U23" s="41"/>
      <c r="V23" s="10"/>
      <c r="W23"/>
    </row>
    <row r="24" spans="1:23" x14ac:dyDescent="0.25">
      <c r="A24" s="45" t="s">
        <v>1</v>
      </c>
      <c r="B24" s="45" t="s">
        <v>2</v>
      </c>
      <c r="C24" s="45">
        <v>23.3</v>
      </c>
      <c r="D24" s="45" t="s">
        <v>62</v>
      </c>
      <c r="E24" s="46" t="s">
        <v>110</v>
      </c>
      <c r="F24" s="47" t="s">
        <v>4</v>
      </c>
      <c r="G24" s="47" t="s">
        <v>3</v>
      </c>
      <c r="H24" s="47" t="s">
        <v>130</v>
      </c>
      <c r="I24" s="47" t="s">
        <v>131</v>
      </c>
      <c r="J24" s="47">
        <v>4</v>
      </c>
      <c r="K24" s="52">
        <v>5</v>
      </c>
      <c r="L24" s="45">
        <v>100</v>
      </c>
      <c r="M24" s="53" t="s">
        <v>84</v>
      </c>
      <c r="N24" s="53" t="s">
        <v>85</v>
      </c>
      <c r="O24" s="45" t="s">
        <v>86</v>
      </c>
      <c r="P24" s="45" t="s">
        <v>87</v>
      </c>
      <c r="Q24" s="45" t="s">
        <v>87</v>
      </c>
      <c r="R24" s="45" t="s">
        <v>87</v>
      </c>
      <c r="S24" s="45" t="s">
        <v>88</v>
      </c>
      <c r="T24" s="48">
        <v>1.98161518721287</v>
      </c>
      <c r="U24" s="41"/>
      <c r="V24" s="10"/>
      <c r="W24"/>
    </row>
    <row r="25" spans="1:23" x14ac:dyDescent="0.25">
      <c r="A25" s="45" t="s">
        <v>1</v>
      </c>
      <c r="B25" s="45" t="s">
        <v>5</v>
      </c>
      <c r="C25" s="45">
        <v>173.2</v>
      </c>
      <c r="D25" s="45" t="s">
        <v>62</v>
      </c>
      <c r="E25" s="46" t="s">
        <v>111</v>
      </c>
      <c r="F25" s="47" t="s">
        <v>7</v>
      </c>
      <c r="G25" s="47" t="s">
        <v>6</v>
      </c>
      <c r="H25" s="47" t="s">
        <v>7</v>
      </c>
      <c r="I25" s="47" t="s">
        <v>6</v>
      </c>
      <c r="J25" s="47">
        <v>1</v>
      </c>
      <c r="K25" s="52">
        <v>2</v>
      </c>
      <c r="L25" s="45">
        <v>150</v>
      </c>
      <c r="M25" s="53" t="s">
        <v>98</v>
      </c>
      <c r="N25" s="53" t="s">
        <v>119</v>
      </c>
      <c r="O25" s="45" t="s">
        <v>86</v>
      </c>
      <c r="P25" s="45" t="s">
        <v>87</v>
      </c>
      <c r="Q25" s="45" t="s">
        <v>87</v>
      </c>
      <c r="R25" s="45" t="s">
        <v>87</v>
      </c>
      <c r="S25" s="45" t="s">
        <v>88</v>
      </c>
      <c r="T25" s="48">
        <v>0.98774195791816199</v>
      </c>
      <c r="U25" s="41"/>
      <c r="V25" s="10"/>
      <c r="W25"/>
    </row>
    <row r="26" spans="1:23" x14ac:dyDescent="0.25">
      <c r="A26" s="45" t="s">
        <v>1</v>
      </c>
      <c r="B26" s="45" t="s">
        <v>8</v>
      </c>
      <c r="C26" s="45">
        <v>43.8</v>
      </c>
      <c r="D26" s="45" t="s">
        <v>62</v>
      </c>
      <c r="E26" s="46" t="s">
        <v>110</v>
      </c>
      <c r="F26" s="47" t="s">
        <v>4</v>
      </c>
      <c r="G26" s="47" t="s">
        <v>3</v>
      </c>
      <c r="H26" s="47" t="s">
        <v>130</v>
      </c>
      <c r="I26" s="47" t="s">
        <v>131</v>
      </c>
      <c r="J26" s="47">
        <v>4</v>
      </c>
      <c r="K26" s="52">
        <v>5</v>
      </c>
      <c r="L26" s="45">
        <v>100</v>
      </c>
      <c r="M26" s="53" t="s">
        <v>84</v>
      </c>
      <c r="N26" s="53" t="s">
        <v>119</v>
      </c>
      <c r="O26" s="45" t="s">
        <v>86</v>
      </c>
      <c r="P26" s="45" t="s">
        <v>87</v>
      </c>
      <c r="Q26" s="45" t="s">
        <v>87</v>
      </c>
      <c r="R26" s="45" t="s">
        <v>87</v>
      </c>
      <c r="S26" s="45" t="s">
        <v>88</v>
      </c>
      <c r="T26" s="48">
        <v>1.98161518721287</v>
      </c>
      <c r="U26" s="41"/>
      <c r="V26" s="10"/>
      <c r="W26"/>
    </row>
    <row r="27" spans="1:23" x14ac:dyDescent="0.25">
      <c r="A27" s="45" t="s">
        <v>1</v>
      </c>
      <c r="B27" s="45" t="s">
        <v>9</v>
      </c>
      <c r="C27" s="45">
        <v>51.7</v>
      </c>
      <c r="D27" s="45" t="s">
        <v>62</v>
      </c>
      <c r="E27" s="46" t="s">
        <v>110</v>
      </c>
      <c r="F27" s="47" t="s">
        <v>4</v>
      </c>
      <c r="G27" s="47" t="s">
        <v>3</v>
      </c>
      <c r="H27" s="47" t="s">
        <v>4</v>
      </c>
      <c r="I27" s="47" t="s">
        <v>3</v>
      </c>
      <c r="J27" s="47">
        <v>8</v>
      </c>
      <c r="K27" s="52">
        <v>7</v>
      </c>
      <c r="L27" s="45">
        <v>100</v>
      </c>
      <c r="M27" s="53" t="s">
        <v>89</v>
      </c>
      <c r="N27" s="53" t="s">
        <v>119</v>
      </c>
      <c r="O27" s="45" t="s">
        <v>86</v>
      </c>
      <c r="P27" s="45" t="s">
        <v>87</v>
      </c>
      <c r="Q27" s="45" t="s">
        <v>87</v>
      </c>
      <c r="R27" s="45" t="s">
        <v>87</v>
      </c>
      <c r="S27" s="45" t="s">
        <v>88</v>
      </c>
      <c r="T27" s="48">
        <v>2.7075217190463801</v>
      </c>
      <c r="U27" s="41"/>
      <c r="V27" s="10"/>
      <c r="W27"/>
    </row>
    <row r="28" spans="1:23" x14ac:dyDescent="0.25">
      <c r="A28" s="45" t="s">
        <v>1</v>
      </c>
      <c r="B28" s="45" t="s">
        <v>10</v>
      </c>
      <c r="C28" s="45">
        <v>70.099999999999994</v>
      </c>
      <c r="D28" s="45" t="s">
        <v>62</v>
      </c>
      <c r="E28" s="46" t="s">
        <v>110</v>
      </c>
      <c r="F28" s="47" t="s">
        <v>4</v>
      </c>
      <c r="G28" s="47" t="s">
        <v>3</v>
      </c>
      <c r="H28" s="47" t="s">
        <v>130</v>
      </c>
      <c r="I28" s="47" t="s">
        <v>131</v>
      </c>
      <c r="J28" s="47">
        <v>4</v>
      </c>
      <c r="K28" s="52">
        <v>5</v>
      </c>
      <c r="L28" s="45">
        <v>100</v>
      </c>
      <c r="M28" s="53" t="s">
        <v>84</v>
      </c>
      <c r="N28" s="53" t="s">
        <v>119</v>
      </c>
      <c r="O28" s="45" t="s">
        <v>86</v>
      </c>
      <c r="P28" s="45" t="s">
        <v>87</v>
      </c>
      <c r="Q28" s="45" t="s">
        <v>87</v>
      </c>
      <c r="R28" s="45" t="s">
        <v>87</v>
      </c>
      <c r="S28" s="45" t="s">
        <v>88</v>
      </c>
      <c r="T28" s="48">
        <v>1.98161518721287</v>
      </c>
      <c r="U28" s="41"/>
      <c r="V28" s="10"/>
      <c r="W28"/>
    </row>
    <row r="29" spans="1:23" x14ac:dyDescent="0.25">
      <c r="A29" s="45" t="s">
        <v>1</v>
      </c>
      <c r="B29" s="45" t="s">
        <v>11</v>
      </c>
      <c r="C29" s="45">
        <v>39.1</v>
      </c>
      <c r="D29" s="45" t="s">
        <v>62</v>
      </c>
      <c r="E29" s="46" t="s">
        <v>110</v>
      </c>
      <c r="F29" s="47" t="s">
        <v>12</v>
      </c>
      <c r="G29" s="47" t="s">
        <v>3</v>
      </c>
      <c r="H29" s="47" t="s">
        <v>130</v>
      </c>
      <c r="I29" s="47" t="s">
        <v>131</v>
      </c>
      <c r="J29" s="47">
        <v>4</v>
      </c>
      <c r="K29" s="52">
        <v>6</v>
      </c>
      <c r="L29" s="45">
        <v>100</v>
      </c>
      <c r="M29" s="53" t="s">
        <v>84</v>
      </c>
      <c r="N29" s="53" t="s">
        <v>119</v>
      </c>
      <c r="O29" s="45" t="s">
        <v>86</v>
      </c>
      <c r="P29" s="45" t="s">
        <v>87</v>
      </c>
      <c r="Q29" s="45" t="s">
        <v>87</v>
      </c>
      <c r="R29" s="45" t="s">
        <v>87</v>
      </c>
      <c r="S29" s="45" t="s">
        <v>88</v>
      </c>
      <c r="T29" s="48">
        <v>2.3449394603098201</v>
      </c>
      <c r="U29" s="41"/>
      <c r="V29" s="10"/>
      <c r="W29"/>
    </row>
    <row r="30" spans="1:23" x14ac:dyDescent="0.25">
      <c r="A30" s="45" t="s">
        <v>1</v>
      </c>
      <c r="B30" s="45" t="s">
        <v>13</v>
      </c>
      <c r="C30" s="45">
        <v>68.3</v>
      </c>
      <c r="D30" s="45" t="s">
        <v>62</v>
      </c>
      <c r="E30" s="46" t="s">
        <v>110</v>
      </c>
      <c r="F30" s="47" t="s">
        <v>15</v>
      </c>
      <c r="G30" s="47" t="s">
        <v>14</v>
      </c>
      <c r="H30" s="47" t="s">
        <v>124</v>
      </c>
      <c r="I30" s="47" t="s">
        <v>125</v>
      </c>
      <c r="J30" s="47">
        <v>3</v>
      </c>
      <c r="K30" s="52">
        <v>3</v>
      </c>
      <c r="L30" s="45">
        <v>100</v>
      </c>
      <c r="M30" s="53" t="s">
        <v>84</v>
      </c>
      <c r="N30" s="53" t="s">
        <v>119</v>
      </c>
      <c r="O30" s="45" t="s">
        <v>86</v>
      </c>
      <c r="P30" s="45" t="s">
        <v>87</v>
      </c>
      <c r="Q30" s="45" t="s">
        <v>87</v>
      </c>
      <c r="R30" s="45" t="s">
        <v>87</v>
      </c>
      <c r="S30" s="45" t="s">
        <v>88</v>
      </c>
      <c r="T30" s="48">
        <v>1.2647759513566801</v>
      </c>
      <c r="U30" s="41"/>
      <c r="V30" s="10"/>
      <c r="W30"/>
    </row>
    <row r="31" spans="1:23" x14ac:dyDescent="0.25">
      <c r="A31" s="45" t="s">
        <v>1</v>
      </c>
      <c r="B31" s="45" t="s">
        <v>16</v>
      </c>
      <c r="C31" s="45">
        <v>134.5</v>
      </c>
      <c r="D31" s="45" t="s">
        <v>62</v>
      </c>
      <c r="E31" s="46" t="s">
        <v>111</v>
      </c>
      <c r="F31" s="47" t="s">
        <v>4</v>
      </c>
      <c r="G31" s="47" t="s">
        <v>3</v>
      </c>
      <c r="H31" s="47" t="s">
        <v>132</v>
      </c>
      <c r="I31" s="47" t="s">
        <v>3</v>
      </c>
      <c r="J31" s="47">
        <v>3</v>
      </c>
      <c r="K31" s="52">
        <v>3</v>
      </c>
      <c r="L31" s="45">
        <v>150</v>
      </c>
      <c r="M31" s="53" t="s">
        <v>84</v>
      </c>
      <c r="N31" s="53" t="s">
        <v>119</v>
      </c>
      <c r="O31" s="45" t="s">
        <v>86</v>
      </c>
      <c r="P31" s="45" t="s">
        <v>87</v>
      </c>
      <c r="Q31" s="45" t="s">
        <v>87</v>
      </c>
      <c r="R31" s="45" t="s">
        <v>87</v>
      </c>
      <c r="S31" s="45" t="s">
        <v>88</v>
      </c>
      <c r="T31" s="48">
        <v>1.36840048451854</v>
      </c>
      <c r="U31" s="41"/>
      <c r="V31" s="10"/>
      <c r="W31"/>
    </row>
    <row r="32" spans="1:23" x14ac:dyDescent="0.25">
      <c r="A32" s="105" t="s">
        <v>208</v>
      </c>
      <c r="B32" s="55"/>
      <c r="C32" s="55"/>
      <c r="D32" s="55"/>
      <c r="E32" s="56"/>
      <c r="F32" s="56"/>
      <c r="G32" s="57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</row>
    <row r="33" spans="1:6" x14ac:dyDescent="0.25">
      <c r="A33" s="58"/>
      <c r="B33" s="58"/>
      <c r="C33" s="58"/>
      <c r="D33" s="58"/>
      <c r="E33" s="57"/>
      <c r="F33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F77A-F75D-4D3A-8FA6-FD4FF028E1FC}">
  <dimension ref="A1:M16"/>
  <sheetViews>
    <sheetView showGridLines="0" workbookViewId="0">
      <selection activeCell="M7" sqref="M7"/>
    </sheetView>
  </sheetViews>
  <sheetFormatPr defaultRowHeight="14.4" x14ac:dyDescent="0.3"/>
  <cols>
    <col min="1" max="1" width="13.44140625" style="70" bestFit="1" customWidth="1"/>
    <col min="2" max="2" width="12.6640625" style="70" bestFit="1" customWidth="1"/>
    <col min="3" max="3" width="5" style="70" bestFit="1" customWidth="1"/>
    <col min="4" max="5" width="9" style="70" bestFit="1" customWidth="1"/>
    <col min="6" max="6" width="9.44140625" style="70" bestFit="1" customWidth="1"/>
    <col min="7" max="7" width="10.33203125" style="70" bestFit="1" customWidth="1"/>
    <col min="8" max="8" width="11" style="70" bestFit="1" customWidth="1"/>
    <col min="9" max="9" width="9.33203125" style="70" bestFit="1" customWidth="1"/>
    <col min="10" max="10" width="11" style="70" bestFit="1" customWidth="1"/>
    <col min="11" max="11" width="10.109375" style="70" bestFit="1" customWidth="1"/>
    <col min="12" max="12" width="8.88671875" style="70" bestFit="1" customWidth="1"/>
    <col min="13" max="13" width="5.44140625" style="70" bestFit="1" customWidth="1"/>
    <col min="14" max="16384" width="8.88671875" style="70"/>
  </cols>
  <sheetData>
    <row r="1" spans="1:13" x14ac:dyDescent="0.3">
      <c r="A1" s="69" t="s">
        <v>202</v>
      </c>
    </row>
    <row r="3" spans="1:13" x14ac:dyDescent="0.3">
      <c r="A3" s="71" t="s">
        <v>173</v>
      </c>
      <c r="B3" s="71" t="s">
        <v>174</v>
      </c>
      <c r="C3" s="71" t="s">
        <v>113</v>
      </c>
      <c r="D3" s="71" t="s">
        <v>114</v>
      </c>
      <c r="E3" s="71" t="s">
        <v>175</v>
      </c>
      <c r="F3" s="71" t="s">
        <v>176</v>
      </c>
      <c r="G3" s="71" t="s">
        <v>177</v>
      </c>
      <c r="H3" s="71" t="s">
        <v>178</v>
      </c>
      <c r="I3" s="71" t="s">
        <v>179</v>
      </c>
      <c r="J3" s="71" t="s">
        <v>180</v>
      </c>
      <c r="K3" s="71" t="s">
        <v>181</v>
      </c>
      <c r="L3" s="71" t="s">
        <v>182</v>
      </c>
      <c r="M3" s="71" t="s">
        <v>115</v>
      </c>
    </row>
    <row r="4" spans="1:13" x14ac:dyDescent="0.3">
      <c r="A4" s="66" t="s">
        <v>56</v>
      </c>
      <c r="B4" s="67" t="s">
        <v>183</v>
      </c>
      <c r="C4" s="66">
        <v>6.5</v>
      </c>
      <c r="D4" s="66">
        <v>2.9</v>
      </c>
      <c r="E4" s="66">
        <v>33.6</v>
      </c>
      <c r="F4" s="66">
        <v>107.6</v>
      </c>
      <c r="G4" s="66">
        <v>1575</v>
      </c>
      <c r="H4" s="66">
        <v>413</v>
      </c>
      <c r="I4" s="66">
        <v>0.7</v>
      </c>
      <c r="J4" s="66">
        <v>38</v>
      </c>
      <c r="K4" s="66">
        <v>5.2</v>
      </c>
      <c r="L4" s="66">
        <v>8.8000000000000007</v>
      </c>
      <c r="M4" s="66">
        <v>6.85</v>
      </c>
    </row>
    <row r="5" spans="1:13" x14ac:dyDescent="0.3">
      <c r="A5" s="66" t="s">
        <v>35</v>
      </c>
      <c r="B5" s="67" t="s">
        <v>184</v>
      </c>
      <c r="C5" s="66">
        <v>6.6</v>
      </c>
      <c r="D5" s="66">
        <v>3.2</v>
      </c>
      <c r="E5" s="66">
        <v>38.1</v>
      </c>
      <c r="F5" s="66">
        <v>118.4</v>
      </c>
      <c r="G5" s="66">
        <v>1556</v>
      </c>
      <c r="H5" s="66">
        <v>419</v>
      </c>
      <c r="I5" s="66">
        <v>0.8</v>
      </c>
      <c r="J5" s="66">
        <v>25</v>
      </c>
      <c r="K5" s="66">
        <v>4.5999999999999996</v>
      </c>
      <c r="L5" s="66">
        <v>4</v>
      </c>
      <c r="M5" s="66">
        <v>6.8</v>
      </c>
    </row>
    <row r="6" spans="1:13" x14ac:dyDescent="0.3">
      <c r="A6" s="66" t="s">
        <v>17</v>
      </c>
      <c r="B6" s="67" t="s">
        <v>185</v>
      </c>
      <c r="C6" s="66">
        <v>6.6</v>
      </c>
      <c r="D6" s="66">
        <v>2.7</v>
      </c>
      <c r="E6" s="66">
        <v>46.9</v>
      </c>
      <c r="F6" s="66">
        <v>118.9</v>
      </c>
      <c r="G6" s="66">
        <v>1098</v>
      </c>
      <c r="H6" s="66">
        <v>279</v>
      </c>
      <c r="I6" s="66">
        <v>0.6</v>
      </c>
      <c r="J6" s="66">
        <v>26</v>
      </c>
      <c r="K6" s="66">
        <v>3.7</v>
      </c>
      <c r="L6" s="66">
        <v>4.5</v>
      </c>
      <c r="M6" s="66">
        <v>6.87</v>
      </c>
    </row>
    <row r="7" spans="1:13" x14ac:dyDescent="0.3">
      <c r="A7" s="66" t="s">
        <v>29</v>
      </c>
      <c r="B7" s="67" t="s">
        <v>186</v>
      </c>
      <c r="C7" s="66">
        <v>6.6</v>
      </c>
      <c r="D7" s="66">
        <v>2.7</v>
      </c>
      <c r="E7" s="66">
        <v>46.9</v>
      </c>
      <c r="F7" s="66">
        <v>118.9</v>
      </c>
      <c r="G7" s="66">
        <v>1098</v>
      </c>
      <c r="H7" s="66">
        <v>279</v>
      </c>
      <c r="I7" s="66">
        <v>0.6</v>
      </c>
      <c r="J7" s="66">
        <v>26</v>
      </c>
      <c r="K7" s="66">
        <v>3.7</v>
      </c>
      <c r="L7" s="66">
        <v>4.5</v>
      </c>
      <c r="M7" s="66">
        <v>6.87</v>
      </c>
    </row>
    <row r="8" spans="1:13" x14ac:dyDescent="0.3">
      <c r="A8" s="66" t="s">
        <v>43</v>
      </c>
      <c r="B8" s="67" t="s">
        <v>186</v>
      </c>
      <c r="C8" s="66">
        <v>6.6</v>
      </c>
      <c r="D8" s="66">
        <v>3.2</v>
      </c>
      <c r="E8" s="66">
        <v>38.1</v>
      </c>
      <c r="F8" s="66">
        <v>118.4</v>
      </c>
      <c r="G8" s="66">
        <v>1556</v>
      </c>
      <c r="H8" s="66">
        <v>419</v>
      </c>
      <c r="I8" s="66">
        <v>0.8</v>
      </c>
      <c r="J8" s="66">
        <v>25</v>
      </c>
      <c r="K8" s="66">
        <v>4.5999999999999996</v>
      </c>
      <c r="L8" s="66">
        <v>4</v>
      </c>
      <c r="M8" s="66">
        <v>6.8</v>
      </c>
    </row>
    <row r="9" spans="1:13" x14ac:dyDescent="0.3">
      <c r="A9" s="66" t="s">
        <v>49</v>
      </c>
      <c r="B9" s="66" t="s">
        <v>187</v>
      </c>
      <c r="C9" s="66">
        <v>6.6</v>
      </c>
      <c r="D9" s="66">
        <v>3.2</v>
      </c>
      <c r="E9" s="66">
        <v>38.1</v>
      </c>
      <c r="F9" s="66">
        <v>118.4</v>
      </c>
      <c r="G9" s="66">
        <v>1556</v>
      </c>
      <c r="H9" s="66">
        <v>419</v>
      </c>
      <c r="I9" s="66">
        <v>0.8</v>
      </c>
      <c r="J9" s="66">
        <v>25</v>
      </c>
      <c r="K9" s="66">
        <v>4.5999999999999996</v>
      </c>
      <c r="L9" s="66">
        <v>4</v>
      </c>
      <c r="M9" s="66">
        <v>6.8</v>
      </c>
    </row>
    <row r="10" spans="1:13" x14ac:dyDescent="0.3">
      <c r="A10" s="66" t="s">
        <v>49</v>
      </c>
      <c r="B10" s="66" t="s">
        <v>188</v>
      </c>
      <c r="C10" s="66">
        <v>6.5</v>
      </c>
      <c r="D10" s="66">
        <v>2.9</v>
      </c>
      <c r="E10" s="66">
        <v>33.6</v>
      </c>
      <c r="F10" s="66">
        <v>107.6</v>
      </c>
      <c r="G10" s="66">
        <v>1575</v>
      </c>
      <c r="H10" s="66">
        <v>413</v>
      </c>
      <c r="I10" s="66">
        <v>0.7</v>
      </c>
      <c r="J10" s="66">
        <v>38</v>
      </c>
      <c r="K10" s="66">
        <v>5.2</v>
      </c>
      <c r="L10" s="66">
        <v>8.8000000000000007</v>
      </c>
      <c r="M10" s="66">
        <v>6.85</v>
      </c>
    </row>
    <row r="11" spans="1:13" x14ac:dyDescent="0.3">
      <c r="A11" s="66" t="s">
        <v>42</v>
      </c>
      <c r="B11" s="67" t="s">
        <v>183</v>
      </c>
      <c r="C11" s="66">
        <v>6.6</v>
      </c>
      <c r="D11" s="66">
        <v>3.2</v>
      </c>
      <c r="E11" s="66">
        <v>38.1</v>
      </c>
      <c r="F11" s="66">
        <v>118.4</v>
      </c>
      <c r="G11" s="66">
        <v>1556</v>
      </c>
      <c r="H11" s="66">
        <v>419</v>
      </c>
      <c r="I11" s="66">
        <v>0.8</v>
      </c>
      <c r="J11" s="66">
        <v>25</v>
      </c>
      <c r="K11" s="66">
        <v>4.5999999999999996</v>
      </c>
      <c r="L11" s="66">
        <v>4</v>
      </c>
      <c r="M11" s="66">
        <v>6.8</v>
      </c>
    </row>
    <row r="12" spans="1:13" x14ac:dyDescent="0.3">
      <c r="A12" s="66" t="s">
        <v>57</v>
      </c>
      <c r="B12" s="66" t="s">
        <v>189</v>
      </c>
      <c r="C12" s="66">
        <v>6.5</v>
      </c>
      <c r="D12" s="66">
        <v>2.9</v>
      </c>
      <c r="E12" s="66">
        <v>33.6</v>
      </c>
      <c r="F12" s="66">
        <v>107.6</v>
      </c>
      <c r="G12" s="66">
        <v>1575</v>
      </c>
      <c r="H12" s="66">
        <v>413</v>
      </c>
      <c r="I12" s="66">
        <v>0.7</v>
      </c>
      <c r="J12" s="66">
        <v>38</v>
      </c>
      <c r="K12" s="66">
        <v>5.2</v>
      </c>
      <c r="L12" s="66">
        <v>8.8000000000000007</v>
      </c>
      <c r="M12" s="66">
        <v>6.85</v>
      </c>
    </row>
    <row r="13" spans="1:13" x14ac:dyDescent="0.3">
      <c r="A13" s="66" t="s">
        <v>1</v>
      </c>
      <c r="B13" s="67" t="s">
        <v>185</v>
      </c>
      <c r="C13" s="66">
        <v>6.6</v>
      </c>
      <c r="D13" s="66">
        <v>2.7</v>
      </c>
      <c r="E13" s="66">
        <v>46.9</v>
      </c>
      <c r="F13" s="66">
        <v>118.9</v>
      </c>
      <c r="G13" s="66">
        <v>1098</v>
      </c>
      <c r="H13" s="66">
        <v>279</v>
      </c>
      <c r="I13" s="66">
        <v>0.6</v>
      </c>
      <c r="J13" s="66">
        <v>26</v>
      </c>
      <c r="K13" s="66">
        <v>3.7</v>
      </c>
      <c r="L13" s="66">
        <v>4.5</v>
      </c>
      <c r="M13" s="66">
        <v>6.87</v>
      </c>
    </row>
    <row r="14" spans="1:13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3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x14ac:dyDescent="0.3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E39A-BD12-4B1E-AEAB-695609C2C897}">
  <dimension ref="A1:R35"/>
  <sheetViews>
    <sheetView showGridLines="0" zoomScale="80" zoomScaleNormal="80" workbookViewId="0"/>
  </sheetViews>
  <sheetFormatPr defaultRowHeight="13.2" x14ac:dyDescent="0.25"/>
  <cols>
    <col min="2" max="2" width="14.44140625" customWidth="1"/>
    <col min="6" max="6" width="11.6640625" customWidth="1"/>
    <col min="7" max="7" width="12" bestFit="1" customWidth="1"/>
    <col min="8" max="8" width="15.5546875" customWidth="1"/>
    <col min="11" max="11" width="12" customWidth="1"/>
    <col min="13" max="17" width="13" customWidth="1"/>
  </cols>
  <sheetData>
    <row r="1" spans="1:18" x14ac:dyDescent="0.25">
      <c r="A1" s="3" t="s">
        <v>203</v>
      </c>
    </row>
    <row r="2" spans="1:18" ht="13.8" thickBot="1" x14ac:dyDescent="0.3"/>
    <row r="3" spans="1:18" ht="14.4" x14ac:dyDescent="0.25">
      <c r="B3" s="6"/>
      <c r="C3" s="6"/>
      <c r="D3" s="6"/>
      <c r="E3" s="6"/>
      <c r="F3" s="103" t="s">
        <v>71</v>
      </c>
      <c r="G3" s="104"/>
      <c r="H3" s="103" t="s">
        <v>70</v>
      </c>
      <c r="I3" s="104"/>
    </row>
    <row r="4" spans="1:18" ht="43.2" x14ac:dyDescent="0.25">
      <c r="B4" s="12" t="s">
        <v>173</v>
      </c>
      <c r="C4" s="13" t="s">
        <v>65</v>
      </c>
      <c r="D4" s="13" t="s">
        <v>66</v>
      </c>
      <c r="E4" s="13" t="s">
        <v>67</v>
      </c>
      <c r="F4" s="14" t="s">
        <v>69</v>
      </c>
      <c r="G4" s="15" t="s">
        <v>72</v>
      </c>
      <c r="H4" s="14" t="s">
        <v>69</v>
      </c>
      <c r="I4" s="15" t="s">
        <v>72</v>
      </c>
      <c r="K4" s="92" t="s">
        <v>173</v>
      </c>
      <c r="L4" s="87" t="s">
        <v>191</v>
      </c>
      <c r="M4" s="87" t="s">
        <v>193</v>
      </c>
      <c r="N4" s="87" t="s">
        <v>194</v>
      </c>
      <c r="O4" s="87" t="s">
        <v>195</v>
      </c>
      <c r="P4" s="87" t="s">
        <v>196</v>
      </c>
      <c r="Q4" s="87" t="s">
        <v>192</v>
      </c>
      <c r="R4" s="11"/>
    </row>
    <row r="5" spans="1:18" ht="14.4" x14ac:dyDescent="0.25">
      <c r="B5" s="72" t="s">
        <v>29</v>
      </c>
      <c r="C5" s="8">
        <v>1</v>
      </c>
      <c r="D5" s="73">
        <v>118.9</v>
      </c>
      <c r="E5" s="73">
        <v>48.1181707810603</v>
      </c>
      <c r="F5" s="74">
        <v>2.4859321246647301</v>
      </c>
      <c r="G5" s="75">
        <v>295.577329622636</v>
      </c>
      <c r="H5" s="74">
        <v>0.14602397225900726</v>
      </c>
      <c r="I5" s="76">
        <v>17.362250301595964</v>
      </c>
      <c r="J5" s="4"/>
      <c r="K5" s="86" t="s">
        <v>29</v>
      </c>
      <c r="L5" s="88">
        <f t="shared" ref="L5:L13" si="0">SUMIFS(D:D,B:B,K5)</f>
        <v>209.4</v>
      </c>
      <c r="M5" s="88">
        <f t="shared" ref="M5:M13" si="1">SUMIFS(G:G,B:B,$K5)</f>
        <v>478.25531544376565</v>
      </c>
      <c r="N5" s="88">
        <f t="shared" ref="N5:N13" si="2">SUMIFS(I:I,$B:$B,$K5)</f>
        <v>29.519347816913061</v>
      </c>
      <c r="O5" s="89">
        <f>M5/$L5</f>
        <v>2.2839317833990718</v>
      </c>
      <c r="P5" s="93">
        <f>N5/$L5</f>
        <v>0.14097109750197259</v>
      </c>
      <c r="Q5" s="90">
        <f>(M5-N5)/L5</f>
        <v>2.1429606858970991</v>
      </c>
      <c r="R5" s="17"/>
    </row>
    <row r="6" spans="1:18" ht="14.4" x14ac:dyDescent="0.25">
      <c r="B6" s="77" t="s">
        <v>29</v>
      </c>
      <c r="C6" s="5">
        <v>3</v>
      </c>
      <c r="D6" s="78">
        <v>42</v>
      </c>
      <c r="E6" s="78">
        <v>16.997167138810198</v>
      </c>
      <c r="F6" s="79">
        <v>1.0272800780809992</v>
      </c>
      <c r="G6" s="80">
        <v>43.145763279401969</v>
      </c>
      <c r="H6" s="79">
        <v>0.12334394700764863</v>
      </c>
      <c r="I6" s="81">
        <v>5.1804457743212424</v>
      </c>
      <c r="J6" s="4"/>
      <c r="K6" s="86" t="s">
        <v>42</v>
      </c>
      <c r="L6" s="88">
        <f t="shared" si="0"/>
        <v>302.10000000000002</v>
      </c>
      <c r="M6" s="88">
        <f t="shared" si="1"/>
        <v>505.51456616515048</v>
      </c>
      <c r="N6" s="88">
        <f t="shared" si="2"/>
        <v>84.901707841702517</v>
      </c>
      <c r="O6" s="89">
        <f t="shared" ref="O6:O13" si="3">M6/$L6</f>
        <v>1.6733352074318122</v>
      </c>
      <c r="P6" s="93">
        <f t="shared" ref="P6:P13" si="4">N6/$L6</f>
        <v>0.2810384238388034</v>
      </c>
      <c r="Q6" s="89">
        <f t="shared" ref="Q6:Q13" si="5">(M6-N6)/L6</f>
        <v>1.3922967835930089</v>
      </c>
      <c r="R6" s="17"/>
    </row>
    <row r="7" spans="1:18" ht="14.4" x14ac:dyDescent="0.25">
      <c r="B7" s="77" t="s">
        <v>29</v>
      </c>
      <c r="C7" s="5">
        <v>4</v>
      </c>
      <c r="D7" s="78">
        <v>48.5</v>
      </c>
      <c r="E7" s="78">
        <v>19.627681100768918</v>
      </c>
      <c r="F7" s="79">
        <v>2.8769530420974783</v>
      </c>
      <c r="G7" s="80">
        <v>139.53222254172769</v>
      </c>
      <c r="H7" s="79">
        <v>0.1438484895050692</v>
      </c>
      <c r="I7" s="81">
        <v>6.9766517409958562</v>
      </c>
      <c r="J7" s="4"/>
      <c r="K7" s="86" t="s">
        <v>57</v>
      </c>
      <c r="L7" s="88">
        <f t="shared" si="0"/>
        <v>27.7</v>
      </c>
      <c r="M7" s="88">
        <f t="shared" si="1"/>
        <v>74.978975791183316</v>
      </c>
      <c r="N7" s="88">
        <f t="shared" si="2"/>
        <v>3.3332284311973384</v>
      </c>
      <c r="O7" s="89">
        <f t="shared" si="3"/>
        <v>2.7068222307286396</v>
      </c>
      <c r="P7" s="93">
        <f t="shared" si="4"/>
        <v>0.12033315636091474</v>
      </c>
      <c r="Q7" s="89">
        <f t="shared" si="5"/>
        <v>2.5864890743677247</v>
      </c>
      <c r="R7" s="17"/>
    </row>
    <row r="8" spans="1:18" ht="14.4" x14ac:dyDescent="0.25">
      <c r="B8" s="77" t="s">
        <v>43</v>
      </c>
      <c r="C8" s="5">
        <v>3</v>
      </c>
      <c r="D8" s="78">
        <v>21.4</v>
      </c>
      <c r="E8" s="78">
        <v>8.6604613516794817</v>
      </c>
      <c r="F8" s="79">
        <v>4.6663688808122723</v>
      </c>
      <c r="G8" s="81">
        <v>99.860294049382617</v>
      </c>
      <c r="H8" s="79">
        <v>0.14761247392367807</v>
      </c>
      <c r="I8" s="81">
        <v>3.1589069419667104</v>
      </c>
      <c r="J8" s="4"/>
      <c r="K8" s="86" t="s">
        <v>56</v>
      </c>
      <c r="L8" s="88">
        <f t="shared" si="0"/>
        <v>88</v>
      </c>
      <c r="M8" s="88">
        <f t="shared" si="1"/>
        <v>196.37880807259688</v>
      </c>
      <c r="N8" s="88">
        <f t="shared" si="2"/>
        <v>11.09258745504285</v>
      </c>
      <c r="O8" s="89">
        <f t="shared" si="3"/>
        <v>2.2315773644613284</v>
      </c>
      <c r="P8" s="93">
        <f t="shared" si="4"/>
        <v>0.12605213017094147</v>
      </c>
      <c r="Q8" s="89">
        <f t="shared" si="5"/>
        <v>2.1055252342903867</v>
      </c>
      <c r="R8" s="17"/>
    </row>
    <row r="9" spans="1:18" ht="14.4" x14ac:dyDescent="0.25">
      <c r="B9" s="77" t="s">
        <v>43</v>
      </c>
      <c r="C9" s="5">
        <v>4</v>
      </c>
      <c r="D9" s="78">
        <v>13.7</v>
      </c>
      <c r="E9" s="78">
        <v>5.5443140428976116</v>
      </c>
      <c r="F9" s="79">
        <v>4.6145963534133667</v>
      </c>
      <c r="G9" s="81">
        <v>63.219970041763119</v>
      </c>
      <c r="H9" s="79">
        <v>0.14479993115474704</v>
      </c>
      <c r="I9" s="81">
        <v>1.9837590568200343</v>
      </c>
      <c r="J9" s="4"/>
      <c r="K9" s="91" t="s">
        <v>190</v>
      </c>
      <c r="L9" s="88">
        <f t="shared" si="0"/>
        <v>87.8</v>
      </c>
      <c r="M9" s="88">
        <f t="shared" si="1"/>
        <v>400.03729222331185</v>
      </c>
      <c r="N9" s="88">
        <f t="shared" si="2"/>
        <v>14.827646469012365</v>
      </c>
      <c r="O9" s="89">
        <f>M9/$L9</f>
        <v>4.5562333966208639</v>
      </c>
      <c r="P9" s="93">
        <f t="shared" si="4"/>
        <v>0.16887980033043695</v>
      </c>
      <c r="Q9" s="89">
        <f t="shared" si="5"/>
        <v>4.3873535962904269</v>
      </c>
      <c r="R9" s="17"/>
    </row>
    <row r="10" spans="1:18" ht="14.4" x14ac:dyDescent="0.25">
      <c r="B10" s="77" t="s">
        <v>42</v>
      </c>
      <c r="C10" s="5">
        <v>1</v>
      </c>
      <c r="D10" s="78">
        <v>136.9</v>
      </c>
      <c r="E10" s="78">
        <v>55.402670983407525</v>
      </c>
      <c r="F10" s="79">
        <v>1.6577100558817093</v>
      </c>
      <c r="G10" s="81">
        <v>226.940506650206</v>
      </c>
      <c r="H10" s="79">
        <v>0.219660836791431</v>
      </c>
      <c r="I10" s="81">
        <v>30.071568556746904</v>
      </c>
      <c r="J10" s="4"/>
      <c r="K10" s="86" t="s">
        <v>17</v>
      </c>
      <c r="L10" s="88">
        <f t="shared" si="0"/>
        <v>304.59999999999997</v>
      </c>
      <c r="M10" s="88">
        <f t="shared" si="1"/>
        <v>461.3052858011938</v>
      </c>
      <c r="N10" s="88">
        <f t="shared" si="2"/>
        <v>54.285084268713511</v>
      </c>
      <c r="O10" s="89">
        <f t="shared" si="3"/>
        <v>1.5144625272527703</v>
      </c>
      <c r="P10" s="93">
        <f t="shared" si="4"/>
        <v>0.17821761086248691</v>
      </c>
      <c r="Q10" s="89">
        <f t="shared" si="5"/>
        <v>1.3362449163902834</v>
      </c>
      <c r="R10" s="17"/>
    </row>
    <row r="11" spans="1:18" ht="14.4" x14ac:dyDescent="0.25">
      <c r="B11" s="77" t="s">
        <v>42</v>
      </c>
      <c r="C11" s="5">
        <v>2</v>
      </c>
      <c r="D11" s="78">
        <v>97.2</v>
      </c>
      <c r="E11" s="78">
        <v>39.336301092675029</v>
      </c>
      <c r="F11" s="79">
        <v>2.1390572410389139</v>
      </c>
      <c r="G11" s="81">
        <v>207.91636382898244</v>
      </c>
      <c r="H11" s="79">
        <v>0.2769223786031742</v>
      </c>
      <c r="I11" s="81">
        <v>26.916855200228532</v>
      </c>
      <c r="J11" s="4"/>
      <c r="K11" s="86" t="s">
        <v>43</v>
      </c>
      <c r="L11" s="88">
        <f t="shared" si="0"/>
        <v>35.099999999999994</v>
      </c>
      <c r="M11" s="88">
        <f t="shared" si="1"/>
        <v>163.08026409114575</v>
      </c>
      <c r="N11" s="88">
        <f t="shared" si="2"/>
        <v>5.1426659987867449</v>
      </c>
      <c r="O11" s="89">
        <f t="shared" si="3"/>
        <v>4.6461613701181133</v>
      </c>
      <c r="P11" s="93">
        <f t="shared" si="4"/>
        <v>0.14651470082013521</v>
      </c>
      <c r="Q11" s="89">
        <f t="shared" si="5"/>
        <v>4.4996466692979782</v>
      </c>
      <c r="R11" s="17"/>
    </row>
    <row r="12" spans="1:18" ht="14.4" x14ac:dyDescent="0.25">
      <c r="B12" s="82" t="s">
        <v>42</v>
      </c>
      <c r="C12" s="9">
        <v>4</v>
      </c>
      <c r="D12" s="83">
        <v>68</v>
      </c>
      <c r="E12" s="83">
        <v>27.519222986645083</v>
      </c>
      <c r="F12" s="84">
        <v>1.039083760087677</v>
      </c>
      <c r="G12" s="85">
        <v>70.65769568596204</v>
      </c>
      <c r="H12" s="84">
        <v>0.41048947183422169</v>
      </c>
      <c r="I12" s="85">
        <v>27.913284084727074</v>
      </c>
      <c r="J12" s="4"/>
      <c r="K12" s="86" t="s">
        <v>49</v>
      </c>
      <c r="L12" s="88">
        <f t="shared" si="0"/>
        <v>57.9</v>
      </c>
      <c r="M12" s="88">
        <f t="shared" si="1"/>
        <v>179.15744354700632</v>
      </c>
      <c r="N12" s="88">
        <f t="shared" si="2"/>
        <v>8.8185140309706718</v>
      </c>
      <c r="O12" s="89">
        <f t="shared" si="3"/>
        <v>3.09425636523327</v>
      </c>
      <c r="P12" s="93">
        <f t="shared" si="4"/>
        <v>0.15230594181296497</v>
      </c>
      <c r="Q12" s="89">
        <f t="shared" si="5"/>
        <v>2.9419504234203049</v>
      </c>
      <c r="R12" s="17"/>
    </row>
    <row r="13" spans="1:18" ht="14.4" x14ac:dyDescent="0.25">
      <c r="B13" s="72" t="s">
        <v>56</v>
      </c>
      <c r="C13" s="8">
        <v>1</v>
      </c>
      <c r="D13" s="8">
        <v>46.3</v>
      </c>
      <c r="E13" s="73">
        <v>18.737353298259812</v>
      </c>
      <c r="F13" s="74">
        <v>2.2987576178994527</v>
      </c>
      <c r="G13" s="76">
        <v>106.43247770874466</v>
      </c>
      <c r="H13" s="74">
        <v>0.13108081663231877</v>
      </c>
      <c r="I13" s="76">
        <v>6.0690418100763583</v>
      </c>
      <c r="J13" s="4"/>
      <c r="K13" s="86" t="s">
        <v>1</v>
      </c>
      <c r="L13" s="88">
        <f t="shared" si="0"/>
        <v>604</v>
      </c>
      <c r="M13" s="88">
        <f t="shared" si="1"/>
        <v>726.43155858764339</v>
      </c>
      <c r="N13" s="88">
        <f t="shared" si="2"/>
        <v>109.53011553735308</v>
      </c>
      <c r="O13" s="89">
        <f t="shared" si="3"/>
        <v>1.2027012559398069</v>
      </c>
      <c r="P13" s="93">
        <f t="shared" si="4"/>
        <v>0.18134125088965741</v>
      </c>
      <c r="Q13" s="89">
        <f t="shared" si="5"/>
        <v>1.0213600050501495</v>
      </c>
      <c r="R13" s="16"/>
    </row>
    <row r="14" spans="1:18" ht="14.4" x14ac:dyDescent="0.25">
      <c r="B14" s="77" t="s">
        <v>56</v>
      </c>
      <c r="C14" s="5">
        <v>2</v>
      </c>
      <c r="D14" s="5">
        <v>41.7</v>
      </c>
      <c r="E14" s="78">
        <v>16.875758802104411</v>
      </c>
      <c r="F14" s="79">
        <v>2.1569863396607252</v>
      </c>
      <c r="G14" s="81">
        <v>89.94633036385224</v>
      </c>
      <c r="H14" s="79">
        <v>0.12046872050279353</v>
      </c>
      <c r="I14" s="81">
        <v>5.0235456449664904</v>
      </c>
      <c r="J14" s="4"/>
    </row>
    <row r="15" spans="1:18" ht="14.4" x14ac:dyDescent="0.25">
      <c r="B15" s="72" t="s">
        <v>68</v>
      </c>
      <c r="C15" s="8">
        <v>1</v>
      </c>
      <c r="D15" s="8">
        <v>10.4</v>
      </c>
      <c r="E15" s="73">
        <v>4.2088223391339534</v>
      </c>
      <c r="F15" s="74">
        <v>5.5174780685795817</v>
      </c>
      <c r="G15" s="76">
        <v>57.381771913227652</v>
      </c>
      <c r="H15" s="74">
        <v>0.20883536942127098</v>
      </c>
      <c r="I15" s="76">
        <v>2.1718878419812184</v>
      </c>
      <c r="J15" s="4"/>
    </row>
    <row r="16" spans="1:18" ht="14.4" x14ac:dyDescent="0.25">
      <c r="B16" s="77" t="s">
        <v>68</v>
      </c>
      <c r="C16" s="5">
        <v>2</v>
      </c>
      <c r="D16" s="5">
        <v>31.7</v>
      </c>
      <c r="E16" s="78">
        <v>12.828814245244839</v>
      </c>
      <c r="F16" s="79">
        <v>4.3305766604700571</v>
      </c>
      <c r="G16" s="81">
        <v>137.27928013690081</v>
      </c>
      <c r="H16" s="79">
        <v>0.14394234874121783</v>
      </c>
      <c r="I16" s="81">
        <v>4.5629724550966051</v>
      </c>
      <c r="J16" s="4"/>
    </row>
    <row r="17" spans="2:10" ht="14.4" x14ac:dyDescent="0.25">
      <c r="B17" s="77" t="s">
        <v>68</v>
      </c>
      <c r="C17" s="5">
        <v>3</v>
      </c>
      <c r="D17" s="5">
        <v>8.9</v>
      </c>
      <c r="E17" s="78">
        <v>3.601780655605018</v>
      </c>
      <c r="F17" s="79">
        <v>0.72385653073600797</v>
      </c>
      <c r="G17" s="81">
        <v>6.4423231235504712</v>
      </c>
      <c r="H17" s="79">
        <v>0.26452286693365062</v>
      </c>
      <c r="I17" s="81">
        <v>2.3542535157094906</v>
      </c>
      <c r="J17" s="4"/>
    </row>
    <row r="18" spans="2:10" ht="14.4" x14ac:dyDescent="0.25">
      <c r="B18" s="77" t="s">
        <v>68</v>
      </c>
      <c r="C18" s="5">
        <v>4</v>
      </c>
      <c r="D18" s="5">
        <v>36.799999999999997</v>
      </c>
      <c r="E18" s="78">
        <v>14.89275596924322</v>
      </c>
      <c r="F18" s="79">
        <v>5.4058129633052436</v>
      </c>
      <c r="G18" s="81">
        <v>198.93391704963295</v>
      </c>
      <c r="H18" s="79">
        <v>0.15593838739741986</v>
      </c>
      <c r="I18" s="81">
        <v>5.7385326562250505</v>
      </c>
      <c r="J18" s="4"/>
    </row>
    <row r="19" spans="2:10" ht="14.4" x14ac:dyDescent="0.25">
      <c r="B19" s="72" t="s">
        <v>17</v>
      </c>
      <c r="C19" s="8">
        <v>1</v>
      </c>
      <c r="D19" s="8">
        <v>114.1</v>
      </c>
      <c r="E19" s="73">
        <v>46.175637393767701</v>
      </c>
      <c r="F19" s="74">
        <v>1.2709424799372042</v>
      </c>
      <c r="G19" s="76">
        <v>145.01453696083499</v>
      </c>
      <c r="H19" s="74">
        <v>0.18064962854982383</v>
      </c>
      <c r="I19" s="76">
        <v>20.612122617534897</v>
      </c>
      <c r="J19" s="4"/>
    </row>
    <row r="20" spans="2:10" ht="14.4" x14ac:dyDescent="0.25">
      <c r="B20" s="77" t="s">
        <v>17</v>
      </c>
      <c r="C20" s="5">
        <v>2</v>
      </c>
      <c r="D20" s="5">
        <v>157.69999999999999</v>
      </c>
      <c r="E20" s="78">
        <v>63.82031566167543</v>
      </c>
      <c r="F20" s="79">
        <v>1.2709424799372042</v>
      </c>
      <c r="G20" s="81">
        <v>200.42762908609708</v>
      </c>
      <c r="H20" s="79">
        <v>0.18064962854982383</v>
      </c>
      <c r="I20" s="81">
        <v>28.488446422307216</v>
      </c>
      <c r="J20" s="4"/>
    </row>
    <row r="21" spans="2:10" ht="14.4" x14ac:dyDescent="0.25">
      <c r="B21" s="77" t="s">
        <v>17</v>
      </c>
      <c r="C21" s="5">
        <v>3</v>
      </c>
      <c r="D21" s="5">
        <v>10.3</v>
      </c>
      <c r="E21" s="78">
        <v>4.1683528935653582</v>
      </c>
      <c r="F21" s="79">
        <v>5.8184123251752782</v>
      </c>
      <c r="G21" s="81">
        <v>59.929646949305372</v>
      </c>
      <c r="H21" s="79">
        <v>0.18436658767414954</v>
      </c>
      <c r="I21" s="81">
        <v>1.8989758530437404</v>
      </c>
      <c r="J21" s="4"/>
    </row>
    <row r="22" spans="2:10" ht="14.4" x14ac:dyDescent="0.25">
      <c r="B22" s="77" t="s">
        <v>17</v>
      </c>
      <c r="C22" s="5">
        <v>6</v>
      </c>
      <c r="D22" s="5">
        <v>22.5</v>
      </c>
      <c r="E22" s="78">
        <v>9.1056252529340345</v>
      </c>
      <c r="F22" s="79">
        <v>2.485932124664727</v>
      </c>
      <c r="G22" s="81">
        <v>55.933472804956359</v>
      </c>
      <c r="H22" s="79">
        <v>0.14602397225900723</v>
      </c>
      <c r="I22" s="81">
        <v>3.2855393758276628</v>
      </c>
      <c r="J22" s="4"/>
    </row>
    <row r="23" spans="2:10" ht="14.4" x14ac:dyDescent="0.25">
      <c r="B23" s="72" t="s">
        <v>49</v>
      </c>
      <c r="C23" s="8">
        <v>1</v>
      </c>
      <c r="D23" s="73">
        <v>57.9</v>
      </c>
      <c r="E23" s="73">
        <v>23.431808984216914</v>
      </c>
      <c r="F23" s="74">
        <v>3.09425636523327</v>
      </c>
      <c r="G23" s="76">
        <v>179.15744354700632</v>
      </c>
      <c r="H23" s="74">
        <v>0.15230594181296497</v>
      </c>
      <c r="I23" s="76">
        <v>8.8185140309706718</v>
      </c>
      <c r="J23" s="4"/>
    </row>
    <row r="24" spans="2:10" ht="14.4" x14ac:dyDescent="0.25">
      <c r="B24" s="82" t="s">
        <v>57</v>
      </c>
      <c r="C24" s="9">
        <v>2</v>
      </c>
      <c r="D24" s="83">
        <v>27.7</v>
      </c>
      <c r="E24" s="83">
        <v>11.210036422501011</v>
      </c>
      <c r="F24" s="84">
        <v>2.7068222307286396</v>
      </c>
      <c r="G24" s="85">
        <v>74.978975791183316</v>
      </c>
      <c r="H24" s="84">
        <v>0.12033315636091474</v>
      </c>
      <c r="I24" s="85">
        <v>3.3332284311973384</v>
      </c>
      <c r="J24" s="4"/>
    </row>
    <row r="25" spans="2:10" ht="14.4" x14ac:dyDescent="0.25">
      <c r="B25" s="72" t="s">
        <v>1</v>
      </c>
      <c r="C25" s="8">
        <v>1</v>
      </c>
      <c r="D25" s="73">
        <v>23.3</v>
      </c>
      <c r="E25" s="73">
        <v>9.4293808174827998</v>
      </c>
      <c r="F25" s="74">
        <v>1.3514410712952736</v>
      </c>
      <c r="G25" s="76">
        <v>31.488576961179874</v>
      </c>
      <c r="H25" s="74">
        <v>0.14253461555877309</v>
      </c>
      <c r="I25" s="76">
        <v>3.321056542519413</v>
      </c>
      <c r="J25" s="4"/>
    </row>
    <row r="26" spans="2:10" ht="14.4" x14ac:dyDescent="0.25">
      <c r="B26" s="77" t="s">
        <v>1</v>
      </c>
      <c r="C26" s="5">
        <v>2</v>
      </c>
      <c r="D26" s="78">
        <v>173.2</v>
      </c>
      <c r="E26" s="78">
        <v>70.093079724807765</v>
      </c>
      <c r="F26" s="79">
        <v>0.63004005108037942</v>
      </c>
      <c r="G26" s="81">
        <v>109.12293684712171</v>
      </c>
      <c r="H26" s="79">
        <v>0.24486444630620499</v>
      </c>
      <c r="I26" s="81">
        <v>42.410522100234701</v>
      </c>
      <c r="J26" s="4"/>
    </row>
    <row r="27" spans="2:10" ht="14.4" x14ac:dyDescent="0.25">
      <c r="B27" s="77" t="s">
        <v>1</v>
      </c>
      <c r="C27" s="5">
        <v>3</v>
      </c>
      <c r="D27" s="78">
        <v>43.8</v>
      </c>
      <c r="E27" s="78">
        <v>17.725617159044919</v>
      </c>
      <c r="F27" s="79">
        <v>1.4851000783464545</v>
      </c>
      <c r="G27" s="81">
        <v>65.047383431574701</v>
      </c>
      <c r="H27" s="79">
        <v>0.15663144566898141</v>
      </c>
      <c r="I27" s="81">
        <v>6.8604573203013848</v>
      </c>
      <c r="J27" s="4"/>
    </row>
    <row r="28" spans="2:10" ht="14.4" x14ac:dyDescent="0.25">
      <c r="B28" s="77" t="s">
        <v>1</v>
      </c>
      <c r="C28" s="5">
        <v>4</v>
      </c>
      <c r="D28" s="78">
        <v>51.7</v>
      </c>
      <c r="E28" s="78">
        <v>20.922703358963982</v>
      </c>
      <c r="F28" s="79">
        <v>2.7021001355051379</v>
      </c>
      <c r="G28" s="81">
        <v>139.69857700561565</v>
      </c>
      <c r="H28" s="79">
        <v>0.1587217089771818</v>
      </c>
      <c r="I28" s="81">
        <v>8.205912354120299</v>
      </c>
      <c r="J28" s="4"/>
    </row>
    <row r="29" spans="2:10" ht="14.4" x14ac:dyDescent="0.25">
      <c r="B29" s="77" t="s">
        <v>1</v>
      </c>
      <c r="C29" s="5">
        <v>5</v>
      </c>
      <c r="D29" s="78">
        <v>70.099999999999994</v>
      </c>
      <c r="E29" s="78">
        <v>28.369081343585588</v>
      </c>
      <c r="F29" s="79">
        <v>1.4851000783464545</v>
      </c>
      <c r="G29" s="81">
        <v>104.10551549208645</v>
      </c>
      <c r="H29" s="79">
        <v>0.15663144566898143</v>
      </c>
      <c r="I29" s="81">
        <v>10.979864341395597</v>
      </c>
      <c r="J29" s="4"/>
    </row>
    <row r="30" spans="2:10" ht="14.4" x14ac:dyDescent="0.25">
      <c r="B30" s="77" t="s">
        <v>1</v>
      </c>
      <c r="C30" s="5">
        <v>6</v>
      </c>
      <c r="D30" s="78">
        <v>39.1</v>
      </c>
      <c r="E30" s="78">
        <v>15.823553217320923</v>
      </c>
      <c r="F30" s="79">
        <v>1.4851000783464547</v>
      </c>
      <c r="G30" s="81">
        <v>58.067413063346386</v>
      </c>
      <c r="H30" s="79">
        <v>0.15663144566898141</v>
      </c>
      <c r="I30" s="81">
        <v>6.124289525657173</v>
      </c>
      <c r="J30" s="4"/>
    </row>
    <row r="31" spans="2:10" ht="14.4" x14ac:dyDescent="0.25">
      <c r="B31" s="77" t="s">
        <v>1</v>
      </c>
      <c r="C31" s="5">
        <v>7</v>
      </c>
      <c r="D31" s="78">
        <v>68.3</v>
      </c>
      <c r="E31" s="78">
        <v>27.640631323350867</v>
      </c>
      <c r="F31" s="79">
        <v>0.97966882534504574</v>
      </c>
      <c r="G31" s="81">
        <v>66.911380771066618</v>
      </c>
      <c r="H31" s="79">
        <v>0.15569848918369758</v>
      </c>
      <c r="I31" s="81">
        <v>10.634206811246544</v>
      </c>
      <c r="J31" s="4"/>
    </row>
    <row r="32" spans="2:10" ht="14.4" x14ac:dyDescent="0.25">
      <c r="B32" s="82" t="s">
        <v>1</v>
      </c>
      <c r="C32" s="9">
        <v>8</v>
      </c>
      <c r="D32" s="83">
        <v>134.5</v>
      </c>
      <c r="E32" s="83">
        <v>54.431404289761225</v>
      </c>
      <c r="F32" s="84">
        <v>1.1300355019751076</v>
      </c>
      <c r="G32" s="85">
        <v>151.98977501565199</v>
      </c>
      <c r="H32" s="84">
        <v>0.1560877809805053</v>
      </c>
      <c r="I32" s="85">
        <v>20.993806541877962</v>
      </c>
      <c r="J32" s="4"/>
    </row>
    <row r="33" spans="5:8" x14ac:dyDescent="0.25">
      <c r="E33" s="1"/>
      <c r="F33" s="7"/>
      <c r="H33" s="7"/>
    </row>
    <row r="34" spans="5:8" x14ac:dyDescent="0.25">
      <c r="E34" s="1"/>
      <c r="F34" s="7"/>
      <c r="H34" s="7"/>
    </row>
    <row r="35" spans="5:8" x14ac:dyDescent="0.25">
      <c r="E35" s="1"/>
      <c r="F35" s="7"/>
      <c r="H35" s="7"/>
    </row>
  </sheetData>
  <mergeCells count="2">
    <mergeCell ref="F3:G3"/>
    <mergeCell ref="H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2e4ece-4232-4718-b5ba-4f312eb55289">
      <Terms xmlns="http://schemas.microsoft.com/office/infopath/2007/PartnerControls"/>
    </lcf76f155ced4ddcb4097134ff3c332f>
    <TaxCatchAll xmlns="9afc3e17-fd1c-4af7-ae0c-7ae9d1230a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A92F818099A48BDEA15D399FBF140" ma:contentTypeVersion="18" ma:contentTypeDescription="Create a new document." ma:contentTypeScope="" ma:versionID="5c1ce80349f100c77ecc9289cadbcf24">
  <xsd:schema xmlns:xsd="http://www.w3.org/2001/XMLSchema" xmlns:xs="http://www.w3.org/2001/XMLSchema" xmlns:p="http://schemas.microsoft.com/office/2006/metadata/properties" xmlns:ns2="f32e4ece-4232-4718-b5ba-4f312eb55289" xmlns:ns3="9afc3e17-fd1c-4af7-ae0c-7ae9d1230a0c" targetNamespace="http://schemas.microsoft.com/office/2006/metadata/properties" ma:root="true" ma:fieldsID="49c6d662fa9acd421fa7aa6c6bb97210" ns2:_="" ns3:_="">
    <xsd:import namespace="f32e4ece-4232-4718-b5ba-4f312eb55289"/>
    <xsd:import namespace="9afc3e17-fd1c-4af7-ae0c-7ae9d1230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e4ece-4232-4718-b5ba-4f312eb55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96de28-cb53-43b9-a38b-bef149b24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c3e17-fd1c-4af7-ae0c-7ae9d1230a0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8d4d748-e1f1-4e8d-8675-726c5b61e97e}" ma:internalName="TaxCatchAll" ma:showField="CatchAllData" ma:web="9afc3e17-fd1c-4af7-ae0c-7ae9d1230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3AA05-68CE-4F80-A0AA-25C46FFABC50}">
  <ds:schemaRefs>
    <ds:schemaRef ds:uri="http://schemas.microsoft.com/office/2006/metadata/properties"/>
    <ds:schemaRef ds:uri="http://schemas.microsoft.com/office/infopath/2007/PartnerControls"/>
    <ds:schemaRef ds:uri="f32e4ece-4232-4718-b5ba-4f312eb55289"/>
    <ds:schemaRef ds:uri="9afc3e17-fd1c-4af7-ae0c-7ae9d1230a0c"/>
  </ds:schemaRefs>
</ds:datastoreItem>
</file>

<file path=customXml/itemProps2.xml><?xml version="1.0" encoding="utf-8"?>
<ds:datastoreItem xmlns:ds="http://schemas.openxmlformats.org/officeDocument/2006/customXml" ds:itemID="{3F82FBEE-0FA7-46FF-BACA-5E5AF69EF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9A069-F4DA-4FDB-A2DA-98FCAE604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e4ece-4232-4718-b5ba-4f312eb55289"/>
    <ds:schemaRef ds:uri="9afc3e17-fd1c-4af7-ae0c-7ae9d1230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Table B1</vt:lpstr>
      <vt:lpstr>Table B2</vt:lpstr>
      <vt:lpstr>Table B3</vt:lpstr>
      <vt:lpstr>Results Summary</vt:lpstr>
      <vt:lpstr>'Table B1'!_FilterDatabase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2021-03-01T15:36:32Z</dcterms:created>
  <dcterms:modified xsi:type="dcterms:W3CDTF">2024-12-16T16:49:22Z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0x0101002AEA92F818099A48BDEA15D399FBF140</vt:lpwstr>
  </property>
  <property fmtid="{D5CDD505-2E9C-101B-9397-08002B2CF9AE}" pid="3" name="MediaServiceImageTags">
    <vt:lpwstr/>
  </property>
</Properties>
</file>