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atrophaeus pumilus ILT lamp inactivation tests/"/>
    </mc:Choice>
  </mc:AlternateContent>
  <xr:revisionPtr revIDLastSave="2" documentId="11_E028BF3D2DC81B0310DE91A3AEEA73528C0D3539" xr6:coauthVersionLast="47" xr6:coauthVersionMax="47" xr10:uidLastSave="{13335814-EEDA-439C-BC5B-8DDEC7FC2686}"/>
  <bookViews>
    <workbookView xWindow="28680" yWindow="-120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</externalReferenc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J22" i="3"/>
  <c r="J25" i="3"/>
  <c r="J16" i="3"/>
  <c r="J19" i="3"/>
  <c r="J13" i="3"/>
  <c r="E41" i="1"/>
  <c r="E37" i="1"/>
  <c r="E33" i="1"/>
  <c r="E29" i="1"/>
  <c r="E25" i="1"/>
  <c r="E21" i="1"/>
  <c r="E17" i="1"/>
  <c r="E13" i="1"/>
  <c r="E9" i="1"/>
  <c r="A31" i="3"/>
  <c r="A28" i="3"/>
  <c r="A25" i="3"/>
  <c r="A22" i="3"/>
  <c r="A19" i="3"/>
  <c r="A16" i="3"/>
  <c r="A13" i="3"/>
  <c r="E13" i="2"/>
  <c r="E2" i="2"/>
  <c r="E3" i="2"/>
  <c r="E4" i="2"/>
  <c r="E12" i="2"/>
  <c r="E11" i="2"/>
  <c r="G12" i="4" l="1"/>
  <c r="G2" i="2" l="1"/>
  <c r="H2" i="2" s="1"/>
  <c r="E7" i="2"/>
  <c r="E8" i="2"/>
  <c r="E9" i="2"/>
  <c r="E14" i="2"/>
  <c r="E10" i="2"/>
  <c r="E5" i="2"/>
  <c r="E6" i="2"/>
  <c r="G14" i="2" l="1"/>
  <c r="H14" i="2" s="1"/>
  <c r="G11" i="2" l="1"/>
  <c r="H11" i="2" s="1"/>
  <c r="G10" i="2"/>
  <c r="H10" i="2" s="1"/>
  <c r="G13" i="2"/>
  <c r="H13" i="2" s="1"/>
  <c r="G4" i="2"/>
  <c r="H4" i="2" s="1"/>
  <c r="G9" i="2"/>
  <c r="H9" i="2" s="1"/>
  <c r="G8" i="2"/>
  <c r="H8" i="2" s="1"/>
  <c r="G7" i="2"/>
  <c r="H7" i="2" s="1"/>
  <c r="G6" i="2"/>
  <c r="H6" i="2" s="1"/>
  <c r="G5" i="2"/>
  <c r="H5" i="2" s="1"/>
  <c r="G3" i="2"/>
  <c r="H3" i="2" s="1"/>
  <c r="G12" i="2"/>
  <c r="H12" i="2" s="1"/>
</calcChain>
</file>

<file path=xl/sharedStrings.xml><?xml version="1.0" encoding="utf-8"?>
<sst xmlns="http://schemas.openxmlformats.org/spreadsheetml/2006/main" count="175" uniqueCount="83">
  <si>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</si>
  <si>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</si>
  <si>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</si>
  <si>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</si>
  <si>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</si>
  <si>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</si>
  <si>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</si>
  <si>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</si>
  <si>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</si>
  <si>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</si>
  <si>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</si>
  <si>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</si>
  <si>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</si>
  <si>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</si>
  <si>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</si>
  <si>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</si>
  <si>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</si>
  <si>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</si>
  <si>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</si>
  <si>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</si>
  <si>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</si>
  <si>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</si>
  <si>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</si>
  <si>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Inoculum</t>
  </si>
  <si>
    <t>144-SS-N-01</t>
  </si>
  <si>
    <t>1X PBST</t>
  </si>
  <si>
    <t>144-E6-Bg-PBST-IC-01</t>
  </si>
  <si>
    <t>144-E6-Bg-PBST-IC-02</t>
  </si>
  <si>
    <t>144-E6-Bg-PBST-IC-03</t>
  </si>
  <si>
    <t>144-E6-Bg-PBST-IC-04</t>
  </si>
  <si>
    <t>144-E6-Bg-Inoculum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</si>
  <si>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</si>
  <si>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</si>
  <si>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</si>
  <si>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</si>
  <si>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</si>
  <si>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</si>
  <si>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</si>
  <si>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</si>
  <si>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</si>
  <si>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</si>
  <si>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</si>
  <si>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</si>
  <si>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</si>
  <si>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</si>
  <si>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</si>
  <si>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</si>
  <si>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</si>
  <si>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</si>
  <si>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</si>
  <si>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</si>
  <si>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</si>
  <si>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</si>
  <si>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</si>
  <si>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</si>
  <si>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</si>
  <si>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</si>
  <si>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</si>
  <si>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</si>
  <si>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</si>
  <si>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</si>
  <si>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</si>
  <si>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</si>
  <si>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</si>
  <si>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</si>
  <si>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</si>
  <si>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</si>
  <si>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Abdel-Hady/Aslett/Ford/Monge/Sandoval/Viola</t>
  </si>
  <si>
    <t>E6 Bg 8-hour UV-C Exposure</t>
  </si>
  <si>
    <t>Mariela Monge</t>
  </si>
  <si>
    <t>Josh Viola</t>
  </si>
  <si>
    <t>Bg</t>
  </si>
  <si>
    <t>10 mL</t>
  </si>
  <si>
    <t>% RSD</t>
  </si>
  <si>
    <t>144-E6-Bg-SS-8H-PC-01</t>
  </si>
  <si>
    <t>144-E6-Bg-SS-8H-PC-02</t>
  </si>
  <si>
    <t>144-E6-Bg-SS-8H-PC-03</t>
  </si>
  <si>
    <t>QC Lab Blank</t>
  </si>
  <si>
    <t>144-SS-8H-PB-01</t>
  </si>
  <si>
    <t>144-E6-Bg-SS-8H-TS-01</t>
  </si>
  <si>
    <t>144-E6-Bg-SS-8H-TS-02</t>
  </si>
  <si>
    <t>144-E6-Bg-SS-8H-TS-03</t>
  </si>
  <si>
    <t>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</si>
</sst>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0" borderId="1" xfId="0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14" fontId="0" fillId="0" borderId="0" xfId="0" applyNumberFormat="1"/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1" xfId="0" applyFont="1" applyBorder="1"/>
    <xf numFmtId="0" fontId="1" fillId="5" borderId="1" xfId="0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4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/>
    <xf numFmtId="0" fontId="0" fillId="4" borderId="0" xfId="0" applyFill="1" applyAlignment="1"/>
    <xf numFmtId="0" fontId="1" fillId="4" borderId="8" xfId="0" applyFont="1" applyFill="1" applyBorder="1" applyAlignment="1">
      <alignment vertical="center" wrapText="1"/>
    </xf>
    <xf numFmtId="166" fontId="3" fillId="5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0" fontId="2" fillId="0" borderId="0" xfId="0" applyFont="1"/>
    <xf numFmtId="0" fontId="2" fillId="3" borderId="0" xfId="0" applyFont="1" applyFill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7" fillId="4" borderId="13" xfId="0" applyFont="1" applyFill="1" applyBorder="1" applyAlignment="1">
      <alignment horizontal="center" wrapText="1"/>
    </xf>
    <xf numFmtId="166" fontId="1" fillId="5" borderId="13" xfId="0" applyNumberFormat="1" applyFont="1" applyFill="1" applyBorder="1" applyAlignment="1">
      <alignment horizontal="center" wrapText="1"/>
    </xf>
    <xf numFmtId="166" fontId="7" fillId="5" borderId="13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2" fontId="0" fillId="3" borderId="0" xfId="0" applyNumberFormat="1" applyFill="1" applyAlignment="1">
      <alignment horizontal="center"/>
    </xf>
  </cellXfs>
  <cellStyles count="1">
    <cellStyle name="Normal" xfId="0" builtinId="0"/>
  </cellStyles>
  <dxfs count="4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8-09_E6%20Bg%208-hour%20UV-C%20Exposure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144-E6-Bg-SS-8H-TS-01</v>
          </cell>
        </row>
        <row r="2">
          <cell r="A2" t="str">
            <v>144-E6-Bg-SS-8H-TS-02</v>
          </cell>
        </row>
        <row r="3">
          <cell r="A3" t="str">
            <v>144-E6-Bg-SS-8H-TS-03</v>
          </cell>
        </row>
        <row r="4">
          <cell r="A4" t="str">
            <v>144-SS-8H-PB-01</v>
          </cell>
        </row>
        <row r="5">
          <cell r="A5" t="str">
            <v>144-SS-N-01</v>
          </cell>
        </row>
        <row r="6">
          <cell r="A6" t="str">
            <v>Sterile DI Water</v>
          </cell>
        </row>
        <row r="7">
          <cell r="A7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er" refreshedDate="45148.420111574073" createdVersion="3" refreshedVersion="3" minRefreshableVersion="3" recordCount="13" xr:uid="{00000000-000A-0000-FFFF-FFFF00000000}">
  <cacheSource type="worksheet">
    <worksheetSource ref="A1:H14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5">
        <s v="N/A"/>
        <s v="8 Hours"/>
        <s v="4 Hour" u="1"/>
        <s v="2 Hour" u="1"/>
        <s v="6 Hours" u="1"/>
      </sharedItems>
    </cacheField>
    <cacheField name="CFU/ml" numFmtId="11">
      <sharedItems containsSemiMixedTypes="0" containsString="0" containsNumber="1" minValue="0.11235955056179775" maxValue="5332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1235955056179776" maxValue="665400"/>
    </cacheField>
    <cacheField name="Log CFU/Sample" numFmtId="164">
      <sharedItems containsSemiMixedTypes="0" containsString="0" containsNumber="1" minValue="5.0609993355087243E-2" maxValue="5.82308279653280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44-SS-N-01"/>
    <s v="2- x 2- cm Stainless Steel"/>
    <x v="0"/>
    <x v="0"/>
    <n v="0.1149425287356322"/>
    <n v="10"/>
    <n v="1.149425287356322"/>
    <n v="6.0480747381381532E-2"/>
  </r>
  <r>
    <s v="144-SS-8H-PB-01"/>
    <s v="2- x 2- cm Stainless Steel"/>
    <x v="1"/>
    <x v="1"/>
    <n v="0.11363636363636363"/>
    <n v="10"/>
    <n v="1.1363636363636362"/>
    <n v="5.5517327849831329E-2"/>
  </r>
  <r>
    <s v="144-E6-Bg-PBST-IC-01"/>
    <s v="1X PBST"/>
    <x v="2"/>
    <x v="0"/>
    <n v="59500"/>
    <n v="10"/>
    <n v="595000"/>
    <n v="5.7745169657285498"/>
  </r>
  <r>
    <s v="144-E6-Bg-PBST-IC-02"/>
    <s v="1X PBST"/>
    <x v="2"/>
    <x v="0"/>
    <n v="53250"/>
    <n v="10"/>
    <n v="532500"/>
    <n v="5.7263196121107756"/>
  </r>
  <r>
    <s v="144-E6-Bg-PBST-IC-03"/>
    <s v="1X PBST"/>
    <x v="2"/>
    <x v="0"/>
    <n v="66540"/>
    <n v="10"/>
    <n v="665400"/>
    <n v="5.8230827965328036"/>
  </r>
  <r>
    <s v="144-E6-Bg-PBST-IC-04"/>
    <s v="1X PBST"/>
    <x v="2"/>
    <x v="0"/>
    <n v="60160"/>
    <n v="10"/>
    <n v="601600"/>
    <n v="5.7793078275835859"/>
  </r>
  <r>
    <s v="144-E6-Bg-SS-8H-PC-01"/>
    <s v="2- x 2- cm Stainless Steel"/>
    <x v="3"/>
    <x v="1"/>
    <n v="49850"/>
    <n v="10"/>
    <n v="498500"/>
    <n v="5.6976651626476746"/>
  </r>
  <r>
    <s v="144-E6-Bg-SS-8H-PC-02"/>
    <s v="2- x 2- cm Stainless Steel"/>
    <x v="3"/>
    <x v="1"/>
    <n v="49370"/>
    <n v="10"/>
    <n v="493700"/>
    <n v="5.6934631272195313"/>
  </r>
  <r>
    <s v="144-E6-Bg-SS-8H-PC-03"/>
    <s v="2- x 2- cm Stainless Steel"/>
    <x v="3"/>
    <x v="1"/>
    <n v="50680"/>
    <n v="10"/>
    <n v="506800"/>
    <n v="5.704836606211404"/>
  </r>
  <r>
    <s v="144-E6-Bg-SS-8H-TS-01"/>
    <s v="2- x 2- cm Stainless Steel"/>
    <x v="4"/>
    <x v="1"/>
    <n v="0.11363636363636363"/>
    <n v="10"/>
    <n v="1.1363636363636362"/>
    <n v="5.5517327849831329E-2"/>
  </r>
  <r>
    <s v="144-E6-Bg-SS-8H-TS-02"/>
    <s v="2- x 2- cm Stainless Steel"/>
    <x v="4"/>
    <x v="1"/>
    <n v="0.11235955056179775"/>
    <n v="10"/>
    <n v="1.1235955056179776"/>
    <n v="5.0609993355087243E-2"/>
  </r>
  <r>
    <s v="144-E6-Bg-SS-8H-TS-03"/>
    <s v="2- x 2- cm Stainless Steel"/>
    <x v="4"/>
    <x v="1"/>
    <n v="0.44444444444444442"/>
    <n v="10"/>
    <n v="4.4444444444444446"/>
    <n v="0.64781748188863753"/>
  </r>
  <r>
    <s v="144-E6-Bg-Inoculum"/>
    <s v="Inoculum"/>
    <x v="5"/>
    <x v="0"/>
    <n v="53320000"/>
    <n v="0.01"/>
    <n v="533200"/>
    <n v="5.72689014074182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3:E16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5">
        <item m="1" x="3"/>
        <item m="1" x="2"/>
        <item x="0"/>
        <item x="1"/>
        <item m="1" x="4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2">
    <i>
      <x/>
    </i>
    <i r="1">
      <x v="2"/>
    </i>
    <i>
      <x v="1"/>
    </i>
    <i r="1">
      <x v="2"/>
    </i>
    <i>
      <x v="2"/>
    </i>
    <i r="1">
      <x v="3"/>
    </i>
    <i>
      <x v="3"/>
    </i>
    <i r="1">
      <x v="3"/>
    </i>
    <i>
      <x v="4"/>
    </i>
    <i r="1">
      <x v="3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45">
    <format dxfId="44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43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42">
      <pivotArea field="2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39">
      <pivotArea collapsedLevelsAreSubtotals="1" fieldPosition="0">
        <references count="1">
          <reference field="2" count="1">
            <x v="2"/>
          </reference>
        </references>
      </pivotArea>
    </format>
    <format dxfId="38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37">
      <pivotArea collapsedLevelsAreSubtotals="1" fieldPosition="0">
        <references count="1">
          <reference field="2" count="1">
            <x v="3"/>
          </reference>
        </references>
      </pivotArea>
    </format>
    <format dxfId="36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35">
      <pivotArea collapsedLevelsAreSubtotals="1" fieldPosition="0">
        <references count="1">
          <reference field="2" count="1">
            <x v="4"/>
          </reference>
        </references>
      </pivotArea>
    </format>
    <format dxfId="34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3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2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31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30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9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28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26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25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24">
      <pivotArea collapsedLevelsAreSubtotals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23">
      <pivotArea dataOnly="0" labelOnly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22">
      <pivotArea collapsedLevelsAreSubtotals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  <format dxfId="21">
      <pivotArea dataOnly="0" labelOnly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0"/>
          </reference>
          <reference field="2" count="1">
            <x v="2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>
            <x v="3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0"/>
          </reference>
          <reference field="2" count="1">
            <x v="3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0"/>
          </reference>
          <reference field="2" count="1">
            <x v="4"/>
          </reference>
        </references>
      </pivotArea>
    </format>
    <format dxfId="12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4"/>
          </reference>
          <reference field="3" count="1">
            <x v="3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0"/>
          </reference>
          <reference field="2" count="1">
            <x v="5"/>
          </reference>
        </references>
      </pivotArea>
    </format>
    <format dxfId="10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>
            <x v="2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1"/>
          </reference>
          <reference field="2" count="1">
            <x v="1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2" count="1">
            <x v="2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3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2" count="1"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2" count="1">
            <x v="4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4"/>
          </reference>
          <reference field="3" count="1">
            <x v="3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2" count="1">
            <x v="5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8"/>
  <sheetViews>
    <sheetView tabSelected="1" zoomScaleNormal="100" workbookViewId="0">
      <selection activeCell="G24" sqref="G24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7" x14ac:dyDescent="0.35">
      <c r="B3" s="18" t="s">
        <v>18</v>
      </c>
      <c r="F3" s="19"/>
      <c r="G3" s="19"/>
    </row>
    <row r="4" spans="1:7" ht="43.5" x14ac:dyDescent="0.35">
      <c r="A4" s="12" t="s">
        <v>18</v>
      </c>
      <c r="B4" s="16" t="s">
        <v>11</v>
      </c>
      <c r="C4" s="16" t="s">
        <v>16</v>
      </c>
      <c r="D4" s="16" t="s">
        <v>12</v>
      </c>
      <c r="E4" s="16" t="s">
        <v>17</v>
      </c>
      <c r="F4" s="17" t="s">
        <v>19</v>
      </c>
      <c r="G4" s="17" t="s">
        <v>20</v>
      </c>
    </row>
    <row r="5" spans="1:7" x14ac:dyDescent="0.35">
      <c r="A5" s="9" t="s">
        <v>23</v>
      </c>
      <c r="B5" s="13"/>
      <c r="C5" s="13"/>
      <c r="D5" s="14"/>
      <c r="E5" s="14"/>
      <c r="F5" s="20"/>
      <c r="G5" s="20"/>
    </row>
    <row r="6" spans="1:7" x14ac:dyDescent="0.35">
      <c r="A6" s="10" t="s">
        <v>6</v>
      </c>
      <c r="B6" s="50">
        <v>5.7268901407418218</v>
      </c>
      <c r="C6" s="13" t="e">
        <v>#DIV/0!</v>
      </c>
      <c r="D6" s="14">
        <v>533200</v>
      </c>
      <c r="E6" s="14" t="e">
        <v>#DIV/0!</v>
      </c>
      <c r="F6" s="14"/>
      <c r="G6" s="14"/>
    </row>
    <row r="7" spans="1:7" x14ac:dyDescent="0.35">
      <c r="A7" s="9" t="s">
        <v>13</v>
      </c>
      <c r="B7" s="50"/>
      <c r="C7" s="50"/>
      <c r="D7" s="14"/>
      <c r="E7" s="14"/>
      <c r="F7" s="20"/>
      <c r="G7" s="20"/>
    </row>
    <row r="8" spans="1:7" x14ac:dyDescent="0.35">
      <c r="A8" s="10" t="s">
        <v>6</v>
      </c>
      <c r="B8" s="50">
        <v>5.7758068004889296</v>
      </c>
      <c r="C8" s="50">
        <v>3.9572391385458615E-2</v>
      </c>
      <c r="D8" s="14">
        <v>598625</v>
      </c>
      <c r="E8" s="14">
        <v>54324.357643080635</v>
      </c>
      <c r="F8" s="14"/>
      <c r="G8" s="14"/>
    </row>
    <row r="9" spans="1:7" x14ac:dyDescent="0.35">
      <c r="A9" s="9" t="s">
        <v>14</v>
      </c>
      <c r="B9" s="50"/>
      <c r="C9" s="50"/>
      <c r="D9" s="14"/>
      <c r="E9" s="14"/>
      <c r="F9" s="20"/>
      <c r="G9" s="20"/>
    </row>
    <row r="10" spans="1:7" x14ac:dyDescent="0.35">
      <c r="A10" s="10" t="s">
        <v>82</v>
      </c>
      <c r="B10" s="50">
        <v>5.6986549653595366</v>
      </c>
      <c r="C10" s="50">
        <v>5.7509814953409701E-3</v>
      </c>
      <c r="D10" s="14">
        <v>499666.66666666669</v>
      </c>
      <c r="E10" s="14">
        <v>6627.468093722744</v>
      </c>
      <c r="F10" s="14"/>
      <c r="G10" s="14"/>
    </row>
    <row r="11" spans="1:7" x14ac:dyDescent="0.35">
      <c r="A11" s="9" t="s">
        <v>3</v>
      </c>
      <c r="B11" s="50"/>
      <c r="C11" s="50"/>
      <c r="D11" s="14"/>
      <c r="E11" s="14"/>
      <c r="F11" s="14"/>
      <c r="G11" s="14"/>
    </row>
    <row r="12" spans="1:7" x14ac:dyDescent="0.35">
      <c r="A12" s="10" t="s">
        <v>82</v>
      </c>
      <c r="B12" s="50">
        <v>0.25131493436451868</v>
      </c>
      <c r="C12" s="50">
        <v>0.34339004517865385</v>
      </c>
      <c r="D12" s="14">
        <v>2.2348011954753528</v>
      </c>
      <c r="E12" s="14">
        <v>1.9136178359528049</v>
      </c>
      <c r="F12" s="13">
        <f>B10-B12</f>
        <v>5.4473400309950177</v>
      </c>
      <c r="G12" s="50">
        <f>(((C10^2)/3)+((C12^2)/3))^0.5</f>
        <v>0.19828413696507821</v>
      </c>
    </row>
    <row r="13" spans="1:7" x14ac:dyDescent="0.35">
      <c r="A13" s="9" t="s">
        <v>2</v>
      </c>
      <c r="B13" s="50"/>
      <c r="C13" s="50"/>
      <c r="D13" s="14"/>
      <c r="E13" s="14"/>
      <c r="F13" s="20"/>
      <c r="G13" s="20"/>
    </row>
    <row r="14" spans="1:7" x14ac:dyDescent="0.35">
      <c r="A14" s="11" t="s">
        <v>82</v>
      </c>
      <c r="B14" s="110">
        <v>5.5517327849831329E-2</v>
      </c>
      <c r="C14" s="110" t="e">
        <v>#DIV/0!</v>
      </c>
      <c r="D14" s="15">
        <v>1.1363636363636362</v>
      </c>
      <c r="E14" s="15" t="e">
        <v>#DIV/0!</v>
      </c>
      <c r="F14" s="14"/>
      <c r="G14" s="14"/>
    </row>
    <row r="15" spans="1:7" x14ac:dyDescent="0.35">
      <c r="A15" s="9" t="s">
        <v>22</v>
      </c>
      <c r="B15" s="50"/>
      <c r="C15" s="50"/>
      <c r="D15" s="14"/>
      <c r="E15" s="14"/>
      <c r="F15" s="20"/>
      <c r="G15" s="20"/>
    </row>
    <row r="16" spans="1:7" x14ac:dyDescent="0.35">
      <c r="A16" s="11" t="s">
        <v>6</v>
      </c>
      <c r="B16" s="110">
        <v>6.0480747381381532E-2</v>
      </c>
      <c r="C16" s="110" t="e">
        <v>#DIV/0!</v>
      </c>
      <c r="D16" s="15">
        <v>1.149425287356322</v>
      </c>
      <c r="E16" s="15" t="e">
        <v>#DIV/0!</v>
      </c>
    </row>
    <row r="18" spans="1:5" x14ac:dyDescent="0.35">
      <c r="A18" s="53" t="s">
        <v>21</v>
      </c>
      <c r="B18" s="53"/>
      <c r="C18" s="53"/>
      <c r="D18" s="53"/>
      <c r="E18" s="53"/>
    </row>
  </sheetData>
  <mergeCells count="1">
    <mergeCell ref="A18:E18"/>
  </mergeCells>
  <pageMargins left="0.7" right="0.7" top="0.75" bottom="0.75" header="0.3" footer="0.3"/>
  <pageSetup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selection activeCell="B26" sqref="B26"/>
    </sheetView>
  </sheetViews>
  <sheetFormatPr defaultRowHeight="14.5" x14ac:dyDescent="0.35"/>
  <cols>
    <col min="1" max="1" width="23.1796875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8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7</v>
      </c>
      <c r="F1" s="8" t="s">
        <v>10</v>
      </c>
      <c r="G1" s="8" t="s">
        <v>8</v>
      </c>
      <c r="H1" s="8" t="s">
        <v>9</v>
      </c>
    </row>
    <row r="2" spans="1:8" x14ac:dyDescent="0.35">
      <c r="A2" s="4" t="s">
        <v>24</v>
      </c>
      <c r="B2" s="4" t="s">
        <v>15</v>
      </c>
      <c r="C2" s="4" t="s">
        <v>22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0.1149425287356322</v>
      </c>
      <c r="F2" s="4">
        <v>10</v>
      </c>
      <c r="G2" s="5">
        <f ca="1">E2*F2</f>
        <v>1.149425287356322</v>
      </c>
      <c r="H2" s="6">
        <f ca="1">LOG(G2)</f>
        <v>6.0480747381381532E-2</v>
      </c>
    </row>
    <row r="3" spans="1:8" x14ac:dyDescent="0.35">
      <c r="A3" s="4" t="s">
        <v>78</v>
      </c>
      <c r="B3" s="4" t="s">
        <v>15</v>
      </c>
      <c r="C3" s="4" t="s">
        <v>2</v>
      </c>
      <c r="D3" s="4" t="s">
        <v>82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0.11363636363636363</v>
      </c>
      <c r="F3" s="4">
        <v>10</v>
      </c>
      <c r="G3" s="5">
        <f t="shared" ref="G3:G13" ca="1" si="0">E3*F3</f>
        <v>1.1363636363636362</v>
      </c>
      <c r="H3" s="6">
        <f t="shared" ref="H3" ca="1" si="1">LOG(G3)</f>
        <v>5.5517327849831329E-2</v>
      </c>
    </row>
    <row r="4" spans="1:8" x14ac:dyDescent="0.35">
      <c r="A4" s="4" t="s">
        <v>26</v>
      </c>
      <c r="B4" s="4" t="s">
        <v>25</v>
      </c>
      <c r="C4" s="4" t="s">
        <v>13</v>
      </c>
      <c r="D4" s="4" t="s">
        <v>6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59500</v>
      </c>
      <c r="F4" s="4">
        <v>10</v>
      </c>
      <c r="G4" s="5">
        <f t="shared" ca="1" si="0"/>
        <v>595000</v>
      </c>
      <c r="H4" s="6">
        <f t="shared" ref="H4:H13" ca="1" si="2">LOG(G4)</f>
        <v>5.7745169657285498</v>
      </c>
    </row>
    <row r="5" spans="1:8" x14ac:dyDescent="0.35">
      <c r="A5" s="4" t="s">
        <v>27</v>
      </c>
      <c r="B5" s="4" t="s">
        <v>25</v>
      </c>
      <c r="C5" s="4" t="s">
        <v>13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53250</v>
      </c>
      <c r="F5" s="4">
        <v>10</v>
      </c>
      <c r="G5" s="5">
        <f t="shared" ca="1" si="0"/>
        <v>532500</v>
      </c>
      <c r="H5" s="6">
        <f t="shared" ca="1" si="2"/>
        <v>5.7263196121107756</v>
      </c>
    </row>
    <row r="6" spans="1:8" x14ac:dyDescent="0.35">
      <c r="A6" s="4" t="s">
        <v>28</v>
      </c>
      <c r="B6" s="4" t="s">
        <v>25</v>
      </c>
      <c r="C6" s="4" t="s">
        <v>13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66540</v>
      </c>
      <c r="F6" s="4">
        <v>10</v>
      </c>
      <c r="G6" s="5">
        <f t="shared" ca="1" si="0"/>
        <v>665400</v>
      </c>
      <c r="H6" s="6">
        <f t="shared" ca="1" si="2"/>
        <v>5.8230827965328036</v>
      </c>
    </row>
    <row r="7" spans="1:8" x14ac:dyDescent="0.35">
      <c r="A7" s="4" t="s">
        <v>29</v>
      </c>
      <c r="B7" s="4" t="s">
        <v>25</v>
      </c>
      <c r="C7" s="4" t="s">
        <v>13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60160</v>
      </c>
      <c r="F7" s="4">
        <v>10</v>
      </c>
      <c r="G7" s="5">
        <f t="shared" ca="1" si="0"/>
        <v>601600</v>
      </c>
      <c r="H7" s="6">
        <f t="shared" ca="1" si="2"/>
        <v>5.7793078275835859</v>
      </c>
    </row>
    <row r="8" spans="1:8" x14ac:dyDescent="0.35">
      <c r="A8" s="4" t="s">
        <v>74</v>
      </c>
      <c r="B8" s="4" t="s">
        <v>15</v>
      </c>
      <c r="C8" s="4" t="s">
        <v>14</v>
      </c>
      <c r="D8" s="4" t="s">
        <v>82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49850</v>
      </c>
      <c r="F8" s="4">
        <v>10</v>
      </c>
      <c r="G8" s="5">
        <f t="shared" ca="1" si="0"/>
        <v>498500</v>
      </c>
      <c r="H8" s="6">
        <f t="shared" ca="1" si="2"/>
        <v>5.6976651626476746</v>
      </c>
    </row>
    <row r="9" spans="1:8" x14ac:dyDescent="0.35">
      <c r="A9" s="4" t="s">
        <v>75</v>
      </c>
      <c r="B9" s="4" t="s">
        <v>15</v>
      </c>
      <c r="C9" s="4" t="s">
        <v>14</v>
      </c>
      <c r="D9" s="4" t="s">
        <v>82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49370</v>
      </c>
      <c r="F9" s="4">
        <v>10</v>
      </c>
      <c r="G9" s="5">
        <f t="shared" ca="1" si="0"/>
        <v>493700</v>
      </c>
      <c r="H9" s="6">
        <f t="shared" ca="1" si="2"/>
        <v>5.6934631272195313</v>
      </c>
    </row>
    <row r="10" spans="1:8" x14ac:dyDescent="0.35">
      <c r="A10" s="4" t="s">
        <v>76</v>
      </c>
      <c r="B10" s="4" t="s">
        <v>15</v>
      </c>
      <c r="C10" s="4" t="s">
        <v>14</v>
      </c>
      <c r="D10" s="4" t="s">
        <v>82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50680</v>
      </c>
      <c r="F10" s="4">
        <v>10</v>
      </c>
      <c r="G10" s="5">
        <f t="shared" ca="1" si="0"/>
        <v>506800</v>
      </c>
      <c r="H10" s="6">
        <f t="shared" ca="1" si="2"/>
        <v>5.704836606211404</v>
      </c>
    </row>
    <row r="11" spans="1:8" x14ac:dyDescent="0.35">
      <c r="A11" s="4" t="s">
        <v>79</v>
      </c>
      <c r="B11" s="4" t="s">
        <v>15</v>
      </c>
      <c r="C11" s="4" t="s">
        <v>3</v>
      </c>
      <c r="D11" s="4" t="s">
        <v>82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0.11363636363636363</v>
      </c>
      <c r="F11" s="4">
        <v>10</v>
      </c>
      <c r="G11" s="5">
        <f t="shared" ca="1" si="0"/>
        <v>1.1363636363636362</v>
      </c>
      <c r="H11" s="6">
        <f t="shared" ca="1" si="2"/>
        <v>5.5517327849831329E-2</v>
      </c>
    </row>
    <row r="12" spans="1:8" x14ac:dyDescent="0.35">
      <c r="A12" s="4" t="s">
        <v>80</v>
      </c>
      <c r="B12" s="4" t="s">
        <v>15</v>
      </c>
      <c r="C12" s="4" t="s">
        <v>3</v>
      </c>
      <c r="D12" s="4" t="s">
        <v>82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0.11235955056179775</v>
      </c>
      <c r="F12" s="4">
        <v>10</v>
      </c>
      <c r="G12" s="5">
        <f t="shared" ca="1" si="0"/>
        <v>1.1235955056179776</v>
      </c>
      <c r="H12" s="6">
        <f t="shared" ca="1" si="2"/>
        <v>5.0609993355087243E-2</v>
      </c>
    </row>
    <row r="13" spans="1:8" x14ac:dyDescent="0.35">
      <c r="A13" s="4" t="s">
        <v>81</v>
      </c>
      <c r="B13" s="4" t="s">
        <v>15</v>
      </c>
      <c r="C13" s="4" t="s">
        <v>3</v>
      </c>
      <c r="D13" s="4" t="s">
        <v>82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0.44444444444444442</v>
      </c>
      <c r="F13" s="4">
        <v>10</v>
      </c>
      <c r="G13" s="5">
        <f t="shared" ca="1" si="0"/>
        <v>4.4444444444444446</v>
      </c>
      <c r="H13" s="6">
        <f t="shared" ca="1" si="2"/>
        <v>0.64781748188863753</v>
      </c>
    </row>
    <row r="14" spans="1:8" x14ac:dyDescent="0.35">
      <c r="A14" s="4" t="s">
        <v>30</v>
      </c>
      <c r="B14" s="22" t="s">
        <v>23</v>
      </c>
      <c r="C14" s="22" t="s">
        <v>23</v>
      </c>
      <c r="D14" s="4" t="s">
        <v>6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53320000</v>
      </c>
      <c r="F14" s="22">
        <v>0.01</v>
      </c>
      <c r="G14" s="23">
        <f ca="1">E14*F14</f>
        <v>533200</v>
      </c>
      <c r="H14" s="24">
        <f ca="1">LOG(G14)</f>
        <v>5.7268901407418218</v>
      </c>
    </row>
    <row r="16" spans="1:8" x14ac:dyDescent="0.35">
      <c r="B16" s="21"/>
    </row>
  </sheetData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topLeftCell="A16" zoomScaleNormal="100" workbookViewId="0">
      <selection activeCell="C36" sqref="C36"/>
    </sheetView>
  </sheetViews>
  <sheetFormatPr defaultRowHeight="14.5" x14ac:dyDescent="0.35"/>
  <cols>
    <col min="1" max="1" width="28.1796875" bestFit="1" customWidth="1"/>
    <col min="2" max="2" width="13.54296875" bestFit="1" customWidth="1"/>
  </cols>
  <sheetData>
    <row r="1" spans="1:5" x14ac:dyDescent="0.35">
      <c r="A1" t="s">
        <v>31</v>
      </c>
      <c r="B1" s="25"/>
    </row>
    <row r="2" spans="1:5" x14ac:dyDescent="0.35">
      <c r="A2" t="s">
        <v>32</v>
      </c>
      <c r="B2" t="s">
        <v>33</v>
      </c>
    </row>
    <row r="3" spans="1:5" x14ac:dyDescent="0.35">
      <c r="A3" t="s">
        <v>34</v>
      </c>
      <c r="B3" s="25">
        <v>45148</v>
      </c>
    </row>
    <row r="5" spans="1:5" x14ac:dyDescent="0.35">
      <c r="A5" t="s">
        <v>35</v>
      </c>
      <c r="B5" t="s">
        <v>36</v>
      </c>
      <c r="C5" t="s">
        <v>37</v>
      </c>
      <c r="D5" t="s">
        <v>38</v>
      </c>
      <c r="E5" t="s">
        <v>73</v>
      </c>
    </row>
    <row r="6" spans="1:5" x14ac:dyDescent="0.35">
      <c r="A6" t="s">
        <v>30</v>
      </c>
      <c r="B6">
        <v>93</v>
      </c>
      <c r="C6" s="21">
        <v>1E-4</v>
      </c>
      <c r="D6" s="21">
        <v>51670000</v>
      </c>
    </row>
    <row r="7" spans="1:5" x14ac:dyDescent="0.35">
      <c r="A7" t="s">
        <v>30</v>
      </c>
      <c r="B7">
        <v>68</v>
      </c>
      <c r="C7" s="21">
        <v>1E-4</v>
      </c>
      <c r="D7" s="21">
        <v>67060000</v>
      </c>
    </row>
    <row r="8" spans="1:5" x14ac:dyDescent="0.35">
      <c r="A8" t="s">
        <v>30</v>
      </c>
      <c r="B8">
        <v>85</v>
      </c>
      <c r="C8" s="21">
        <v>1E-4</v>
      </c>
      <c r="D8" s="21">
        <v>47220000</v>
      </c>
    </row>
    <row r="9" spans="1:5" x14ac:dyDescent="0.35">
      <c r="A9" t="s">
        <v>30</v>
      </c>
      <c r="B9" t="s">
        <v>39</v>
      </c>
      <c r="D9" s="21">
        <v>53320000</v>
      </c>
      <c r="E9" s="51">
        <f>STDEV(D6:D8)/AVERAGE(D6:D8)</f>
        <v>0.18819957489090483</v>
      </c>
    </row>
    <row r="10" spans="1:5" x14ac:dyDescent="0.35">
      <c r="A10" t="s">
        <v>26</v>
      </c>
      <c r="B10">
        <v>65</v>
      </c>
      <c r="C10" s="21">
        <v>0.1</v>
      </c>
      <c r="D10" s="21">
        <v>64100</v>
      </c>
    </row>
    <row r="11" spans="1:5" x14ac:dyDescent="0.35">
      <c r="A11" t="s">
        <v>26</v>
      </c>
      <c r="B11">
        <v>53</v>
      </c>
      <c r="C11" s="21">
        <v>0.1</v>
      </c>
      <c r="D11" s="21">
        <v>52270</v>
      </c>
    </row>
    <row r="12" spans="1:5" x14ac:dyDescent="0.35">
      <c r="A12" t="s">
        <v>26</v>
      </c>
      <c r="B12">
        <v>63</v>
      </c>
      <c r="C12" s="21">
        <v>0.1</v>
      </c>
      <c r="D12" s="21">
        <v>62130</v>
      </c>
    </row>
    <row r="13" spans="1:5" x14ac:dyDescent="0.35">
      <c r="A13" t="s">
        <v>26</v>
      </c>
      <c r="B13" t="s">
        <v>39</v>
      </c>
      <c r="D13" s="21">
        <v>59500</v>
      </c>
      <c r="E13" s="51">
        <f t="shared" ref="E13" si="0">STDEV(D10:D12)/AVERAGE(D10:D12)</f>
        <v>0.10652718147321667</v>
      </c>
    </row>
    <row r="14" spans="1:5" x14ac:dyDescent="0.35">
      <c r="A14" t="s">
        <v>27</v>
      </c>
      <c r="B14">
        <v>50</v>
      </c>
      <c r="C14" s="21">
        <v>0.1</v>
      </c>
      <c r="D14" s="21">
        <v>49310</v>
      </c>
    </row>
    <row r="15" spans="1:5" x14ac:dyDescent="0.35">
      <c r="A15" t="s">
        <v>27</v>
      </c>
      <c r="B15">
        <v>53</v>
      </c>
      <c r="C15" s="21">
        <v>0.1</v>
      </c>
      <c r="D15" s="21">
        <v>52270</v>
      </c>
    </row>
    <row r="16" spans="1:5" x14ac:dyDescent="0.35">
      <c r="A16" t="s">
        <v>27</v>
      </c>
      <c r="B16">
        <v>59</v>
      </c>
      <c r="C16" s="21">
        <v>0.1</v>
      </c>
      <c r="D16" s="21">
        <v>58190</v>
      </c>
    </row>
    <row r="17" spans="1:5" x14ac:dyDescent="0.35">
      <c r="A17" t="s">
        <v>27</v>
      </c>
      <c r="B17" t="s">
        <v>39</v>
      </c>
      <c r="D17" s="21">
        <v>53250</v>
      </c>
      <c r="E17" s="51">
        <f t="shared" ref="E17" si="1">STDEV(D14:D16)/AVERAGE(D14:D16)</f>
        <v>8.4899693666328407E-2</v>
      </c>
    </row>
    <row r="18" spans="1:5" x14ac:dyDescent="0.35">
      <c r="A18" t="s">
        <v>28</v>
      </c>
      <c r="B18">
        <v>72</v>
      </c>
      <c r="C18" s="21">
        <v>0.1</v>
      </c>
      <c r="D18" s="21">
        <v>71010</v>
      </c>
    </row>
    <row r="19" spans="1:5" x14ac:dyDescent="0.35">
      <c r="A19" t="s">
        <v>28</v>
      </c>
      <c r="B19">
        <v>127</v>
      </c>
      <c r="C19" s="21">
        <v>0.1</v>
      </c>
      <c r="D19" s="21">
        <v>70560</v>
      </c>
    </row>
    <row r="20" spans="1:5" x14ac:dyDescent="0.35">
      <c r="A20" t="s">
        <v>28</v>
      </c>
      <c r="B20">
        <v>108</v>
      </c>
      <c r="C20" s="21">
        <v>0.1</v>
      </c>
      <c r="D20" s="21">
        <v>60000</v>
      </c>
    </row>
    <row r="21" spans="1:5" x14ac:dyDescent="0.35">
      <c r="A21" t="s">
        <v>28</v>
      </c>
      <c r="B21" t="s">
        <v>39</v>
      </c>
      <c r="D21" s="21">
        <v>66540</v>
      </c>
      <c r="E21" s="51">
        <f t="shared" ref="E21" si="2">STDEV(D18:D20)/AVERAGE(D18:D20)</f>
        <v>9.2733836392508207E-2</v>
      </c>
    </row>
    <row r="22" spans="1:5" x14ac:dyDescent="0.35">
      <c r="A22" t="s">
        <v>29</v>
      </c>
      <c r="B22">
        <v>62</v>
      </c>
      <c r="C22" s="21">
        <v>0.1</v>
      </c>
      <c r="D22" s="21">
        <v>61140</v>
      </c>
    </row>
    <row r="23" spans="1:5" x14ac:dyDescent="0.35">
      <c r="A23" t="s">
        <v>29</v>
      </c>
      <c r="B23">
        <v>57</v>
      </c>
      <c r="C23" s="21">
        <v>0.1</v>
      </c>
      <c r="D23" s="21">
        <v>56210</v>
      </c>
    </row>
    <row r="24" spans="1:5" x14ac:dyDescent="0.35">
      <c r="A24" t="s">
        <v>29</v>
      </c>
      <c r="B24">
        <v>64</v>
      </c>
      <c r="C24" s="21">
        <v>0.1</v>
      </c>
      <c r="D24" s="21">
        <v>63120</v>
      </c>
    </row>
    <row r="25" spans="1:5" x14ac:dyDescent="0.35">
      <c r="A25" t="s">
        <v>29</v>
      </c>
      <c r="B25" t="s">
        <v>39</v>
      </c>
      <c r="D25" s="21">
        <v>60160</v>
      </c>
      <c r="E25" s="51">
        <f t="shared" ref="E25" si="3">STDEV(D22:D24)/AVERAGE(D22:D24)</f>
        <v>5.9152266857737175E-2</v>
      </c>
    </row>
    <row r="26" spans="1:5" x14ac:dyDescent="0.35">
      <c r="A26" t="s">
        <v>74</v>
      </c>
      <c r="B26">
        <v>84</v>
      </c>
      <c r="C26" s="21">
        <v>0.1</v>
      </c>
      <c r="D26" s="21">
        <v>46670</v>
      </c>
    </row>
    <row r="27" spans="1:5" x14ac:dyDescent="0.35">
      <c r="A27" t="s">
        <v>74</v>
      </c>
      <c r="B27">
        <v>85</v>
      </c>
      <c r="C27" s="21">
        <v>0.1</v>
      </c>
      <c r="D27" s="21">
        <v>47220</v>
      </c>
    </row>
    <row r="28" spans="1:5" x14ac:dyDescent="0.35">
      <c r="A28" t="s">
        <v>74</v>
      </c>
      <c r="B28">
        <v>61</v>
      </c>
      <c r="C28" s="21">
        <v>0.1</v>
      </c>
      <c r="D28" s="21">
        <v>60160</v>
      </c>
    </row>
    <row r="29" spans="1:5" x14ac:dyDescent="0.35">
      <c r="A29" t="s">
        <v>74</v>
      </c>
      <c r="B29" t="s">
        <v>39</v>
      </c>
      <c r="D29" s="21">
        <v>49850</v>
      </c>
      <c r="E29" s="51">
        <f t="shared" ref="E29" si="4">STDEV(D26:D28)/AVERAGE(D26:D28)</f>
        <v>0.14867844539168665</v>
      </c>
    </row>
    <row r="30" spans="1:5" x14ac:dyDescent="0.35">
      <c r="A30" t="s">
        <v>75</v>
      </c>
      <c r="B30">
        <v>49</v>
      </c>
      <c r="C30" s="21">
        <v>0.1</v>
      </c>
      <c r="D30" s="21">
        <v>48320</v>
      </c>
    </row>
    <row r="31" spans="1:5" x14ac:dyDescent="0.35">
      <c r="A31" t="s">
        <v>75</v>
      </c>
      <c r="B31">
        <v>86</v>
      </c>
      <c r="C31" s="21">
        <v>0.1</v>
      </c>
      <c r="D31" s="21">
        <v>47780</v>
      </c>
    </row>
    <row r="32" spans="1:5" x14ac:dyDescent="0.35">
      <c r="A32" t="s">
        <v>75</v>
      </c>
      <c r="B32">
        <v>54</v>
      </c>
      <c r="C32" s="21">
        <v>0.1</v>
      </c>
      <c r="D32" s="21">
        <v>53250</v>
      </c>
    </row>
    <row r="33" spans="1:5" x14ac:dyDescent="0.35">
      <c r="A33" t="s">
        <v>75</v>
      </c>
      <c r="B33" t="s">
        <v>39</v>
      </c>
      <c r="D33" s="21">
        <v>49370</v>
      </c>
      <c r="E33" s="51">
        <f t="shared" ref="E33" si="5">STDEV(D30:D32)/AVERAGE(D30:D32)</f>
        <v>6.0549138788932949E-2</v>
      </c>
    </row>
    <row r="34" spans="1:5" x14ac:dyDescent="0.35">
      <c r="A34" t="s">
        <v>76</v>
      </c>
      <c r="B34">
        <v>89</v>
      </c>
      <c r="C34" s="21">
        <v>0.1</v>
      </c>
      <c r="D34" s="21">
        <v>49440</v>
      </c>
    </row>
    <row r="35" spans="1:5" x14ac:dyDescent="0.35">
      <c r="A35" t="s">
        <v>76</v>
      </c>
      <c r="B35">
        <v>49</v>
      </c>
      <c r="C35" s="21">
        <v>0.1</v>
      </c>
      <c r="D35" s="21">
        <v>48320</v>
      </c>
    </row>
    <row r="36" spans="1:5" x14ac:dyDescent="0.35">
      <c r="A36" t="s">
        <v>76</v>
      </c>
      <c r="B36">
        <v>56</v>
      </c>
      <c r="C36" s="21">
        <v>0.1</v>
      </c>
      <c r="D36" s="21">
        <v>55230</v>
      </c>
    </row>
    <row r="37" spans="1:5" x14ac:dyDescent="0.35">
      <c r="A37" t="s">
        <v>76</v>
      </c>
      <c r="B37" t="s">
        <v>39</v>
      </c>
      <c r="D37" s="21">
        <v>50680</v>
      </c>
      <c r="E37" s="51">
        <f t="shared" ref="E37" si="6">STDEV(D34:D36)/AVERAGE(D34:D36)</f>
        <v>7.2724301965777657E-2</v>
      </c>
    </row>
    <row r="38" spans="1:5" x14ac:dyDescent="0.35">
      <c r="A38" t="s">
        <v>77</v>
      </c>
      <c r="B38">
        <v>0</v>
      </c>
      <c r="C38">
        <v>1</v>
      </c>
      <c r="D38" s="21">
        <v>0</v>
      </c>
    </row>
    <row r="39" spans="1:5" x14ac:dyDescent="0.35">
      <c r="A39" t="s">
        <v>77</v>
      </c>
      <c r="B39">
        <v>0</v>
      </c>
      <c r="C39">
        <v>1</v>
      </c>
      <c r="D39" s="21">
        <v>0</v>
      </c>
    </row>
    <row r="40" spans="1:5" x14ac:dyDescent="0.35">
      <c r="A40" t="s">
        <v>77</v>
      </c>
      <c r="B40">
        <v>0</v>
      </c>
      <c r="C40">
        <v>1</v>
      </c>
      <c r="D40" s="21">
        <v>0</v>
      </c>
    </row>
    <row r="41" spans="1:5" x14ac:dyDescent="0.35">
      <c r="A41" t="s">
        <v>77</v>
      </c>
      <c r="B41" t="s">
        <v>39</v>
      </c>
      <c r="D41" s="21">
        <v>0</v>
      </c>
      <c r="E41" s="51" t="e">
        <f t="shared" ref="E41" si="7">STDEV(D38:D40)/AVERAGE(D38:D40)</f>
        <v>#DIV/0!</v>
      </c>
    </row>
  </sheetData>
  <sortState xmlns:xlrd2="http://schemas.microsoft.com/office/spreadsheetml/2017/richdata2" ref="A6:C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2"/>
  <sheetViews>
    <sheetView zoomScaleNormal="100" workbookViewId="0">
      <selection activeCell="K9" sqref="K9"/>
    </sheetView>
  </sheetViews>
  <sheetFormatPr defaultRowHeight="14.5" x14ac:dyDescent="0.35"/>
  <cols>
    <col min="1" max="1" width="24.7265625" style="26" customWidth="1"/>
    <col min="2" max="2" width="11.54296875" style="26" customWidth="1"/>
    <col min="3" max="3" width="10" style="26" customWidth="1"/>
    <col min="4" max="4" width="11.26953125" style="26" customWidth="1"/>
    <col min="5" max="5" width="8.453125" style="26" customWidth="1"/>
    <col min="6" max="6" width="8.1796875" style="26" customWidth="1"/>
    <col min="7" max="7" width="8.54296875" style="26" customWidth="1"/>
    <col min="8" max="8" width="5.453125" style="26" customWidth="1"/>
    <col min="9" max="9" width="4.1796875" style="26" customWidth="1"/>
    <col min="11" max="11" width="14.26953125" bestFit="1" customWidth="1"/>
  </cols>
  <sheetData>
    <row r="1" spans="1:12" x14ac:dyDescent="0.35">
      <c r="A1" s="26" t="s">
        <v>40</v>
      </c>
      <c r="G1" s="27" t="s">
        <v>41</v>
      </c>
      <c r="H1" s="28">
        <v>1</v>
      </c>
    </row>
    <row r="2" spans="1:12" x14ac:dyDescent="0.35">
      <c r="A2" s="85" t="s">
        <v>42</v>
      </c>
      <c r="B2" s="86"/>
      <c r="C2" s="86"/>
      <c r="D2" s="86"/>
      <c r="E2" s="86"/>
      <c r="F2" s="86"/>
      <c r="G2" s="86"/>
      <c r="H2" s="86"/>
      <c r="I2" s="87"/>
    </row>
    <row r="3" spans="1:12" x14ac:dyDescent="0.35">
      <c r="A3" s="88" t="s">
        <v>43</v>
      </c>
      <c r="B3" s="88"/>
      <c r="C3" s="89" t="s">
        <v>44</v>
      </c>
      <c r="D3" s="90"/>
      <c r="E3" s="90"/>
      <c r="F3" s="29" t="s">
        <v>45</v>
      </c>
      <c r="G3" s="91">
        <v>45147</v>
      </c>
      <c r="H3" s="92"/>
      <c r="I3" s="92"/>
    </row>
    <row r="4" spans="1:12" ht="12.75" customHeight="1" x14ac:dyDescent="0.35">
      <c r="A4" s="88" t="s">
        <v>46</v>
      </c>
      <c r="B4" s="88"/>
      <c r="C4" s="93" t="s">
        <v>67</v>
      </c>
      <c r="D4" s="94"/>
      <c r="E4" s="94"/>
      <c r="F4" s="95" t="s">
        <v>47</v>
      </c>
      <c r="G4" s="97" t="s">
        <v>68</v>
      </c>
      <c r="H4" s="98"/>
      <c r="I4" s="99"/>
    </row>
    <row r="5" spans="1:12" ht="12.75" customHeight="1" x14ac:dyDescent="0.35">
      <c r="A5" s="88" t="s">
        <v>48</v>
      </c>
      <c r="B5" s="88"/>
      <c r="C5" s="93" t="s">
        <v>67</v>
      </c>
      <c r="D5" s="94"/>
      <c r="E5" s="94"/>
      <c r="F5" s="96"/>
      <c r="G5" s="100"/>
      <c r="H5" s="101"/>
      <c r="I5" s="102"/>
    </row>
    <row r="6" spans="1:12" x14ac:dyDescent="0.35">
      <c r="A6" s="103" t="s">
        <v>49</v>
      </c>
      <c r="B6" s="104"/>
      <c r="C6" s="93" t="s">
        <v>69</v>
      </c>
      <c r="D6" s="105"/>
      <c r="E6" s="106"/>
      <c r="F6" s="96"/>
      <c r="G6" s="100"/>
      <c r="H6" s="101"/>
      <c r="I6" s="102"/>
    </row>
    <row r="7" spans="1:12" x14ac:dyDescent="0.35">
      <c r="A7" s="95" t="s">
        <v>50</v>
      </c>
      <c r="B7" s="95"/>
      <c r="C7" s="107" t="s">
        <v>70</v>
      </c>
      <c r="D7" s="108"/>
      <c r="E7" s="109"/>
      <c r="F7" s="96"/>
      <c r="G7" s="100"/>
      <c r="H7" s="101"/>
      <c r="I7" s="102"/>
    </row>
    <row r="8" spans="1:12" x14ac:dyDescent="0.35">
      <c r="A8" s="76" t="s">
        <v>51</v>
      </c>
      <c r="B8" s="76"/>
      <c r="C8" s="76"/>
      <c r="D8" s="76"/>
      <c r="E8" s="76"/>
      <c r="F8" s="76"/>
      <c r="G8" s="76"/>
      <c r="H8" s="76"/>
      <c r="I8" s="76"/>
    </row>
    <row r="9" spans="1:12" x14ac:dyDescent="0.35">
      <c r="A9" s="30" t="s">
        <v>52</v>
      </c>
      <c r="B9" s="31">
        <v>45147</v>
      </c>
      <c r="C9" s="32" t="s">
        <v>53</v>
      </c>
      <c r="D9" s="80" t="s">
        <v>71</v>
      </c>
      <c r="E9" s="81"/>
      <c r="F9" s="82" t="s">
        <v>54</v>
      </c>
      <c r="G9" s="83"/>
      <c r="H9" s="84" t="s">
        <v>55</v>
      </c>
      <c r="I9" s="84"/>
    </row>
    <row r="10" spans="1:12" x14ac:dyDescent="0.35">
      <c r="A10" s="33" t="s">
        <v>56</v>
      </c>
      <c r="B10" s="34">
        <v>45148</v>
      </c>
      <c r="C10" s="35"/>
      <c r="D10" s="36" t="s">
        <v>57</v>
      </c>
      <c r="E10" s="37" t="s">
        <v>58</v>
      </c>
      <c r="F10" s="35" t="s">
        <v>59</v>
      </c>
      <c r="G10" s="35"/>
      <c r="H10" s="77" t="s">
        <v>72</v>
      </c>
      <c r="I10" s="77"/>
    </row>
    <row r="11" spans="1:12" ht="18" x14ac:dyDescent="0.4">
      <c r="A11" s="38"/>
      <c r="B11" s="39"/>
      <c r="C11" s="78" t="s">
        <v>60</v>
      </c>
      <c r="D11" s="78"/>
      <c r="E11" s="78"/>
      <c r="F11" s="79" t="s">
        <v>61</v>
      </c>
      <c r="G11" s="79"/>
      <c r="H11" s="79"/>
      <c r="I11" s="79"/>
    </row>
    <row r="12" spans="1:12" ht="33" customHeight="1" thickBot="1" x14ac:dyDescent="0.4">
      <c r="A12" s="73" t="s">
        <v>0</v>
      </c>
      <c r="B12" s="73"/>
      <c r="C12" s="40" t="s">
        <v>62</v>
      </c>
      <c r="D12" s="74" t="s">
        <v>63</v>
      </c>
      <c r="E12" s="74"/>
      <c r="F12" s="75" t="s">
        <v>64</v>
      </c>
      <c r="G12" s="75"/>
      <c r="H12" s="75"/>
      <c r="I12" s="75"/>
      <c r="J12" s="52" t="s">
        <v>7</v>
      </c>
    </row>
    <row r="13" spans="1:12" ht="12.75" customHeight="1" x14ac:dyDescent="0.35">
      <c r="A13" s="54" t="str">
        <f>'[1]List of Sample IDs'!A1</f>
        <v>144-E6-Bg-SS-8H-TS-01</v>
      </c>
      <c r="B13" s="55"/>
      <c r="C13" s="41">
        <v>0</v>
      </c>
      <c r="D13" s="42">
        <v>1</v>
      </c>
      <c r="E13" s="43"/>
      <c r="F13" s="60"/>
      <c r="G13" s="61"/>
      <c r="H13" s="61"/>
      <c r="I13" s="62"/>
      <c r="J13" s="26">
        <f>(C14+C13)/(D13+D14)</f>
        <v>0.11363636363636363</v>
      </c>
      <c r="K13" s="26"/>
      <c r="L13" s="26"/>
    </row>
    <row r="14" spans="1:12" x14ac:dyDescent="0.35">
      <c r="A14" s="56"/>
      <c r="B14" s="57"/>
      <c r="C14" s="44">
        <v>1</v>
      </c>
      <c r="D14" s="45">
        <v>7.8</v>
      </c>
      <c r="E14" s="46" t="s">
        <v>65</v>
      </c>
      <c r="F14" s="63"/>
      <c r="G14" s="64"/>
      <c r="H14" s="64"/>
      <c r="I14" s="65"/>
      <c r="J14" s="26"/>
      <c r="K14" s="26"/>
      <c r="L14" s="26"/>
    </row>
    <row r="15" spans="1:12" ht="15" thickBot="1" x14ac:dyDescent="0.4">
      <c r="A15" s="58"/>
      <c r="B15" s="59"/>
      <c r="C15" s="47"/>
      <c r="D15" s="48"/>
      <c r="E15" s="49"/>
      <c r="F15" s="66"/>
      <c r="G15" s="67"/>
      <c r="H15" s="67"/>
      <c r="I15" s="68"/>
      <c r="J15" s="26"/>
      <c r="K15" s="26"/>
      <c r="L15" s="26"/>
    </row>
    <row r="16" spans="1:12" ht="12.75" customHeight="1" x14ac:dyDescent="0.35">
      <c r="A16" s="54" t="str">
        <f>'[1]List of Sample IDs'!A2</f>
        <v>144-E6-Bg-SS-8H-TS-02</v>
      </c>
      <c r="B16" s="55"/>
      <c r="C16" s="41">
        <v>0</v>
      </c>
      <c r="D16" s="42">
        <v>1</v>
      </c>
      <c r="E16" s="43"/>
      <c r="F16" s="60"/>
      <c r="G16" s="61"/>
      <c r="H16" s="61"/>
      <c r="I16" s="62"/>
      <c r="J16" s="26">
        <f>(1)/(D16+D17)</f>
        <v>0.11235955056179775</v>
      </c>
      <c r="K16" s="26"/>
      <c r="L16" s="26"/>
    </row>
    <row r="17" spans="1:12" x14ac:dyDescent="0.35">
      <c r="A17" s="56"/>
      <c r="B17" s="57"/>
      <c r="C17" s="44">
        <v>0</v>
      </c>
      <c r="D17" s="45">
        <v>7.9</v>
      </c>
      <c r="E17" s="46" t="s">
        <v>65</v>
      </c>
      <c r="F17" s="63"/>
      <c r="G17" s="64"/>
      <c r="H17" s="64"/>
      <c r="I17" s="65"/>
      <c r="J17" s="26"/>
      <c r="K17" s="26"/>
      <c r="L17" s="26"/>
    </row>
    <row r="18" spans="1:12" ht="15" thickBot="1" x14ac:dyDescent="0.4">
      <c r="A18" s="58"/>
      <c r="B18" s="59"/>
      <c r="C18" s="47"/>
      <c r="D18" s="48"/>
      <c r="E18" s="49"/>
      <c r="F18" s="66"/>
      <c r="G18" s="67"/>
      <c r="H18" s="67"/>
      <c r="I18" s="68"/>
      <c r="J18" s="26"/>
      <c r="K18" s="26"/>
      <c r="L18" s="26"/>
    </row>
    <row r="19" spans="1:12" ht="12.75" customHeight="1" x14ac:dyDescent="0.35">
      <c r="A19" s="54" t="str">
        <f>'[1]List of Sample IDs'!A3</f>
        <v>144-E6-Bg-SS-8H-TS-03</v>
      </c>
      <c r="B19" s="55"/>
      <c r="C19" s="41">
        <v>0</v>
      </c>
      <c r="D19" s="42">
        <v>1</v>
      </c>
      <c r="E19" s="43"/>
      <c r="F19" s="60"/>
      <c r="G19" s="61"/>
      <c r="H19" s="61"/>
      <c r="I19" s="62"/>
      <c r="J19" s="26">
        <f t="shared" ref="J19:J22" si="0">(C20+C19)/(D19+D20)</f>
        <v>0.44444444444444442</v>
      </c>
      <c r="K19" s="26"/>
      <c r="L19" s="26"/>
    </row>
    <row r="20" spans="1:12" x14ac:dyDescent="0.35">
      <c r="A20" s="56"/>
      <c r="B20" s="57"/>
      <c r="C20" s="44">
        <v>4</v>
      </c>
      <c r="D20" s="45">
        <v>8</v>
      </c>
      <c r="E20" s="46" t="s">
        <v>65</v>
      </c>
      <c r="F20" s="63"/>
      <c r="G20" s="64"/>
      <c r="H20" s="64"/>
      <c r="I20" s="65"/>
      <c r="J20" s="26"/>
      <c r="K20" s="26"/>
      <c r="L20" s="26"/>
    </row>
    <row r="21" spans="1:12" ht="15" thickBot="1" x14ac:dyDescent="0.4">
      <c r="A21" s="58"/>
      <c r="B21" s="59"/>
      <c r="C21" s="47"/>
      <c r="D21" s="48"/>
      <c r="E21" s="49"/>
      <c r="F21" s="66"/>
      <c r="G21" s="67"/>
      <c r="H21" s="67"/>
      <c r="I21" s="68"/>
      <c r="J21" s="26"/>
      <c r="K21" s="26"/>
      <c r="L21" s="26"/>
    </row>
    <row r="22" spans="1:12" ht="12.75" customHeight="1" x14ac:dyDescent="0.35">
      <c r="A22" s="54" t="str">
        <f>'[1]List of Sample IDs'!A4</f>
        <v>144-SS-8H-PB-01</v>
      </c>
      <c r="B22" s="55"/>
      <c r="C22" s="41">
        <v>1</v>
      </c>
      <c r="D22" s="42">
        <v>1</v>
      </c>
      <c r="E22" s="43"/>
      <c r="F22" s="60"/>
      <c r="G22" s="61"/>
      <c r="H22" s="61"/>
      <c r="I22" s="62"/>
      <c r="J22" s="26">
        <f t="shared" si="0"/>
        <v>0.11363636363636363</v>
      </c>
      <c r="K22" s="26"/>
      <c r="L22" s="26"/>
    </row>
    <row r="23" spans="1:12" x14ac:dyDescent="0.35">
      <c r="A23" s="56"/>
      <c r="B23" s="57"/>
      <c r="C23" s="44">
        <v>0</v>
      </c>
      <c r="D23" s="45">
        <v>7.8</v>
      </c>
      <c r="E23" s="46" t="s">
        <v>65</v>
      </c>
      <c r="F23" s="63"/>
      <c r="G23" s="64"/>
      <c r="H23" s="64"/>
      <c r="I23" s="65"/>
      <c r="J23" s="26"/>
      <c r="K23" s="26"/>
      <c r="L23" s="26"/>
    </row>
    <row r="24" spans="1:12" ht="15" thickBot="1" x14ac:dyDescent="0.4">
      <c r="A24" s="58"/>
      <c r="B24" s="59"/>
      <c r="C24" s="47"/>
      <c r="D24" s="48"/>
      <c r="E24" s="49"/>
      <c r="F24" s="66"/>
      <c r="G24" s="67"/>
      <c r="H24" s="67"/>
      <c r="I24" s="68"/>
      <c r="J24" s="26"/>
      <c r="K24" s="26"/>
      <c r="L24" s="26"/>
    </row>
    <row r="25" spans="1:12" ht="12.75" customHeight="1" x14ac:dyDescent="0.35">
      <c r="A25" s="54" t="str">
        <f>'[1]List of Sample IDs'!A5</f>
        <v>144-SS-N-01</v>
      </c>
      <c r="B25" s="55"/>
      <c r="C25" s="41">
        <v>0</v>
      </c>
      <c r="D25" s="42">
        <v>1</v>
      </c>
      <c r="E25" s="43"/>
      <c r="F25" s="60"/>
      <c r="G25" s="61"/>
      <c r="H25" s="61"/>
      <c r="I25" s="62"/>
      <c r="J25" s="26">
        <f>(1)/(D25+D26)</f>
        <v>0.1149425287356322</v>
      </c>
      <c r="K25" s="26"/>
      <c r="L25" s="26"/>
    </row>
    <row r="26" spans="1:12" x14ac:dyDescent="0.35">
      <c r="A26" s="56"/>
      <c r="B26" s="57"/>
      <c r="C26" s="44">
        <v>0</v>
      </c>
      <c r="D26" s="45">
        <v>7.7</v>
      </c>
      <c r="E26" s="46" t="s">
        <v>65</v>
      </c>
      <c r="F26" s="63"/>
      <c r="G26" s="64"/>
      <c r="H26" s="64"/>
      <c r="I26" s="65"/>
      <c r="J26" s="26"/>
      <c r="K26" s="26"/>
      <c r="L26" s="26"/>
    </row>
    <row r="27" spans="1:12" ht="15" thickBot="1" x14ac:dyDescent="0.4">
      <c r="A27" s="58"/>
      <c r="B27" s="59"/>
      <c r="C27" s="47"/>
      <c r="D27" s="48"/>
      <c r="E27" s="49"/>
      <c r="F27" s="66"/>
      <c r="G27" s="67"/>
      <c r="H27" s="67"/>
      <c r="I27" s="68"/>
      <c r="J27" s="26"/>
      <c r="K27" s="26"/>
      <c r="L27" s="26"/>
    </row>
    <row r="28" spans="1:12" ht="12.75" customHeight="1" x14ac:dyDescent="0.35">
      <c r="A28" s="54" t="str">
        <f>'[1]List of Sample IDs'!A6</f>
        <v>Sterile DI Water</v>
      </c>
      <c r="B28" s="55"/>
      <c r="C28" s="41">
        <v>0</v>
      </c>
      <c r="D28" s="42">
        <v>10</v>
      </c>
      <c r="E28" s="43"/>
      <c r="F28" s="60"/>
      <c r="G28" s="61"/>
      <c r="H28" s="61"/>
      <c r="I28" s="62"/>
      <c r="J28" s="26"/>
      <c r="K28" s="26"/>
      <c r="L28" s="26"/>
    </row>
    <row r="29" spans="1:12" x14ac:dyDescent="0.35">
      <c r="A29" s="56"/>
      <c r="B29" s="57"/>
      <c r="C29" s="44"/>
      <c r="D29" s="45"/>
      <c r="E29" s="46"/>
      <c r="F29" s="63"/>
      <c r="G29" s="64"/>
      <c r="H29" s="64"/>
      <c r="I29" s="65"/>
      <c r="J29" s="26"/>
      <c r="K29" s="26"/>
      <c r="L29" s="26"/>
    </row>
    <row r="30" spans="1:12" ht="15" thickBot="1" x14ac:dyDescent="0.4">
      <c r="A30" s="58"/>
      <c r="B30" s="59"/>
      <c r="C30" s="47"/>
      <c r="D30" s="48"/>
      <c r="E30" s="49"/>
      <c r="F30" s="66"/>
      <c r="G30" s="67"/>
      <c r="H30" s="67"/>
      <c r="I30" s="68"/>
      <c r="J30" s="26"/>
      <c r="K30" s="26"/>
      <c r="L30" s="26"/>
    </row>
    <row r="31" spans="1:12" ht="12.75" customHeight="1" x14ac:dyDescent="0.35">
      <c r="A31" s="54" t="str">
        <f>'[1]List of Sample IDs'!A7</f>
        <v>TSA only</v>
      </c>
      <c r="B31" s="55"/>
      <c r="C31" s="41">
        <v>0</v>
      </c>
      <c r="D31" s="42"/>
      <c r="E31" s="43"/>
      <c r="F31" s="60"/>
      <c r="G31" s="61"/>
      <c r="H31" s="61"/>
      <c r="I31" s="62"/>
      <c r="J31" s="26"/>
      <c r="K31" s="26"/>
      <c r="L31" s="26"/>
    </row>
    <row r="32" spans="1:12" x14ac:dyDescent="0.35">
      <c r="A32" s="56"/>
      <c r="B32" s="57"/>
      <c r="C32" s="44">
        <v>0</v>
      </c>
      <c r="D32" s="45"/>
      <c r="E32" s="46"/>
      <c r="F32" s="63"/>
      <c r="G32" s="64"/>
      <c r="H32" s="64"/>
      <c r="I32" s="65"/>
      <c r="J32" s="26"/>
      <c r="K32" s="26"/>
      <c r="L32" s="26"/>
    </row>
    <row r="33" spans="1:12" ht="15" thickBot="1" x14ac:dyDescent="0.4">
      <c r="A33" s="58"/>
      <c r="B33" s="59"/>
      <c r="C33" s="47">
        <v>0</v>
      </c>
      <c r="D33" s="48"/>
      <c r="E33" s="49"/>
      <c r="F33" s="66"/>
      <c r="G33" s="67"/>
      <c r="H33" s="67"/>
      <c r="I33" s="68"/>
      <c r="J33" s="26"/>
      <c r="K33" s="26"/>
      <c r="L33" s="26"/>
    </row>
    <row r="34" spans="1:12" ht="12.75" customHeight="1" x14ac:dyDescent="0.35">
      <c r="A34" s="54"/>
      <c r="B34" s="55"/>
      <c r="C34" s="41"/>
      <c r="D34" s="42"/>
      <c r="E34" s="43"/>
      <c r="F34" s="60"/>
      <c r="G34" s="61"/>
      <c r="H34" s="61"/>
      <c r="I34" s="62"/>
      <c r="J34" s="26"/>
      <c r="K34" s="26"/>
      <c r="L34" s="26"/>
    </row>
    <row r="35" spans="1:12" x14ac:dyDescent="0.35">
      <c r="A35" s="56"/>
      <c r="B35" s="57"/>
      <c r="C35" s="44"/>
      <c r="D35" s="45"/>
      <c r="E35" s="46"/>
      <c r="F35" s="63"/>
      <c r="G35" s="64"/>
      <c r="H35" s="64"/>
      <c r="I35" s="65"/>
      <c r="J35" s="26"/>
      <c r="K35" s="26"/>
      <c r="L35" s="26"/>
    </row>
    <row r="36" spans="1:12" ht="15" thickBot="1" x14ac:dyDescent="0.4">
      <c r="A36" s="58"/>
      <c r="B36" s="59"/>
      <c r="C36" s="47"/>
      <c r="D36" s="48"/>
      <c r="E36" s="49"/>
      <c r="F36" s="66"/>
      <c r="G36" s="67"/>
      <c r="H36" s="67"/>
      <c r="I36" s="68"/>
      <c r="J36" s="26"/>
      <c r="K36" s="26"/>
      <c r="L36" s="26"/>
    </row>
    <row r="37" spans="1:12" ht="12.75" customHeight="1" x14ac:dyDescent="0.35">
      <c r="A37" s="54"/>
      <c r="B37" s="55"/>
      <c r="C37" s="41"/>
      <c r="D37" s="42"/>
      <c r="E37" s="43"/>
      <c r="F37" s="60"/>
      <c r="G37" s="61"/>
      <c r="H37" s="61"/>
      <c r="I37" s="62"/>
      <c r="J37" s="26"/>
      <c r="K37" s="26"/>
      <c r="L37" s="26"/>
    </row>
    <row r="38" spans="1:12" x14ac:dyDescent="0.35">
      <c r="A38" s="56"/>
      <c r="B38" s="57"/>
      <c r="C38" s="44"/>
      <c r="D38" s="45"/>
      <c r="E38" s="46"/>
      <c r="F38" s="63"/>
      <c r="G38" s="64"/>
      <c r="H38" s="64"/>
      <c r="I38" s="65"/>
      <c r="J38" s="26"/>
      <c r="K38" s="26"/>
      <c r="L38" s="26"/>
    </row>
    <row r="39" spans="1:12" ht="15" thickBot="1" x14ac:dyDescent="0.4">
      <c r="A39" s="58"/>
      <c r="B39" s="59"/>
      <c r="C39" s="47"/>
      <c r="D39" s="48"/>
      <c r="E39" s="49"/>
      <c r="F39" s="66"/>
      <c r="G39" s="67"/>
      <c r="H39" s="67"/>
      <c r="I39" s="68"/>
      <c r="J39" s="26"/>
      <c r="K39" s="26"/>
      <c r="L39" s="26"/>
    </row>
    <row r="40" spans="1:12" ht="12.75" customHeight="1" x14ac:dyDescent="0.35">
      <c r="A40" s="54"/>
      <c r="B40" s="55"/>
      <c r="C40" s="41"/>
      <c r="D40" s="42"/>
      <c r="E40" s="43"/>
      <c r="F40" s="60"/>
      <c r="G40" s="61"/>
      <c r="H40" s="61"/>
      <c r="I40" s="62"/>
      <c r="J40" s="26"/>
      <c r="K40" s="26"/>
      <c r="L40" s="26"/>
    </row>
    <row r="41" spans="1:12" x14ac:dyDescent="0.35">
      <c r="A41" s="56"/>
      <c r="B41" s="57"/>
      <c r="C41" s="44"/>
      <c r="D41" s="45"/>
      <c r="E41" s="46"/>
      <c r="F41" s="63"/>
      <c r="G41" s="64"/>
      <c r="H41" s="64"/>
      <c r="I41" s="65"/>
      <c r="J41" s="26"/>
      <c r="K41" s="26"/>
      <c r="L41" s="26"/>
    </row>
    <row r="42" spans="1:12" ht="15" thickBot="1" x14ac:dyDescent="0.4">
      <c r="A42" s="58"/>
      <c r="B42" s="59"/>
      <c r="C42" s="47"/>
      <c r="D42" s="48"/>
      <c r="E42" s="49"/>
      <c r="F42" s="66"/>
      <c r="G42" s="67"/>
      <c r="H42" s="67"/>
      <c r="I42" s="68"/>
      <c r="J42" s="26"/>
      <c r="K42" s="26"/>
      <c r="L42" s="26"/>
    </row>
    <row r="43" spans="1:12" ht="12.75" customHeight="1" x14ac:dyDescent="0.35">
      <c r="A43" s="54"/>
      <c r="B43" s="55"/>
      <c r="C43" s="41"/>
      <c r="D43" s="42"/>
      <c r="E43" s="43"/>
      <c r="F43" s="60"/>
      <c r="G43" s="61"/>
      <c r="H43" s="61"/>
      <c r="I43" s="62"/>
      <c r="J43" s="26"/>
      <c r="K43" s="26"/>
      <c r="L43" s="26"/>
    </row>
    <row r="44" spans="1:12" x14ac:dyDescent="0.35">
      <c r="A44" s="56"/>
      <c r="B44" s="57"/>
      <c r="C44" s="44"/>
      <c r="D44" s="45"/>
      <c r="E44" s="46"/>
      <c r="F44" s="63"/>
      <c r="G44" s="64"/>
      <c r="H44" s="64"/>
      <c r="I44" s="65"/>
      <c r="J44" s="26"/>
      <c r="K44" s="26"/>
      <c r="L44" s="26"/>
    </row>
    <row r="45" spans="1:12" ht="15" thickBot="1" x14ac:dyDescent="0.4">
      <c r="A45" s="58"/>
      <c r="B45" s="59"/>
      <c r="C45" s="47"/>
      <c r="D45" s="48"/>
      <c r="E45" s="49"/>
      <c r="F45" s="66"/>
      <c r="G45" s="67"/>
      <c r="H45" s="67"/>
      <c r="I45" s="68"/>
      <c r="J45" s="26"/>
      <c r="K45" s="26"/>
      <c r="L45" s="26"/>
    </row>
    <row r="46" spans="1:12" ht="12.75" customHeight="1" x14ac:dyDescent="0.35">
      <c r="A46" s="54"/>
      <c r="B46" s="55"/>
      <c r="C46" s="41"/>
      <c r="D46" s="42"/>
      <c r="E46" s="43"/>
      <c r="F46" s="60"/>
      <c r="G46" s="61"/>
      <c r="H46" s="61"/>
      <c r="I46" s="62"/>
      <c r="J46" s="26"/>
      <c r="K46" s="26"/>
      <c r="L46" s="26"/>
    </row>
    <row r="47" spans="1:12" x14ac:dyDescent="0.35">
      <c r="A47" s="56"/>
      <c r="B47" s="57"/>
      <c r="C47" s="44"/>
      <c r="D47" s="45"/>
      <c r="E47" s="46"/>
      <c r="F47" s="63"/>
      <c r="G47" s="64"/>
      <c r="H47" s="64"/>
      <c r="I47" s="65"/>
      <c r="J47" s="26"/>
      <c r="K47" s="26"/>
      <c r="L47" s="26"/>
    </row>
    <row r="48" spans="1:12" ht="15" thickBot="1" x14ac:dyDescent="0.4">
      <c r="A48" s="58"/>
      <c r="B48" s="59"/>
      <c r="C48" s="47"/>
      <c r="D48" s="48"/>
      <c r="E48" s="49"/>
      <c r="F48" s="66"/>
      <c r="G48" s="67"/>
      <c r="H48" s="67"/>
      <c r="I48" s="68"/>
      <c r="J48" s="26"/>
      <c r="K48" s="26"/>
      <c r="L48" s="26"/>
    </row>
    <row r="49" spans="1:11" s="26" customFormat="1" ht="12.75" customHeight="1" x14ac:dyDescent="0.35">
      <c r="A49" s="69" t="s">
        <v>66</v>
      </c>
      <c r="B49" s="70"/>
      <c r="C49" s="70"/>
      <c r="D49" s="70"/>
      <c r="E49" s="70"/>
      <c r="F49" s="70"/>
      <c r="G49" s="70"/>
      <c r="H49" s="70"/>
      <c r="I49" s="70"/>
    </row>
    <row r="50" spans="1:11" x14ac:dyDescent="0.35">
      <c r="A50" s="71"/>
      <c r="B50" s="71"/>
      <c r="C50" s="71"/>
      <c r="D50" s="71"/>
      <c r="E50" s="71"/>
      <c r="F50" s="71"/>
      <c r="G50" s="71"/>
      <c r="H50" s="71"/>
      <c r="I50" s="71"/>
    </row>
    <row r="51" spans="1:11" x14ac:dyDescent="0.35">
      <c r="A51" s="72"/>
      <c r="B51" s="72"/>
      <c r="C51" s="72"/>
      <c r="D51" s="72"/>
      <c r="E51" s="72"/>
      <c r="F51" s="72"/>
      <c r="G51" s="72"/>
      <c r="H51" s="72"/>
      <c r="I51" s="72"/>
    </row>
    <row r="52" spans="1:11" x14ac:dyDescent="0.35">
      <c r="C52"/>
      <c r="F52"/>
      <c r="I52"/>
      <c r="J52" s="26"/>
      <c r="K52" s="26"/>
    </row>
    <row r="53" spans="1:11" ht="17.25" customHeight="1" x14ac:dyDescent="0.35">
      <c r="C53"/>
      <c r="F53"/>
      <c r="I53"/>
      <c r="J53" s="26"/>
      <c r="K53" s="26"/>
    </row>
    <row r="54" spans="1:11" ht="17.25" customHeight="1" x14ac:dyDescent="0.35">
      <c r="C54"/>
      <c r="F54"/>
      <c r="I54"/>
      <c r="J54" s="26"/>
      <c r="K54" s="26"/>
    </row>
    <row r="55" spans="1:11" ht="13.5" customHeight="1" x14ac:dyDescent="0.35">
      <c r="C55"/>
      <c r="F55"/>
      <c r="I55"/>
      <c r="J55" s="26"/>
      <c r="K55" s="26"/>
    </row>
    <row r="56" spans="1:11" ht="12.75" customHeight="1" x14ac:dyDescent="0.35">
      <c r="C56"/>
      <c r="F56"/>
      <c r="I56"/>
      <c r="J56" s="26"/>
      <c r="K56" s="26"/>
    </row>
    <row r="57" spans="1:11" x14ac:dyDescent="0.35">
      <c r="C57"/>
      <c r="F57"/>
      <c r="I57"/>
      <c r="J57" s="26"/>
      <c r="K57" s="26"/>
    </row>
    <row r="58" spans="1:11" x14ac:dyDescent="0.35">
      <c r="C58"/>
      <c r="F58"/>
      <c r="I58"/>
      <c r="J58" s="26"/>
      <c r="K58" s="26"/>
    </row>
    <row r="59" spans="1:11" ht="12.75" customHeight="1" x14ac:dyDescent="0.35">
      <c r="C59"/>
      <c r="F59"/>
      <c r="I59"/>
      <c r="J59" s="26"/>
      <c r="K59" s="26"/>
    </row>
    <row r="60" spans="1:11" x14ac:dyDescent="0.35">
      <c r="C60"/>
      <c r="F60"/>
      <c r="I60"/>
      <c r="J60" s="26"/>
      <c r="K60" s="26"/>
    </row>
    <row r="61" spans="1:11" x14ac:dyDescent="0.35">
      <c r="C61"/>
      <c r="F61"/>
      <c r="I61"/>
      <c r="J61" s="26"/>
      <c r="K61" s="26"/>
    </row>
    <row r="62" spans="1:11" ht="12.75" customHeight="1" x14ac:dyDescent="0.35">
      <c r="C62"/>
      <c r="F62"/>
      <c r="I62"/>
      <c r="J62" s="26"/>
      <c r="K62" s="26"/>
    </row>
    <row r="63" spans="1:11" x14ac:dyDescent="0.35">
      <c r="C63"/>
      <c r="F63"/>
      <c r="I63"/>
      <c r="J63" s="26"/>
      <c r="K63" s="26"/>
    </row>
    <row r="64" spans="1:11" x14ac:dyDescent="0.35">
      <c r="C64"/>
      <c r="F64"/>
      <c r="I64"/>
      <c r="J64" s="26"/>
      <c r="K64" s="26"/>
    </row>
    <row r="65" spans="3:11" ht="12.75" customHeight="1" x14ac:dyDescent="0.35">
      <c r="C65"/>
      <c r="F65"/>
      <c r="I65"/>
      <c r="J65" s="26"/>
      <c r="K65" s="26"/>
    </row>
    <row r="66" spans="3:11" x14ac:dyDescent="0.35">
      <c r="C66"/>
      <c r="F66"/>
      <c r="I66"/>
      <c r="J66" s="26"/>
      <c r="K66" s="26"/>
    </row>
    <row r="67" spans="3:11" x14ac:dyDescent="0.35">
      <c r="C67"/>
      <c r="F67"/>
      <c r="I67"/>
      <c r="J67" s="26"/>
      <c r="K67" s="26"/>
    </row>
    <row r="68" spans="3:11" ht="12.75" customHeight="1" x14ac:dyDescent="0.35">
      <c r="C68"/>
      <c r="F68"/>
      <c r="I68"/>
      <c r="J68" s="26"/>
      <c r="K68" s="26"/>
    </row>
    <row r="69" spans="3:11" x14ac:dyDescent="0.35">
      <c r="C69"/>
      <c r="F69"/>
      <c r="I69"/>
      <c r="J69" s="26"/>
      <c r="K69" s="26"/>
    </row>
    <row r="70" spans="3:11" x14ac:dyDescent="0.35">
      <c r="C70"/>
      <c r="F70"/>
      <c r="I70"/>
      <c r="J70" s="26"/>
      <c r="K70" s="26"/>
    </row>
    <row r="71" spans="3:11" ht="12.75" customHeight="1" x14ac:dyDescent="0.35">
      <c r="C71"/>
      <c r="F71"/>
      <c r="I71"/>
      <c r="J71" s="26"/>
      <c r="K71" s="26"/>
    </row>
    <row r="72" spans="3:11" x14ac:dyDescent="0.35">
      <c r="C72"/>
      <c r="F72"/>
      <c r="I72"/>
      <c r="J72" s="26"/>
      <c r="K72" s="26"/>
    </row>
    <row r="73" spans="3:11" x14ac:dyDescent="0.35">
      <c r="C73"/>
      <c r="F73"/>
      <c r="I73"/>
      <c r="J73" s="26"/>
      <c r="K73" s="26"/>
    </row>
    <row r="74" spans="3:11" ht="12.75" customHeight="1" x14ac:dyDescent="0.35">
      <c r="C74"/>
      <c r="F74"/>
      <c r="I74"/>
      <c r="J74" s="26"/>
      <c r="K74" s="26"/>
    </row>
    <row r="75" spans="3:11" x14ac:dyDescent="0.35">
      <c r="C75"/>
      <c r="F75"/>
      <c r="I75"/>
      <c r="J75" s="26"/>
      <c r="K75" s="26"/>
    </row>
    <row r="76" spans="3:11" x14ac:dyDescent="0.35">
      <c r="C76"/>
      <c r="F76"/>
      <c r="I76"/>
      <c r="J76" s="26"/>
      <c r="K76" s="26"/>
    </row>
    <row r="77" spans="3:11" ht="12.75" customHeight="1" x14ac:dyDescent="0.35">
      <c r="C77"/>
      <c r="F77"/>
      <c r="I77"/>
      <c r="J77" s="26"/>
      <c r="K77" s="26"/>
    </row>
    <row r="78" spans="3:11" x14ac:dyDescent="0.35">
      <c r="C78"/>
      <c r="F78"/>
      <c r="I78"/>
      <c r="J78" s="26"/>
      <c r="K78" s="26"/>
    </row>
    <row r="79" spans="3:11" x14ac:dyDescent="0.35">
      <c r="C79"/>
      <c r="F79"/>
      <c r="I79"/>
      <c r="J79" s="26"/>
      <c r="K79" s="26"/>
    </row>
    <row r="80" spans="3:11" ht="12.75" customHeight="1" x14ac:dyDescent="0.35">
      <c r="C80"/>
      <c r="F80"/>
      <c r="I80"/>
      <c r="J80" s="26"/>
      <c r="K80" s="26"/>
    </row>
    <row r="81" spans="3:11" x14ac:dyDescent="0.35">
      <c r="C81"/>
      <c r="F81"/>
      <c r="I81"/>
      <c r="J81" s="26"/>
      <c r="K81" s="26"/>
    </row>
    <row r="82" spans="3:11" x14ac:dyDescent="0.35">
      <c r="C82"/>
      <c r="F82"/>
      <c r="I82"/>
      <c r="J82" s="26"/>
      <c r="K82" s="26"/>
    </row>
    <row r="83" spans="3:11" ht="12.75" customHeight="1" x14ac:dyDescent="0.35">
      <c r="C83"/>
      <c r="F83"/>
      <c r="I83"/>
      <c r="J83" s="26"/>
      <c r="K83" s="26"/>
    </row>
    <row r="84" spans="3:11" x14ac:dyDescent="0.35">
      <c r="C84"/>
      <c r="F84"/>
      <c r="I84"/>
      <c r="J84" s="26"/>
      <c r="K84" s="26"/>
    </row>
    <row r="85" spans="3:11" x14ac:dyDescent="0.35">
      <c r="C85"/>
      <c r="F85"/>
      <c r="I85"/>
      <c r="J85" s="26"/>
      <c r="K85" s="26"/>
    </row>
    <row r="86" spans="3:11" ht="12.75" customHeight="1" x14ac:dyDescent="0.35">
      <c r="C86"/>
      <c r="F86"/>
      <c r="I86"/>
      <c r="J86" s="26"/>
      <c r="K86" s="26"/>
    </row>
    <row r="87" spans="3:11" x14ac:dyDescent="0.35">
      <c r="C87"/>
      <c r="F87"/>
      <c r="I87"/>
      <c r="J87" s="26"/>
      <c r="K87" s="26"/>
    </row>
    <row r="88" spans="3:11" ht="12.75" customHeight="1" x14ac:dyDescent="0.35">
      <c r="C88"/>
      <c r="F88"/>
      <c r="I88"/>
      <c r="J88" s="26"/>
      <c r="K88" s="26"/>
    </row>
    <row r="89" spans="3:11" ht="13.5" customHeight="1" x14ac:dyDescent="0.35">
      <c r="C89"/>
      <c r="F89"/>
      <c r="I89"/>
      <c r="J89" s="26"/>
      <c r="K89" s="26"/>
    </row>
    <row r="90" spans="3:11" x14ac:dyDescent="0.35">
      <c r="C90"/>
      <c r="F90"/>
      <c r="I90"/>
      <c r="J90" s="26"/>
      <c r="K90" s="26"/>
    </row>
    <row r="91" spans="3:11" x14ac:dyDescent="0.35">
      <c r="C91"/>
      <c r="F91"/>
      <c r="I91"/>
      <c r="J91" s="26"/>
      <c r="K91" s="26"/>
    </row>
    <row r="92" spans="3:11" ht="12.75" customHeight="1" x14ac:dyDescent="0.35">
      <c r="C92"/>
      <c r="F92"/>
      <c r="I92"/>
      <c r="J92" s="26"/>
      <c r="K92" s="26"/>
    </row>
    <row r="93" spans="3:11" x14ac:dyDescent="0.35">
      <c r="C93"/>
      <c r="F93"/>
      <c r="I93"/>
      <c r="J93" s="26"/>
      <c r="K93" s="26"/>
    </row>
    <row r="94" spans="3:11" x14ac:dyDescent="0.35">
      <c r="C94"/>
      <c r="F94"/>
      <c r="I94"/>
      <c r="J94" s="26"/>
      <c r="K94" s="26"/>
    </row>
    <row r="95" spans="3:11" x14ac:dyDescent="0.35">
      <c r="C95"/>
      <c r="F95"/>
      <c r="I95"/>
      <c r="J95" s="26"/>
      <c r="K95" s="26"/>
    </row>
    <row r="96" spans="3:11" x14ac:dyDescent="0.35">
      <c r="C96"/>
      <c r="F96"/>
      <c r="I96"/>
      <c r="J96" s="26"/>
      <c r="K96" s="26"/>
    </row>
    <row r="97" spans="3:12" x14ac:dyDescent="0.35">
      <c r="C97"/>
      <c r="F97"/>
      <c r="I97"/>
      <c r="J97" s="26"/>
      <c r="K97" s="26"/>
    </row>
    <row r="98" spans="3:12" x14ac:dyDescent="0.35">
      <c r="C98"/>
      <c r="F98"/>
      <c r="I98"/>
      <c r="J98" s="26"/>
      <c r="K98" s="26"/>
    </row>
    <row r="99" spans="3:12" x14ac:dyDescent="0.35">
      <c r="C99"/>
      <c r="F99"/>
      <c r="I99"/>
      <c r="J99" s="26"/>
      <c r="K99" s="26"/>
    </row>
    <row r="100" spans="3:12" x14ac:dyDescent="0.35">
      <c r="C100"/>
      <c r="F100"/>
      <c r="I100"/>
      <c r="J100" s="26"/>
      <c r="K100" s="26"/>
    </row>
    <row r="101" spans="3:12" s="26" customFormat="1" ht="12.75" customHeight="1" x14ac:dyDescent="0.35">
      <c r="C101"/>
      <c r="F101"/>
      <c r="I101"/>
      <c r="L101"/>
    </row>
    <row r="102" spans="3:12" x14ac:dyDescent="0.35">
      <c r="C102"/>
      <c r="F102"/>
      <c r="I102"/>
      <c r="J102" s="26"/>
      <c r="K102" s="26"/>
    </row>
    <row r="103" spans="3:12" x14ac:dyDescent="0.35">
      <c r="C103"/>
      <c r="F103"/>
      <c r="I103"/>
      <c r="J103" s="26"/>
      <c r="K103" s="26"/>
    </row>
    <row r="104" spans="3:12" x14ac:dyDescent="0.35">
      <c r="C104"/>
      <c r="F104"/>
      <c r="I104"/>
      <c r="J104" s="26"/>
      <c r="K104" s="26"/>
    </row>
    <row r="105" spans="3:12" ht="12.75" customHeight="1" x14ac:dyDescent="0.35">
      <c r="C105"/>
      <c r="F105"/>
      <c r="I105"/>
      <c r="J105" s="26"/>
      <c r="K105" s="26"/>
    </row>
    <row r="106" spans="3:12" ht="12.75" customHeight="1" x14ac:dyDescent="0.35">
      <c r="C106"/>
      <c r="F106"/>
      <c r="I106"/>
      <c r="J106" s="26"/>
      <c r="K106" s="26"/>
    </row>
    <row r="107" spans="3:12" ht="13.5" customHeight="1" x14ac:dyDescent="0.35">
      <c r="C107"/>
      <c r="F107"/>
      <c r="I107"/>
      <c r="J107" s="26"/>
      <c r="K107" s="26"/>
    </row>
    <row r="108" spans="3:12" ht="14.25" customHeight="1" x14ac:dyDescent="0.35">
      <c r="C108"/>
      <c r="F108"/>
      <c r="I108"/>
      <c r="J108" s="26"/>
      <c r="K108" s="26"/>
    </row>
    <row r="109" spans="3:12" ht="15.75" customHeight="1" x14ac:dyDescent="0.35">
      <c r="C109"/>
      <c r="F109"/>
      <c r="I109"/>
      <c r="J109" s="26"/>
      <c r="K109" s="26"/>
    </row>
    <row r="110" spans="3:12" ht="12.75" customHeight="1" x14ac:dyDescent="0.35">
      <c r="C110"/>
      <c r="F110"/>
      <c r="I110"/>
      <c r="J110" s="26"/>
      <c r="K110" s="26"/>
    </row>
    <row r="111" spans="3:12" x14ac:dyDescent="0.35">
      <c r="C111"/>
      <c r="F111"/>
      <c r="I111"/>
      <c r="J111" s="26"/>
      <c r="K111" s="26"/>
    </row>
    <row r="112" spans="3:12" x14ac:dyDescent="0.35">
      <c r="C112"/>
      <c r="F112"/>
      <c r="I112"/>
      <c r="J112" s="26"/>
      <c r="K112" s="26"/>
    </row>
    <row r="113" spans="3:11" ht="12.75" customHeight="1" x14ac:dyDescent="0.35">
      <c r="C113"/>
      <c r="F113"/>
      <c r="I113"/>
      <c r="J113" s="26"/>
      <c r="K113" s="26"/>
    </row>
    <row r="114" spans="3:11" x14ac:dyDescent="0.35">
      <c r="C114"/>
      <c r="F114"/>
      <c r="I114"/>
      <c r="J114" s="26"/>
      <c r="K114" s="26"/>
    </row>
    <row r="115" spans="3:11" x14ac:dyDescent="0.35">
      <c r="C115"/>
      <c r="F115"/>
      <c r="I115"/>
      <c r="J115" s="26"/>
      <c r="K115" s="26"/>
    </row>
    <row r="116" spans="3:11" ht="12.75" customHeight="1" x14ac:dyDescent="0.35">
      <c r="C116"/>
      <c r="F116"/>
      <c r="I116"/>
      <c r="J116" s="26"/>
      <c r="K116" s="26"/>
    </row>
    <row r="117" spans="3:11" x14ac:dyDescent="0.35">
      <c r="C117"/>
      <c r="F117"/>
      <c r="I117"/>
      <c r="J117" s="26"/>
      <c r="K117" s="26"/>
    </row>
    <row r="118" spans="3:11" x14ac:dyDescent="0.35">
      <c r="C118"/>
      <c r="F118"/>
      <c r="I118"/>
      <c r="J118" s="26"/>
      <c r="K118" s="26"/>
    </row>
    <row r="119" spans="3:11" ht="12.75" customHeight="1" x14ac:dyDescent="0.35">
      <c r="C119"/>
      <c r="F119"/>
      <c r="I119"/>
      <c r="J119" s="26"/>
      <c r="K119" s="26"/>
    </row>
    <row r="120" spans="3:11" x14ac:dyDescent="0.35">
      <c r="C120"/>
      <c r="F120"/>
      <c r="I120"/>
      <c r="J120" s="26"/>
      <c r="K120" s="26"/>
    </row>
    <row r="121" spans="3:11" x14ac:dyDescent="0.35">
      <c r="C121"/>
      <c r="F121"/>
      <c r="I121"/>
      <c r="J121" s="26"/>
      <c r="K121" s="26"/>
    </row>
    <row r="122" spans="3:11" ht="12.75" customHeight="1" x14ac:dyDescent="0.35">
      <c r="C122"/>
      <c r="F122"/>
      <c r="I122"/>
      <c r="J122" s="26"/>
      <c r="K122" s="26"/>
    </row>
    <row r="123" spans="3:11" x14ac:dyDescent="0.35">
      <c r="C123"/>
      <c r="F123"/>
      <c r="I123"/>
      <c r="J123" s="26"/>
      <c r="K123" s="26"/>
    </row>
    <row r="124" spans="3:11" x14ac:dyDescent="0.35">
      <c r="C124"/>
      <c r="F124"/>
      <c r="I124"/>
      <c r="J124" s="26"/>
      <c r="K124" s="26"/>
    </row>
    <row r="125" spans="3:11" ht="12.75" customHeight="1" x14ac:dyDescent="0.35">
      <c r="C125"/>
      <c r="F125"/>
      <c r="I125"/>
      <c r="J125" s="26"/>
      <c r="K125" s="26"/>
    </row>
    <row r="126" spans="3:11" x14ac:dyDescent="0.35">
      <c r="C126"/>
      <c r="F126"/>
      <c r="I126"/>
      <c r="J126" s="26"/>
      <c r="K126" s="26"/>
    </row>
    <row r="127" spans="3:11" x14ac:dyDescent="0.35">
      <c r="C127"/>
      <c r="F127"/>
      <c r="I127"/>
      <c r="J127" s="26"/>
      <c r="K127" s="26"/>
    </row>
    <row r="128" spans="3:11" ht="12.75" customHeight="1" x14ac:dyDescent="0.35">
      <c r="C128"/>
      <c r="F128"/>
      <c r="I128"/>
      <c r="J128" s="26"/>
      <c r="K128" s="26"/>
    </row>
    <row r="129" spans="3:11" x14ac:dyDescent="0.35">
      <c r="C129"/>
      <c r="F129"/>
      <c r="I129"/>
      <c r="J129" s="26"/>
      <c r="K129" s="26"/>
    </row>
    <row r="130" spans="3:11" x14ac:dyDescent="0.35">
      <c r="C130"/>
      <c r="F130"/>
      <c r="I130"/>
      <c r="J130" s="26"/>
      <c r="K130" s="26"/>
    </row>
    <row r="131" spans="3:11" ht="12.75" customHeight="1" x14ac:dyDescent="0.35">
      <c r="C131"/>
      <c r="F131"/>
      <c r="I131"/>
      <c r="J131" s="26"/>
      <c r="K131" s="26"/>
    </row>
    <row r="132" spans="3:11" x14ac:dyDescent="0.35">
      <c r="C132"/>
      <c r="F132"/>
      <c r="I132"/>
      <c r="J132" s="26"/>
      <c r="K132" s="26"/>
    </row>
    <row r="133" spans="3:11" x14ac:dyDescent="0.35">
      <c r="C133"/>
      <c r="F133"/>
      <c r="I133"/>
      <c r="J133" s="26"/>
      <c r="K133" s="26"/>
    </row>
    <row r="134" spans="3:11" ht="12.75" customHeight="1" x14ac:dyDescent="0.35">
      <c r="C134"/>
      <c r="F134"/>
      <c r="I134"/>
      <c r="J134" s="26"/>
      <c r="K134" s="26"/>
    </row>
    <row r="135" spans="3:11" x14ac:dyDescent="0.35">
      <c r="C135"/>
      <c r="F135"/>
      <c r="I135"/>
      <c r="J135" s="26"/>
      <c r="K135" s="26"/>
    </row>
    <row r="136" spans="3:11" x14ac:dyDescent="0.35">
      <c r="C136"/>
      <c r="F136"/>
      <c r="I136"/>
      <c r="J136" s="26"/>
      <c r="K136" s="26"/>
    </row>
    <row r="137" spans="3:11" ht="12.75" customHeight="1" x14ac:dyDescent="0.35">
      <c r="C137"/>
      <c r="F137"/>
      <c r="I137"/>
      <c r="J137" s="26"/>
      <c r="K137" s="26"/>
    </row>
    <row r="138" spans="3:11" x14ac:dyDescent="0.35">
      <c r="C138"/>
      <c r="F138"/>
      <c r="I138"/>
      <c r="J138" s="26"/>
      <c r="K138" s="26"/>
    </row>
    <row r="139" spans="3:11" x14ac:dyDescent="0.35">
      <c r="C139"/>
      <c r="F139"/>
      <c r="I139"/>
      <c r="J139" s="26"/>
      <c r="K139" s="26"/>
    </row>
    <row r="140" spans="3:11" ht="12.75" customHeight="1" x14ac:dyDescent="0.35">
      <c r="C140"/>
      <c r="F140"/>
      <c r="I140"/>
      <c r="J140" s="26"/>
      <c r="K140" s="26"/>
    </row>
    <row r="141" spans="3:11" x14ac:dyDescent="0.35">
      <c r="C141"/>
      <c r="F141"/>
      <c r="I141"/>
      <c r="J141" s="26"/>
      <c r="K141" s="26"/>
    </row>
    <row r="142" spans="3:11" x14ac:dyDescent="0.35">
      <c r="C142"/>
      <c r="F142"/>
      <c r="I142"/>
      <c r="J142" s="26"/>
      <c r="K142" s="26"/>
    </row>
    <row r="143" spans="3:11" ht="12.75" customHeight="1" x14ac:dyDescent="0.35">
      <c r="C143"/>
      <c r="F143"/>
      <c r="I143"/>
      <c r="J143" s="26"/>
      <c r="K143" s="26"/>
    </row>
    <row r="144" spans="3:11" x14ac:dyDescent="0.35">
      <c r="C144"/>
      <c r="F144"/>
      <c r="I144"/>
      <c r="J144" s="26"/>
      <c r="K144" s="26"/>
    </row>
    <row r="145" spans="3:12" x14ac:dyDescent="0.35">
      <c r="C145"/>
      <c r="F145"/>
      <c r="I145"/>
      <c r="J145" s="26"/>
      <c r="K145" s="26"/>
    </row>
    <row r="146" spans="3:12" ht="12.75" customHeight="1" x14ac:dyDescent="0.35">
      <c r="C146"/>
      <c r="F146"/>
      <c r="I146"/>
      <c r="J146" s="26"/>
      <c r="K146" s="26"/>
    </row>
    <row r="147" spans="3:12" x14ac:dyDescent="0.35">
      <c r="C147"/>
      <c r="F147"/>
      <c r="I147"/>
      <c r="J147" s="26"/>
      <c r="K147" s="26"/>
    </row>
    <row r="148" spans="3:12" x14ac:dyDescent="0.35">
      <c r="C148"/>
      <c r="F148"/>
      <c r="I148"/>
      <c r="J148" s="26"/>
      <c r="K148" s="26"/>
    </row>
    <row r="149" spans="3:12" ht="12.75" customHeight="1" x14ac:dyDescent="0.35">
      <c r="C149"/>
      <c r="F149"/>
      <c r="I149"/>
      <c r="J149" s="26"/>
      <c r="K149" s="26"/>
    </row>
    <row r="150" spans="3:12" x14ac:dyDescent="0.35">
      <c r="C150"/>
      <c r="F150"/>
      <c r="I150"/>
      <c r="J150" s="26"/>
      <c r="K150" s="26"/>
    </row>
    <row r="151" spans="3:12" x14ac:dyDescent="0.35">
      <c r="C151"/>
      <c r="F151"/>
      <c r="I151"/>
      <c r="J151" s="26"/>
      <c r="K151" s="26"/>
    </row>
    <row r="152" spans="3:12" ht="12.75" customHeight="1" x14ac:dyDescent="0.35">
      <c r="C152"/>
      <c r="F152"/>
      <c r="I152"/>
      <c r="J152" s="26"/>
      <c r="K152" s="26"/>
    </row>
    <row r="153" spans="3:12" s="26" customFormat="1" ht="12.75" customHeight="1" x14ac:dyDescent="0.35">
      <c r="C153"/>
      <c r="F153"/>
      <c r="I153"/>
      <c r="L153"/>
    </row>
    <row r="154" spans="3:12" x14ac:dyDescent="0.35">
      <c r="C154"/>
      <c r="F154"/>
      <c r="I154"/>
      <c r="J154" s="26"/>
      <c r="K154" s="26"/>
    </row>
    <row r="155" spans="3:12" x14ac:dyDescent="0.35">
      <c r="C155"/>
      <c r="F155"/>
      <c r="I155"/>
      <c r="J155" s="26"/>
      <c r="K155" s="26"/>
    </row>
    <row r="156" spans="3:12" ht="12.75" customHeight="1" x14ac:dyDescent="0.35">
      <c r="C156"/>
      <c r="F156"/>
      <c r="I156"/>
      <c r="J156" s="26"/>
      <c r="K156" s="26"/>
    </row>
    <row r="157" spans="3:12" ht="13.5" customHeight="1" x14ac:dyDescent="0.35">
      <c r="C157"/>
      <c r="F157"/>
      <c r="I157"/>
      <c r="J157" s="26"/>
      <c r="K157" s="26"/>
    </row>
    <row r="158" spans="3:12" ht="12.75" customHeight="1" x14ac:dyDescent="0.35">
      <c r="C158"/>
      <c r="F158"/>
      <c r="I158"/>
      <c r="J158" s="26"/>
      <c r="K158" s="26"/>
    </row>
    <row r="159" spans="3:12" ht="13.5" customHeight="1" x14ac:dyDescent="0.35">
      <c r="C159"/>
      <c r="F159"/>
      <c r="I159"/>
      <c r="J159" s="26"/>
      <c r="K159" s="26"/>
    </row>
    <row r="160" spans="3:12" ht="14.25" customHeight="1" x14ac:dyDescent="0.35">
      <c r="C160"/>
      <c r="F160"/>
      <c r="I160"/>
      <c r="J160" s="26"/>
      <c r="K160" s="26"/>
    </row>
    <row r="161" spans="3:11" ht="15.75" customHeight="1" x14ac:dyDescent="0.35">
      <c r="C161"/>
      <c r="F161"/>
      <c r="I161"/>
      <c r="J161" s="26"/>
      <c r="K161" s="26"/>
    </row>
    <row r="162" spans="3:11" ht="12.75" customHeight="1" x14ac:dyDescent="0.35">
      <c r="C162"/>
      <c r="F162"/>
      <c r="I162"/>
      <c r="J162" s="26"/>
      <c r="K162" s="26"/>
    </row>
    <row r="163" spans="3:11" x14ac:dyDescent="0.35">
      <c r="C163"/>
      <c r="F163"/>
      <c r="I163"/>
      <c r="J163" s="26"/>
      <c r="K163" s="26"/>
    </row>
    <row r="164" spans="3:11" x14ac:dyDescent="0.35">
      <c r="C164"/>
      <c r="F164"/>
      <c r="I164"/>
      <c r="J164" s="26"/>
      <c r="K164" s="26"/>
    </row>
    <row r="165" spans="3:11" ht="12.75" customHeight="1" x14ac:dyDescent="0.35">
      <c r="C165"/>
      <c r="F165"/>
      <c r="I165"/>
      <c r="J165" s="26"/>
      <c r="K165" s="26"/>
    </row>
    <row r="166" spans="3:11" x14ac:dyDescent="0.35">
      <c r="C166"/>
      <c r="F166"/>
      <c r="I166"/>
      <c r="J166" s="26"/>
      <c r="K166" s="26"/>
    </row>
    <row r="167" spans="3:11" x14ac:dyDescent="0.35">
      <c r="C167"/>
      <c r="F167"/>
      <c r="I167"/>
      <c r="J167" s="26"/>
      <c r="K167" s="26"/>
    </row>
    <row r="168" spans="3:11" ht="12.75" customHeight="1" x14ac:dyDescent="0.35">
      <c r="C168"/>
      <c r="F168"/>
      <c r="I168"/>
      <c r="J168" s="26"/>
      <c r="K168" s="26"/>
    </row>
    <row r="169" spans="3:11" x14ac:dyDescent="0.35">
      <c r="C169"/>
      <c r="F169"/>
      <c r="I169"/>
      <c r="J169" s="26"/>
      <c r="K169" s="26"/>
    </row>
    <row r="170" spans="3:11" x14ac:dyDescent="0.35">
      <c r="C170"/>
      <c r="F170"/>
      <c r="I170"/>
      <c r="J170" s="26"/>
      <c r="K170" s="26"/>
    </row>
    <row r="171" spans="3:11" ht="12.75" customHeight="1" x14ac:dyDescent="0.35">
      <c r="C171"/>
      <c r="F171"/>
      <c r="I171"/>
      <c r="J171" s="26"/>
      <c r="K171" s="26"/>
    </row>
    <row r="172" spans="3:11" x14ac:dyDescent="0.35">
      <c r="C172"/>
      <c r="F172"/>
      <c r="I172"/>
      <c r="J172" s="26"/>
      <c r="K172" s="26"/>
    </row>
    <row r="173" spans="3:11" x14ac:dyDescent="0.35">
      <c r="C173"/>
      <c r="F173"/>
      <c r="I173"/>
      <c r="J173" s="26"/>
      <c r="K173" s="26"/>
    </row>
    <row r="174" spans="3:11" ht="12.75" customHeight="1" x14ac:dyDescent="0.35">
      <c r="C174"/>
      <c r="F174"/>
      <c r="I174"/>
      <c r="J174" s="26"/>
      <c r="K174" s="26"/>
    </row>
    <row r="175" spans="3:11" x14ac:dyDescent="0.35">
      <c r="C175"/>
      <c r="F175"/>
      <c r="I175"/>
      <c r="J175" s="26"/>
      <c r="K175" s="26"/>
    </row>
    <row r="176" spans="3:11" x14ac:dyDescent="0.35">
      <c r="C176"/>
      <c r="F176"/>
      <c r="I176"/>
      <c r="J176" s="26"/>
      <c r="K176" s="26"/>
    </row>
    <row r="177" spans="3:11" ht="12.75" customHeight="1" x14ac:dyDescent="0.35">
      <c r="C177"/>
      <c r="F177"/>
      <c r="I177"/>
      <c r="J177" s="26"/>
      <c r="K177" s="26"/>
    </row>
    <row r="178" spans="3:11" x14ac:dyDescent="0.35">
      <c r="C178"/>
      <c r="F178"/>
      <c r="I178"/>
      <c r="J178" s="26"/>
      <c r="K178" s="26"/>
    </row>
    <row r="179" spans="3:11" x14ac:dyDescent="0.35">
      <c r="C179"/>
      <c r="F179"/>
      <c r="I179"/>
      <c r="J179" s="26"/>
      <c r="K179" s="26"/>
    </row>
    <row r="180" spans="3:11" ht="12.75" customHeight="1" x14ac:dyDescent="0.35">
      <c r="C180"/>
      <c r="F180"/>
      <c r="I180"/>
      <c r="J180" s="26"/>
      <c r="K180" s="26"/>
    </row>
    <row r="181" spans="3:11" x14ac:dyDescent="0.35">
      <c r="C181"/>
      <c r="F181"/>
      <c r="I181"/>
      <c r="J181" s="26"/>
      <c r="K181" s="26"/>
    </row>
    <row r="182" spans="3:11" x14ac:dyDescent="0.35">
      <c r="C182"/>
      <c r="F182"/>
      <c r="I182"/>
      <c r="J182" s="26"/>
      <c r="K182" s="26"/>
    </row>
    <row r="183" spans="3:11" ht="12.75" customHeight="1" x14ac:dyDescent="0.35">
      <c r="C183"/>
      <c r="F183"/>
      <c r="I183"/>
      <c r="J183" s="26"/>
      <c r="K183" s="26"/>
    </row>
    <row r="184" spans="3:11" x14ac:dyDescent="0.35">
      <c r="C184"/>
      <c r="F184"/>
      <c r="I184"/>
      <c r="J184" s="26"/>
      <c r="K184" s="26"/>
    </row>
    <row r="185" spans="3:11" x14ac:dyDescent="0.35">
      <c r="C185"/>
      <c r="F185"/>
      <c r="I185"/>
      <c r="J185" s="26"/>
      <c r="K185" s="26"/>
    </row>
    <row r="186" spans="3:11" ht="12.75" customHeight="1" x14ac:dyDescent="0.35">
      <c r="C186"/>
      <c r="F186"/>
      <c r="I186"/>
      <c r="J186" s="26"/>
      <c r="K186" s="26"/>
    </row>
    <row r="187" spans="3:11" x14ac:dyDescent="0.35">
      <c r="C187"/>
      <c r="F187"/>
      <c r="I187"/>
      <c r="J187" s="26"/>
      <c r="K187" s="26"/>
    </row>
    <row r="188" spans="3:11" x14ac:dyDescent="0.35">
      <c r="C188"/>
      <c r="F188"/>
      <c r="I188"/>
      <c r="J188" s="26"/>
      <c r="K188" s="26"/>
    </row>
    <row r="189" spans="3:11" ht="12.75" customHeight="1" x14ac:dyDescent="0.35">
      <c r="C189"/>
      <c r="F189"/>
      <c r="I189"/>
      <c r="J189" s="26"/>
      <c r="K189" s="26"/>
    </row>
    <row r="190" spans="3:11" x14ac:dyDescent="0.35">
      <c r="C190"/>
      <c r="F190"/>
      <c r="I190"/>
      <c r="J190" s="26"/>
      <c r="K190" s="26"/>
    </row>
    <row r="191" spans="3:11" x14ac:dyDescent="0.35">
      <c r="C191"/>
      <c r="F191"/>
      <c r="I191"/>
      <c r="J191" s="26"/>
      <c r="K191" s="26"/>
    </row>
    <row r="192" spans="3:11" ht="12.75" customHeight="1" x14ac:dyDescent="0.35">
      <c r="C192"/>
      <c r="F192"/>
      <c r="I192"/>
      <c r="J192" s="26"/>
      <c r="K192" s="26"/>
    </row>
    <row r="193" spans="3:12" x14ac:dyDescent="0.35">
      <c r="C193"/>
      <c r="F193"/>
      <c r="I193"/>
      <c r="J193" s="26"/>
      <c r="K193" s="26"/>
    </row>
    <row r="194" spans="3:12" x14ac:dyDescent="0.35">
      <c r="C194"/>
      <c r="F194"/>
      <c r="I194"/>
      <c r="J194" s="26"/>
      <c r="K194" s="26"/>
    </row>
    <row r="195" spans="3:12" ht="12.75" customHeight="1" x14ac:dyDescent="0.35">
      <c r="C195"/>
      <c r="F195"/>
      <c r="I195"/>
      <c r="J195" s="26"/>
      <c r="K195" s="26"/>
    </row>
    <row r="196" spans="3:12" x14ac:dyDescent="0.35">
      <c r="C196"/>
      <c r="F196"/>
      <c r="I196"/>
      <c r="J196" s="26"/>
      <c r="K196" s="26"/>
    </row>
    <row r="197" spans="3:12" x14ac:dyDescent="0.35">
      <c r="C197"/>
      <c r="F197"/>
      <c r="I197"/>
      <c r="J197" s="26"/>
      <c r="K197" s="26"/>
    </row>
    <row r="198" spans="3:12" ht="12.75" customHeight="1" x14ac:dyDescent="0.35">
      <c r="C198"/>
      <c r="F198"/>
      <c r="I198"/>
      <c r="J198" s="26"/>
      <c r="K198" s="26"/>
    </row>
    <row r="199" spans="3:12" x14ac:dyDescent="0.35">
      <c r="C199"/>
      <c r="F199"/>
      <c r="I199"/>
      <c r="J199" s="26"/>
      <c r="K199" s="26"/>
    </row>
    <row r="200" spans="3:12" x14ac:dyDescent="0.35">
      <c r="C200"/>
      <c r="F200"/>
      <c r="I200"/>
      <c r="J200" s="26"/>
      <c r="K200" s="26"/>
    </row>
    <row r="201" spans="3:12" ht="12.75" customHeight="1" x14ac:dyDescent="0.35">
      <c r="C201"/>
      <c r="F201"/>
      <c r="I201"/>
      <c r="J201" s="26"/>
      <c r="K201" s="26"/>
    </row>
    <row r="202" spans="3:12" x14ac:dyDescent="0.35">
      <c r="C202"/>
      <c r="F202"/>
      <c r="I202"/>
      <c r="J202" s="26"/>
      <c r="K202" s="26"/>
    </row>
    <row r="203" spans="3:12" x14ac:dyDescent="0.35">
      <c r="C203"/>
      <c r="F203"/>
      <c r="I203"/>
      <c r="J203" s="26"/>
      <c r="K203" s="26"/>
    </row>
    <row r="204" spans="3:12" ht="12.75" customHeight="1" x14ac:dyDescent="0.35">
      <c r="C204"/>
      <c r="F204"/>
      <c r="I204"/>
      <c r="J204" s="26"/>
      <c r="K204" s="26"/>
    </row>
    <row r="205" spans="3:12" s="26" customFormat="1" ht="12.75" customHeight="1" x14ac:dyDescent="0.35">
      <c r="C205"/>
      <c r="F205"/>
      <c r="I205"/>
      <c r="L205"/>
    </row>
    <row r="206" spans="3:12" x14ac:dyDescent="0.35">
      <c r="C206"/>
      <c r="F206"/>
      <c r="I206"/>
      <c r="J206" s="26"/>
      <c r="K206" s="26"/>
    </row>
    <row r="207" spans="3:12" ht="12.75" customHeight="1" x14ac:dyDescent="0.35">
      <c r="C207"/>
      <c r="F207"/>
      <c r="I207"/>
      <c r="J207" s="26"/>
      <c r="K207" s="26"/>
    </row>
    <row r="208" spans="3:12" ht="13.5" customHeight="1" x14ac:dyDescent="0.35">
      <c r="C208"/>
      <c r="F208"/>
      <c r="I208"/>
      <c r="J208" s="26"/>
      <c r="K208" s="26"/>
    </row>
    <row r="209" spans="3:11" x14ac:dyDescent="0.35">
      <c r="C209"/>
      <c r="F209"/>
      <c r="I209"/>
      <c r="J209" s="26"/>
      <c r="K209" s="26"/>
    </row>
    <row r="210" spans="3:11" ht="12.75" customHeight="1" x14ac:dyDescent="0.35">
      <c r="C210"/>
      <c r="F210"/>
      <c r="I210"/>
      <c r="J210" s="26"/>
      <c r="K210" s="26"/>
    </row>
    <row r="211" spans="3:11" ht="13.5" customHeight="1" x14ac:dyDescent="0.35">
      <c r="C211"/>
      <c r="F211"/>
      <c r="I211"/>
      <c r="J211" s="26"/>
      <c r="K211" s="26"/>
    </row>
    <row r="212" spans="3:11" x14ac:dyDescent="0.35">
      <c r="C212"/>
      <c r="F212"/>
      <c r="I212"/>
      <c r="J212" s="26"/>
      <c r="K212" s="26"/>
    </row>
    <row r="213" spans="3:11" ht="12.75" customHeight="1" x14ac:dyDescent="0.35">
      <c r="C213"/>
      <c r="F213"/>
      <c r="I213"/>
      <c r="J213" s="26"/>
      <c r="K213" s="26"/>
    </row>
    <row r="214" spans="3:11" ht="13.5" customHeight="1" x14ac:dyDescent="0.35">
      <c r="C214"/>
      <c r="F214"/>
      <c r="I214"/>
      <c r="J214" s="26"/>
      <c r="K214" s="26"/>
    </row>
    <row r="215" spans="3:11" x14ac:dyDescent="0.35">
      <c r="C215"/>
      <c r="F215"/>
      <c r="I215"/>
      <c r="J215" s="26"/>
      <c r="K215" s="26"/>
    </row>
    <row r="216" spans="3:11" x14ac:dyDescent="0.35">
      <c r="C216"/>
      <c r="F216"/>
      <c r="I216"/>
      <c r="J216" s="26"/>
      <c r="K216" s="26"/>
    </row>
    <row r="217" spans="3:11" x14ac:dyDescent="0.35">
      <c r="C217"/>
      <c r="F217"/>
      <c r="I217"/>
      <c r="J217" s="26"/>
      <c r="K217" s="26"/>
    </row>
    <row r="218" spans="3:11" x14ac:dyDescent="0.35">
      <c r="C218"/>
      <c r="F218"/>
      <c r="I218"/>
      <c r="J218" s="26"/>
      <c r="K218" s="26"/>
    </row>
    <row r="219" spans="3:11" x14ac:dyDescent="0.35">
      <c r="C219"/>
      <c r="F219"/>
      <c r="I219"/>
      <c r="J219" s="26"/>
      <c r="K219" s="26"/>
    </row>
    <row r="220" spans="3:11" x14ac:dyDescent="0.35">
      <c r="C220"/>
      <c r="F220"/>
      <c r="I220"/>
      <c r="J220" s="26"/>
      <c r="K220" s="26"/>
    </row>
    <row r="221" spans="3:11" x14ac:dyDescent="0.35">
      <c r="C221"/>
      <c r="F221"/>
      <c r="I221"/>
      <c r="J221" s="26"/>
      <c r="K221" s="26"/>
    </row>
    <row r="222" spans="3:11" x14ac:dyDescent="0.35">
      <c r="C222"/>
      <c r="F222"/>
      <c r="I222"/>
      <c r="J222" s="26"/>
      <c r="K222" s="26"/>
    </row>
    <row r="223" spans="3:11" x14ac:dyDescent="0.35">
      <c r="C223"/>
      <c r="F223"/>
      <c r="I223"/>
      <c r="J223" s="26"/>
      <c r="K223" s="26"/>
    </row>
    <row r="224" spans="3:11" x14ac:dyDescent="0.35">
      <c r="C224"/>
      <c r="F224"/>
      <c r="I224"/>
      <c r="J224" s="26"/>
      <c r="K224" s="26"/>
    </row>
    <row r="225" spans="3:11" x14ac:dyDescent="0.35">
      <c r="C225"/>
      <c r="F225"/>
      <c r="I225"/>
      <c r="J225" s="26"/>
      <c r="K225" s="26"/>
    </row>
    <row r="226" spans="3:11" x14ac:dyDescent="0.35">
      <c r="C226"/>
      <c r="F226"/>
      <c r="I226"/>
      <c r="J226" s="26"/>
      <c r="K226" s="26"/>
    </row>
    <row r="227" spans="3:11" x14ac:dyDescent="0.35">
      <c r="C227"/>
      <c r="F227"/>
      <c r="I227"/>
      <c r="J227" s="26"/>
      <c r="K227" s="26"/>
    </row>
    <row r="228" spans="3:11" x14ac:dyDescent="0.35">
      <c r="C228"/>
      <c r="F228"/>
      <c r="I228"/>
      <c r="J228" s="26"/>
      <c r="K228" s="26"/>
    </row>
    <row r="229" spans="3:11" x14ac:dyDescent="0.35">
      <c r="C229"/>
      <c r="F229"/>
      <c r="I229"/>
      <c r="J229" s="26"/>
      <c r="K229" s="26"/>
    </row>
    <row r="230" spans="3:11" x14ac:dyDescent="0.35">
      <c r="C230"/>
      <c r="F230"/>
      <c r="I230"/>
      <c r="J230" s="26"/>
      <c r="K230" s="26"/>
    </row>
    <row r="231" spans="3:11" x14ac:dyDescent="0.35">
      <c r="C231"/>
      <c r="F231"/>
      <c r="I231"/>
      <c r="J231" s="26"/>
      <c r="K231" s="26"/>
    </row>
    <row r="232" spans="3:11" x14ac:dyDescent="0.35">
      <c r="C232"/>
      <c r="F232"/>
      <c r="I232"/>
      <c r="J232" s="26"/>
      <c r="K232" s="26"/>
    </row>
    <row r="233" spans="3:11" x14ac:dyDescent="0.35">
      <c r="C233"/>
      <c r="F233"/>
      <c r="I233"/>
      <c r="J233" s="26"/>
      <c r="K233" s="26"/>
    </row>
    <row r="234" spans="3:11" x14ac:dyDescent="0.35">
      <c r="C234"/>
      <c r="F234"/>
      <c r="I234"/>
      <c r="J234" s="26"/>
      <c r="K234" s="26"/>
    </row>
    <row r="235" spans="3:11" x14ac:dyDescent="0.35">
      <c r="C235"/>
      <c r="F235"/>
      <c r="I235"/>
      <c r="J235" s="26"/>
      <c r="K235" s="26"/>
    </row>
    <row r="236" spans="3:11" x14ac:dyDescent="0.35">
      <c r="C236"/>
      <c r="F236"/>
      <c r="I236"/>
      <c r="J236" s="26"/>
      <c r="K236" s="26"/>
    </row>
    <row r="237" spans="3:11" x14ac:dyDescent="0.35">
      <c r="C237"/>
      <c r="F237"/>
      <c r="I237"/>
      <c r="J237" s="26"/>
      <c r="K237" s="26"/>
    </row>
    <row r="238" spans="3:11" x14ac:dyDescent="0.35">
      <c r="C238"/>
      <c r="F238"/>
      <c r="I238"/>
      <c r="J238" s="26"/>
      <c r="K238" s="26"/>
    </row>
    <row r="239" spans="3:11" x14ac:dyDescent="0.35">
      <c r="C239"/>
      <c r="F239"/>
      <c r="I239"/>
      <c r="J239" s="26"/>
      <c r="K239" s="26"/>
    </row>
    <row r="240" spans="3:11" x14ac:dyDescent="0.35">
      <c r="C240"/>
      <c r="F240"/>
      <c r="I240"/>
      <c r="J240" s="26"/>
      <c r="K240" s="26"/>
    </row>
    <row r="241" spans="3:11" x14ac:dyDescent="0.35">
      <c r="C241"/>
      <c r="F241"/>
      <c r="I241"/>
      <c r="J241" s="26"/>
      <c r="K241" s="26"/>
    </row>
    <row r="242" spans="3:11" x14ac:dyDescent="0.35">
      <c r="C242"/>
      <c r="F242"/>
      <c r="I242"/>
      <c r="J242" s="26"/>
      <c r="K242" s="26"/>
    </row>
    <row r="243" spans="3:11" x14ac:dyDescent="0.35">
      <c r="C243"/>
      <c r="F243"/>
      <c r="I243"/>
      <c r="J243" s="26"/>
      <c r="K243" s="26"/>
    </row>
    <row r="244" spans="3:11" x14ac:dyDescent="0.35">
      <c r="C244"/>
      <c r="F244"/>
      <c r="I244"/>
      <c r="J244" s="26"/>
      <c r="K244" s="26"/>
    </row>
    <row r="245" spans="3:11" x14ac:dyDescent="0.35">
      <c r="C245"/>
      <c r="F245"/>
      <c r="I245"/>
      <c r="J245" s="26"/>
      <c r="K245" s="26"/>
    </row>
    <row r="246" spans="3:11" x14ac:dyDescent="0.35">
      <c r="C246"/>
      <c r="F246"/>
      <c r="I246"/>
      <c r="J246" s="26"/>
      <c r="K246" s="26"/>
    </row>
    <row r="247" spans="3:11" x14ac:dyDescent="0.35">
      <c r="C247"/>
      <c r="F247"/>
      <c r="I247"/>
      <c r="J247" s="26"/>
      <c r="K247" s="26"/>
    </row>
    <row r="248" spans="3:11" x14ac:dyDescent="0.35">
      <c r="C248"/>
      <c r="F248"/>
      <c r="I248"/>
      <c r="J248" s="26"/>
      <c r="K248" s="26"/>
    </row>
    <row r="249" spans="3:11" x14ac:dyDescent="0.35">
      <c r="C249"/>
      <c r="F249"/>
      <c r="I249"/>
      <c r="J249" s="26"/>
      <c r="K249" s="26"/>
    </row>
    <row r="250" spans="3:11" x14ac:dyDescent="0.35">
      <c r="C250"/>
      <c r="F250"/>
      <c r="I250"/>
      <c r="J250" s="26"/>
      <c r="K250" s="26"/>
    </row>
    <row r="251" spans="3:11" x14ac:dyDescent="0.35">
      <c r="C251"/>
      <c r="F251"/>
      <c r="I251"/>
      <c r="J251" s="26"/>
      <c r="K251" s="26"/>
    </row>
    <row r="252" spans="3:11" x14ac:dyDescent="0.35">
      <c r="C252"/>
      <c r="F252"/>
      <c r="I252"/>
      <c r="J252" s="26"/>
      <c r="K252" s="26"/>
    </row>
    <row r="253" spans="3:11" x14ac:dyDescent="0.35">
      <c r="C253"/>
      <c r="F253"/>
      <c r="I253"/>
      <c r="J253" s="26"/>
      <c r="K253" s="26"/>
    </row>
    <row r="254" spans="3:11" x14ac:dyDescent="0.35">
      <c r="C254"/>
      <c r="F254"/>
      <c r="I254"/>
      <c r="J254" s="26"/>
      <c r="K254" s="26"/>
    </row>
    <row r="255" spans="3:11" x14ac:dyDescent="0.35">
      <c r="C255"/>
      <c r="F255"/>
      <c r="I255"/>
      <c r="J255" s="26"/>
      <c r="K255" s="26"/>
    </row>
    <row r="256" spans="3:11" x14ac:dyDescent="0.35">
      <c r="C256"/>
      <c r="F256"/>
      <c r="I256"/>
      <c r="J256" s="26"/>
      <c r="K256" s="26"/>
    </row>
    <row r="257" spans="3:12" s="26" customFormat="1" ht="12.75" customHeight="1" x14ac:dyDescent="0.35">
      <c r="C257"/>
      <c r="F257"/>
      <c r="I257"/>
      <c r="L257"/>
    </row>
    <row r="258" spans="3:12" ht="12.75" customHeight="1" x14ac:dyDescent="0.35">
      <c r="C258"/>
      <c r="F258"/>
      <c r="I258"/>
      <c r="J258" s="26"/>
      <c r="K258" s="26"/>
    </row>
    <row r="259" spans="3:12" ht="13.5" customHeight="1" x14ac:dyDescent="0.35">
      <c r="C259"/>
      <c r="F259"/>
      <c r="I259"/>
      <c r="J259" s="26"/>
      <c r="K259" s="26"/>
    </row>
    <row r="260" spans="3:12" x14ac:dyDescent="0.35">
      <c r="C260"/>
      <c r="F260"/>
      <c r="I260"/>
      <c r="J260" s="26"/>
      <c r="K260" s="26"/>
    </row>
    <row r="261" spans="3:12" x14ac:dyDescent="0.35">
      <c r="C261"/>
      <c r="F261"/>
      <c r="I261"/>
      <c r="J261" s="26"/>
      <c r="K261" s="26"/>
    </row>
    <row r="262" spans="3:12" ht="12.75" customHeight="1" x14ac:dyDescent="0.35">
      <c r="C262"/>
      <c r="F262"/>
      <c r="I262"/>
      <c r="J262" s="26"/>
      <c r="K262" s="26"/>
    </row>
    <row r="263" spans="3:12" ht="13.5" customHeight="1" x14ac:dyDescent="0.35">
      <c r="C263"/>
      <c r="F263"/>
      <c r="I263"/>
      <c r="J263" s="26"/>
      <c r="K263" s="26"/>
    </row>
    <row r="264" spans="3:12" ht="12.75" customHeight="1" x14ac:dyDescent="0.35">
      <c r="C264"/>
      <c r="F264"/>
      <c r="I264"/>
      <c r="J264" s="26"/>
      <c r="K264" s="26"/>
    </row>
    <row r="265" spans="3:12" ht="13.5" customHeight="1" x14ac:dyDescent="0.35">
      <c r="C265"/>
      <c r="F265"/>
      <c r="I265"/>
      <c r="J265" s="26"/>
      <c r="K265" s="26"/>
    </row>
    <row r="266" spans="3:12" x14ac:dyDescent="0.35">
      <c r="C266"/>
      <c r="F266"/>
      <c r="I266"/>
      <c r="J266" s="26"/>
      <c r="K266" s="26"/>
    </row>
    <row r="267" spans="3:12" x14ac:dyDescent="0.35">
      <c r="C267"/>
      <c r="F267"/>
      <c r="I267"/>
      <c r="J267" s="26"/>
      <c r="K267" s="26"/>
    </row>
    <row r="268" spans="3:12" x14ac:dyDescent="0.35">
      <c r="C268"/>
      <c r="F268"/>
      <c r="I268"/>
      <c r="J268" s="26"/>
      <c r="K268" s="26"/>
    </row>
    <row r="269" spans="3:12" x14ac:dyDescent="0.35">
      <c r="C269"/>
      <c r="F269"/>
      <c r="I269"/>
      <c r="J269" s="26"/>
      <c r="K269" s="26"/>
    </row>
    <row r="270" spans="3:12" x14ac:dyDescent="0.35">
      <c r="C270"/>
      <c r="F270"/>
      <c r="I270"/>
      <c r="J270" s="26"/>
      <c r="K270" s="26"/>
    </row>
    <row r="271" spans="3:12" x14ac:dyDescent="0.35">
      <c r="C271"/>
      <c r="F271"/>
      <c r="I271"/>
      <c r="J271" s="26"/>
      <c r="K271" s="26"/>
    </row>
    <row r="272" spans="3:12" x14ac:dyDescent="0.35">
      <c r="C272"/>
      <c r="F272"/>
      <c r="I272"/>
      <c r="J272" s="26"/>
      <c r="K272" s="26"/>
    </row>
    <row r="273" spans="3:11" x14ac:dyDescent="0.35">
      <c r="C273"/>
      <c r="F273"/>
      <c r="I273"/>
      <c r="J273" s="26"/>
      <c r="K273" s="26"/>
    </row>
    <row r="274" spans="3:11" x14ac:dyDescent="0.35">
      <c r="C274"/>
      <c r="F274"/>
      <c r="I274"/>
      <c r="J274" s="26"/>
      <c r="K274" s="26"/>
    </row>
    <row r="275" spans="3:11" x14ac:dyDescent="0.35">
      <c r="C275"/>
      <c r="F275"/>
      <c r="I275"/>
      <c r="J275" s="26"/>
      <c r="K275" s="26"/>
    </row>
    <row r="276" spans="3:11" x14ac:dyDescent="0.35">
      <c r="C276"/>
      <c r="F276"/>
      <c r="I276"/>
      <c r="J276" s="26"/>
      <c r="K276" s="26"/>
    </row>
    <row r="277" spans="3:11" x14ac:dyDescent="0.35">
      <c r="C277"/>
      <c r="F277"/>
      <c r="I277"/>
      <c r="J277" s="26"/>
      <c r="K277" s="26"/>
    </row>
    <row r="278" spans="3:11" x14ac:dyDescent="0.35">
      <c r="C278"/>
      <c r="F278"/>
      <c r="I278"/>
      <c r="J278" s="26"/>
      <c r="K278" s="26"/>
    </row>
    <row r="279" spans="3:11" x14ac:dyDescent="0.35">
      <c r="C279"/>
      <c r="F279"/>
      <c r="I279"/>
      <c r="J279" s="26"/>
      <c r="K279" s="26"/>
    </row>
    <row r="280" spans="3:11" x14ac:dyDescent="0.35">
      <c r="C280"/>
      <c r="F280"/>
      <c r="I280"/>
      <c r="J280" s="26"/>
      <c r="K280" s="26"/>
    </row>
    <row r="281" spans="3:11" x14ac:dyDescent="0.35">
      <c r="C281"/>
      <c r="F281"/>
      <c r="I281"/>
      <c r="J281" s="26"/>
      <c r="K281" s="26"/>
    </row>
    <row r="282" spans="3:11" x14ac:dyDescent="0.35">
      <c r="C282"/>
      <c r="F282"/>
      <c r="I282"/>
      <c r="J282" s="26"/>
      <c r="K282" s="26"/>
    </row>
    <row r="283" spans="3:11" x14ac:dyDescent="0.35">
      <c r="C283"/>
      <c r="F283"/>
      <c r="I283"/>
      <c r="J283" s="26"/>
      <c r="K283" s="26"/>
    </row>
    <row r="284" spans="3:11" x14ac:dyDescent="0.35">
      <c r="C284"/>
      <c r="F284"/>
      <c r="I284"/>
      <c r="J284" s="26"/>
      <c r="K284" s="26"/>
    </row>
    <row r="285" spans="3:11" x14ac:dyDescent="0.35">
      <c r="C285"/>
      <c r="F285"/>
      <c r="I285"/>
      <c r="J285" s="26"/>
      <c r="K285" s="26"/>
    </row>
    <row r="286" spans="3:11" x14ac:dyDescent="0.35">
      <c r="C286"/>
      <c r="F286"/>
      <c r="I286"/>
      <c r="J286" s="26"/>
      <c r="K286" s="26"/>
    </row>
    <row r="287" spans="3:11" x14ac:dyDescent="0.35">
      <c r="C287"/>
      <c r="F287"/>
      <c r="I287"/>
      <c r="J287" s="26"/>
      <c r="K287" s="26"/>
    </row>
    <row r="288" spans="3:11" x14ac:dyDescent="0.35">
      <c r="C288"/>
      <c r="F288"/>
      <c r="I288"/>
      <c r="J288" s="26"/>
      <c r="K288" s="26"/>
    </row>
    <row r="289" spans="3:11" x14ac:dyDescent="0.35">
      <c r="C289"/>
      <c r="F289"/>
      <c r="I289"/>
      <c r="J289" s="26"/>
      <c r="K289" s="26"/>
    </row>
    <row r="290" spans="3:11" x14ac:dyDescent="0.35">
      <c r="C290"/>
      <c r="F290"/>
      <c r="I290"/>
      <c r="J290" s="26"/>
      <c r="K290" s="26"/>
    </row>
    <row r="291" spans="3:11" x14ac:dyDescent="0.35">
      <c r="C291"/>
      <c r="F291"/>
      <c r="I291"/>
      <c r="J291" s="26"/>
      <c r="K291" s="26"/>
    </row>
    <row r="292" spans="3:11" x14ac:dyDescent="0.35">
      <c r="C292"/>
      <c r="F292"/>
      <c r="I292"/>
      <c r="J292" s="26"/>
      <c r="K292" s="26"/>
    </row>
    <row r="293" spans="3:11" x14ac:dyDescent="0.35">
      <c r="C293"/>
      <c r="F293"/>
      <c r="I293"/>
      <c r="J293" s="26"/>
      <c r="K293" s="26"/>
    </row>
    <row r="294" spans="3:11" x14ac:dyDescent="0.35">
      <c r="C294"/>
      <c r="F294"/>
      <c r="I294"/>
      <c r="J294" s="26"/>
      <c r="K294" s="26"/>
    </row>
    <row r="295" spans="3:11" x14ac:dyDescent="0.35">
      <c r="C295"/>
      <c r="F295"/>
      <c r="I295"/>
      <c r="J295" s="26"/>
      <c r="K295" s="26"/>
    </row>
    <row r="296" spans="3:11" x14ac:dyDescent="0.35">
      <c r="C296"/>
      <c r="F296"/>
      <c r="I296"/>
      <c r="J296" s="26"/>
      <c r="K296" s="26"/>
    </row>
    <row r="297" spans="3:11" x14ac:dyDescent="0.35">
      <c r="C297"/>
      <c r="F297"/>
      <c r="I297"/>
      <c r="J297" s="26"/>
      <c r="K297" s="26"/>
    </row>
    <row r="298" spans="3:11" x14ac:dyDescent="0.35">
      <c r="C298"/>
      <c r="F298"/>
      <c r="I298"/>
      <c r="J298" s="26"/>
      <c r="K298" s="26"/>
    </row>
    <row r="299" spans="3:11" x14ac:dyDescent="0.35">
      <c r="C299"/>
      <c r="F299"/>
      <c r="I299"/>
      <c r="J299" s="26"/>
      <c r="K299" s="26"/>
    </row>
    <row r="300" spans="3:11" x14ac:dyDescent="0.35">
      <c r="C300"/>
      <c r="F300"/>
      <c r="I300"/>
      <c r="J300" s="26"/>
      <c r="K300" s="26"/>
    </row>
    <row r="301" spans="3:11" x14ac:dyDescent="0.35">
      <c r="C301"/>
      <c r="F301"/>
      <c r="I301"/>
      <c r="J301" s="26"/>
      <c r="K301" s="26"/>
    </row>
    <row r="302" spans="3:11" x14ac:dyDescent="0.35">
      <c r="C302"/>
      <c r="F302"/>
      <c r="I302"/>
      <c r="J302" s="26"/>
      <c r="K302" s="26"/>
    </row>
    <row r="303" spans="3:11" x14ac:dyDescent="0.35">
      <c r="C303"/>
      <c r="F303"/>
      <c r="I303"/>
      <c r="J303" s="26"/>
      <c r="K303" s="26"/>
    </row>
    <row r="304" spans="3:11" x14ac:dyDescent="0.35">
      <c r="C304"/>
      <c r="F304"/>
      <c r="I304"/>
      <c r="J304" s="26"/>
      <c r="K304" s="26"/>
    </row>
    <row r="305" spans="3:12" x14ac:dyDescent="0.35">
      <c r="C305"/>
      <c r="F305"/>
      <c r="I305"/>
      <c r="J305" s="26"/>
      <c r="K305" s="26"/>
    </row>
    <row r="306" spans="3:12" x14ac:dyDescent="0.35">
      <c r="C306"/>
      <c r="F306"/>
      <c r="I306"/>
      <c r="J306" s="26"/>
      <c r="K306" s="26"/>
    </row>
    <row r="307" spans="3:12" x14ac:dyDescent="0.35">
      <c r="C307"/>
      <c r="F307"/>
      <c r="I307"/>
      <c r="J307" s="26"/>
      <c r="K307" s="26"/>
    </row>
    <row r="308" spans="3:12" x14ac:dyDescent="0.35">
      <c r="C308"/>
      <c r="F308"/>
      <c r="I308"/>
      <c r="J308" s="26"/>
      <c r="K308" s="26"/>
    </row>
    <row r="309" spans="3:12" s="26" customFormat="1" ht="12.75" customHeight="1" x14ac:dyDescent="0.35">
      <c r="C309"/>
      <c r="F309"/>
      <c r="I309"/>
      <c r="L309"/>
    </row>
    <row r="310" spans="3:12" x14ac:dyDescent="0.35">
      <c r="C310"/>
      <c r="F310"/>
      <c r="I310"/>
      <c r="J310" s="26"/>
      <c r="K310" s="26"/>
    </row>
    <row r="311" spans="3:12" x14ac:dyDescent="0.35">
      <c r="C311"/>
      <c r="F311"/>
      <c r="I311"/>
      <c r="J311" s="26"/>
      <c r="K311" s="26"/>
    </row>
    <row r="312" spans="3:12" x14ac:dyDescent="0.35">
      <c r="C312"/>
      <c r="F312"/>
      <c r="I312"/>
      <c r="J312" s="26"/>
      <c r="K312" s="26"/>
    </row>
    <row r="313" spans="3:12" x14ac:dyDescent="0.35">
      <c r="C313"/>
      <c r="F313"/>
      <c r="I313"/>
      <c r="J313" s="26"/>
      <c r="K313" s="26"/>
    </row>
    <row r="314" spans="3:12" ht="12.75" customHeight="1" x14ac:dyDescent="0.35">
      <c r="C314"/>
      <c r="F314"/>
      <c r="I314"/>
      <c r="J314" s="26"/>
      <c r="K314" s="26"/>
    </row>
    <row r="315" spans="3:12" ht="13.5" customHeight="1" x14ac:dyDescent="0.35">
      <c r="C315"/>
      <c r="F315"/>
      <c r="I315"/>
      <c r="J315" s="26"/>
      <c r="K315" s="26"/>
    </row>
    <row r="316" spans="3:12" ht="12.75" customHeight="1" x14ac:dyDescent="0.35">
      <c r="C316"/>
      <c r="F316"/>
      <c r="I316"/>
      <c r="J316" s="26"/>
      <c r="K316" s="26"/>
    </row>
    <row r="317" spans="3:12" ht="13.5" customHeight="1" x14ac:dyDescent="0.35">
      <c r="C317"/>
      <c r="F317"/>
      <c r="I317"/>
      <c r="J317" s="26"/>
      <c r="K317" s="26"/>
    </row>
    <row r="318" spans="3:12" x14ac:dyDescent="0.35">
      <c r="C318"/>
      <c r="F318"/>
      <c r="I318"/>
      <c r="J318" s="26"/>
      <c r="K318" s="26"/>
    </row>
    <row r="319" spans="3:12" x14ac:dyDescent="0.35">
      <c r="C319"/>
      <c r="F319"/>
      <c r="I319"/>
      <c r="J319" s="26"/>
      <c r="K319" s="26"/>
    </row>
    <row r="320" spans="3:12" x14ac:dyDescent="0.35">
      <c r="C320"/>
      <c r="F320"/>
      <c r="I320"/>
      <c r="J320" s="26"/>
      <c r="K320" s="26"/>
    </row>
    <row r="321" spans="3:11" x14ac:dyDescent="0.35">
      <c r="C321"/>
      <c r="F321"/>
      <c r="I321"/>
      <c r="J321" s="26"/>
      <c r="K321" s="26"/>
    </row>
    <row r="322" spans="3:11" x14ac:dyDescent="0.35">
      <c r="C322"/>
      <c r="F322"/>
      <c r="I322"/>
      <c r="J322" s="26"/>
      <c r="K322" s="26"/>
    </row>
    <row r="323" spans="3:11" x14ac:dyDescent="0.35">
      <c r="C323"/>
      <c r="F323"/>
      <c r="I323"/>
      <c r="J323" s="26"/>
      <c r="K323" s="26"/>
    </row>
    <row r="324" spans="3:11" x14ac:dyDescent="0.35">
      <c r="C324"/>
      <c r="F324"/>
      <c r="I324"/>
      <c r="J324" s="26"/>
      <c r="K324" s="26"/>
    </row>
    <row r="325" spans="3:11" x14ac:dyDescent="0.35">
      <c r="C325"/>
      <c r="F325"/>
      <c r="I325"/>
      <c r="J325" s="26"/>
      <c r="K325" s="26"/>
    </row>
    <row r="326" spans="3:11" x14ac:dyDescent="0.35">
      <c r="C326"/>
      <c r="F326"/>
      <c r="I326"/>
      <c r="J326" s="26"/>
      <c r="K326" s="26"/>
    </row>
    <row r="327" spans="3:11" x14ac:dyDescent="0.35">
      <c r="C327"/>
      <c r="F327"/>
      <c r="I327"/>
      <c r="J327" s="26"/>
      <c r="K327" s="26"/>
    </row>
    <row r="328" spans="3:11" x14ac:dyDescent="0.35">
      <c r="C328"/>
      <c r="F328"/>
      <c r="I328"/>
      <c r="J328" s="26"/>
      <c r="K328" s="26"/>
    </row>
    <row r="329" spans="3:11" x14ac:dyDescent="0.35">
      <c r="C329"/>
      <c r="F329"/>
      <c r="I329"/>
      <c r="J329" s="26"/>
      <c r="K329" s="26"/>
    </row>
    <row r="330" spans="3:11" x14ac:dyDescent="0.35">
      <c r="C330"/>
      <c r="F330"/>
      <c r="I330"/>
      <c r="J330" s="26"/>
      <c r="K330" s="26"/>
    </row>
    <row r="331" spans="3:11" x14ac:dyDescent="0.35">
      <c r="C331"/>
      <c r="F331"/>
      <c r="I331"/>
      <c r="J331" s="26"/>
      <c r="K331" s="26"/>
    </row>
    <row r="332" spans="3:11" x14ac:dyDescent="0.35">
      <c r="C332"/>
      <c r="F332"/>
      <c r="I332"/>
      <c r="J332" s="26"/>
      <c r="K332" s="26"/>
    </row>
    <row r="333" spans="3:11" x14ac:dyDescent="0.35">
      <c r="C333"/>
      <c r="F333"/>
      <c r="I333"/>
      <c r="J333" s="26"/>
      <c r="K333" s="26"/>
    </row>
    <row r="334" spans="3:11" x14ac:dyDescent="0.35">
      <c r="C334"/>
      <c r="F334"/>
      <c r="I334"/>
      <c r="J334" s="26"/>
      <c r="K334" s="26"/>
    </row>
    <row r="335" spans="3:11" x14ac:dyDescent="0.35">
      <c r="C335"/>
      <c r="F335"/>
      <c r="I335"/>
      <c r="J335" s="26"/>
      <c r="K335" s="26"/>
    </row>
    <row r="336" spans="3:11" x14ac:dyDescent="0.35">
      <c r="C336"/>
      <c r="F336"/>
      <c r="I336"/>
      <c r="J336" s="26"/>
      <c r="K336" s="26"/>
    </row>
    <row r="337" spans="3:11" x14ac:dyDescent="0.35">
      <c r="C337"/>
      <c r="F337"/>
      <c r="I337"/>
      <c r="J337" s="26"/>
      <c r="K337" s="26"/>
    </row>
    <row r="338" spans="3:11" x14ac:dyDescent="0.35">
      <c r="C338"/>
      <c r="F338"/>
      <c r="I338"/>
      <c r="J338" s="26"/>
      <c r="K338" s="26"/>
    </row>
    <row r="339" spans="3:11" x14ac:dyDescent="0.35">
      <c r="C339"/>
      <c r="F339"/>
      <c r="I339"/>
      <c r="J339" s="26"/>
      <c r="K339" s="26"/>
    </row>
    <row r="340" spans="3:11" x14ac:dyDescent="0.35">
      <c r="C340"/>
      <c r="F340"/>
      <c r="I340"/>
      <c r="J340" s="26"/>
      <c r="K340" s="26"/>
    </row>
    <row r="341" spans="3:11" x14ac:dyDescent="0.35">
      <c r="C341"/>
      <c r="F341"/>
      <c r="I341"/>
      <c r="J341" s="26"/>
      <c r="K341" s="26"/>
    </row>
    <row r="342" spans="3:11" x14ac:dyDescent="0.35">
      <c r="C342"/>
      <c r="F342"/>
      <c r="I342"/>
      <c r="J342" s="26"/>
      <c r="K342" s="26"/>
    </row>
    <row r="343" spans="3:11" x14ac:dyDescent="0.35">
      <c r="C343"/>
      <c r="F343"/>
      <c r="I343"/>
      <c r="J343" s="26"/>
      <c r="K343" s="26"/>
    </row>
    <row r="344" spans="3:11" x14ac:dyDescent="0.35">
      <c r="C344"/>
      <c r="F344"/>
      <c r="I344"/>
      <c r="J344" s="26"/>
      <c r="K344" s="26"/>
    </row>
    <row r="345" spans="3:11" x14ac:dyDescent="0.35">
      <c r="C345"/>
      <c r="F345"/>
      <c r="I345"/>
      <c r="J345" s="26"/>
      <c r="K345" s="26"/>
    </row>
    <row r="346" spans="3:11" x14ac:dyDescent="0.35">
      <c r="C346"/>
      <c r="F346"/>
      <c r="I346"/>
      <c r="J346" s="26"/>
      <c r="K346" s="26"/>
    </row>
    <row r="347" spans="3:11" x14ac:dyDescent="0.35">
      <c r="C347"/>
      <c r="F347"/>
      <c r="I347"/>
      <c r="J347" s="26"/>
      <c r="K347" s="26"/>
    </row>
    <row r="348" spans="3:11" x14ac:dyDescent="0.35">
      <c r="C348"/>
      <c r="F348"/>
      <c r="I348"/>
      <c r="J348" s="26"/>
      <c r="K348" s="26"/>
    </row>
    <row r="349" spans="3:11" x14ac:dyDescent="0.35">
      <c r="C349"/>
      <c r="F349"/>
      <c r="I349"/>
      <c r="J349" s="26"/>
      <c r="K349" s="26"/>
    </row>
    <row r="350" spans="3:11" x14ac:dyDescent="0.35">
      <c r="C350"/>
      <c r="F350"/>
      <c r="I350"/>
      <c r="J350" s="26"/>
      <c r="K350" s="26"/>
    </row>
    <row r="351" spans="3:11" x14ac:dyDescent="0.35">
      <c r="C351"/>
      <c r="F351"/>
      <c r="I351"/>
      <c r="J351" s="26"/>
      <c r="K351" s="26"/>
    </row>
    <row r="352" spans="3:11" x14ac:dyDescent="0.35">
      <c r="C352"/>
      <c r="F352"/>
      <c r="I352"/>
      <c r="J352" s="26"/>
      <c r="K352" s="26"/>
    </row>
    <row r="353" spans="3:12" x14ac:dyDescent="0.35">
      <c r="C353"/>
      <c r="F353"/>
      <c r="I353"/>
      <c r="J353" s="26"/>
      <c r="K353" s="26"/>
    </row>
    <row r="354" spans="3:12" x14ac:dyDescent="0.35">
      <c r="C354"/>
      <c r="F354"/>
      <c r="I354"/>
      <c r="J354" s="26"/>
      <c r="K354" s="26"/>
    </row>
    <row r="355" spans="3:12" x14ac:dyDescent="0.35">
      <c r="C355"/>
      <c r="F355"/>
      <c r="I355"/>
      <c r="J355" s="26"/>
      <c r="K355" s="26"/>
    </row>
    <row r="356" spans="3:12" x14ac:dyDescent="0.35">
      <c r="C356"/>
      <c r="F356"/>
      <c r="I356"/>
      <c r="J356" s="26"/>
      <c r="K356" s="26"/>
    </row>
    <row r="357" spans="3:12" x14ac:dyDescent="0.35">
      <c r="C357"/>
      <c r="F357"/>
      <c r="I357"/>
      <c r="J357" s="26"/>
      <c r="K357" s="26"/>
    </row>
    <row r="358" spans="3:12" x14ac:dyDescent="0.35">
      <c r="C358"/>
      <c r="F358"/>
      <c r="I358"/>
      <c r="J358" s="26"/>
      <c r="K358" s="26"/>
    </row>
    <row r="359" spans="3:12" x14ac:dyDescent="0.35">
      <c r="C359"/>
      <c r="F359"/>
      <c r="I359"/>
      <c r="J359" s="26"/>
      <c r="K359" s="26"/>
    </row>
    <row r="360" spans="3:12" x14ac:dyDescent="0.35">
      <c r="C360"/>
      <c r="F360"/>
      <c r="I360"/>
      <c r="J360" s="26"/>
      <c r="K360" s="26"/>
    </row>
    <row r="361" spans="3:12" s="26" customFormat="1" ht="12.75" customHeight="1" x14ac:dyDescent="0.35">
      <c r="C361"/>
      <c r="F361"/>
      <c r="I361"/>
      <c r="L361"/>
    </row>
    <row r="362" spans="3:12" x14ac:dyDescent="0.35">
      <c r="C362"/>
      <c r="F362"/>
      <c r="I362"/>
      <c r="J362" s="26"/>
      <c r="K362" s="26"/>
    </row>
    <row r="363" spans="3:12" x14ac:dyDescent="0.35">
      <c r="C363"/>
      <c r="F363"/>
      <c r="I363"/>
      <c r="J363" s="26"/>
      <c r="K363" s="26"/>
    </row>
    <row r="364" spans="3:12" x14ac:dyDescent="0.35">
      <c r="C364"/>
      <c r="F364"/>
      <c r="I364"/>
      <c r="J364" s="26"/>
      <c r="K364" s="26"/>
    </row>
    <row r="365" spans="3:12" x14ac:dyDescent="0.35">
      <c r="C365"/>
      <c r="F365"/>
      <c r="I365"/>
      <c r="J365" s="26"/>
      <c r="K365" s="26"/>
    </row>
    <row r="366" spans="3:12" ht="12.75" customHeight="1" x14ac:dyDescent="0.35">
      <c r="C366"/>
      <c r="F366"/>
      <c r="I366"/>
      <c r="J366" s="26"/>
      <c r="K366" s="26"/>
    </row>
    <row r="367" spans="3:12" ht="13.5" customHeight="1" x14ac:dyDescent="0.35">
      <c r="C367"/>
      <c r="F367"/>
      <c r="I367"/>
      <c r="J367" s="26"/>
      <c r="K367" s="26"/>
    </row>
    <row r="368" spans="3:12" x14ac:dyDescent="0.35">
      <c r="C368"/>
      <c r="F368"/>
      <c r="I368"/>
      <c r="J368" s="26"/>
      <c r="K368" s="26"/>
    </row>
    <row r="369" spans="3:11" x14ac:dyDescent="0.35">
      <c r="C369"/>
      <c r="F369"/>
      <c r="I369"/>
      <c r="J369" s="26"/>
      <c r="K369" s="26"/>
    </row>
    <row r="370" spans="3:11" x14ac:dyDescent="0.35">
      <c r="C370"/>
      <c r="F370"/>
      <c r="I370"/>
      <c r="J370" s="26"/>
      <c r="K370" s="26"/>
    </row>
    <row r="371" spans="3:11" x14ac:dyDescent="0.35">
      <c r="C371"/>
      <c r="F371"/>
      <c r="I371"/>
      <c r="J371" s="26"/>
      <c r="K371" s="26"/>
    </row>
    <row r="372" spans="3:11" x14ac:dyDescent="0.35">
      <c r="C372"/>
      <c r="F372"/>
      <c r="I372"/>
      <c r="J372" s="26"/>
      <c r="K372" s="26"/>
    </row>
    <row r="373" spans="3:11" x14ac:dyDescent="0.35">
      <c r="C373"/>
      <c r="F373"/>
      <c r="I373"/>
      <c r="J373" s="26"/>
      <c r="K373" s="26"/>
    </row>
    <row r="374" spans="3:11" x14ac:dyDescent="0.35">
      <c r="C374"/>
      <c r="F374"/>
      <c r="I374"/>
      <c r="J374" s="26"/>
      <c r="K374" s="26"/>
    </row>
    <row r="375" spans="3:11" x14ac:dyDescent="0.35">
      <c r="C375"/>
      <c r="F375"/>
      <c r="I375"/>
      <c r="J375" s="26"/>
      <c r="K375" s="26"/>
    </row>
    <row r="376" spans="3:11" x14ac:dyDescent="0.35">
      <c r="C376"/>
      <c r="F376"/>
      <c r="I376"/>
      <c r="J376" s="26"/>
      <c r="K376" s="26"/>
    </row>
    <row r="377" spans="3:11" x14ac:dyDescent="0.35">
      <c r="C377"/>
      <c r="F377"/>
      <c r="I377"/>
      <c r="J377" s="26"/>
      <c r="K377" s="26"/>
    </row>
    <row r="378" spans="3:11" x14ac:dyDescent="0.35">
      <c r="C378"/>
      <c r="F378"/>
      <c r="I378"/>
      <c r="J378" s="26"/>
      <c r="K378" s="26"/>
    </row>
    <row r="379" spans="3:11" x14ac:dyDescent="0.35">
      <c r="C379"/>
      <c r="F379"/>
      <c r="I379"/>
      <c r="J379" s="26"/>
      <c r="K379" s="26"/>
    </row>
    <row r="380" spans="3:11" x14ac:dyDescent="0.35">
      <c r="C380"/>
      <c r="F380"/>
      <c r="I380"/>
      <c r="J380" s="26"/>
      <c r="K380" s="26"/>
    </row>
    <row r="381" spans="3:11" x14ac:dyDescent="0.35">
      <c r="C381"/>
      <c r="F381"/>
      <c r="I381"/>
      <c r="J381" s="26"/>
      <c r="K381" s="26"/>
    </row>
    <row r="382" spans="3:11" x14ac:dyDescent="0.35">
      <c r="C382"/>
      <c r="F382"/>
      <c r="I382"/>
      <c r="J382" s="26"/>
      <c r="K382" s="26"/>
    </row>
    <row r="383" spans="3:11" x14ac:dyDescent="0.35">
      <c r="C383"/>
      <c r="F383"/>
      <c r="I383"/>
      <c r="J383" s="26"/>
      <c r="K383" s="26"/>
    </row>
    <row r="384" spans="3:11" x14ac:dyDescent="0.35">
      <c r="C384"/>
      <c r="F384"/>
      <c r="I384"/>
      <c r="J384" s="26"/>
      <c r="K384" s="26"/>
    </row>
    <row r="385" spans="3:11" x14ac:dyDescent="0.35">
      <c r="C385"/>
      <c r="F385"/>
      <c r="I385"/>
      <c r="J385" s="26"/>
      <c r="K385" s="26"/>
    </row>
    <row r="386" spans="3:11" x14ac:dyDescent="0.35">
      <c r="C386"/>
      <c r="F386"/>
      <c r="I386"/>
      <c r="J386" s="26"/>
      <c r="K386" s="26"/>
    </row>
    <row r="387" spans="3:11" x14ac:dyDescent="0.35">
      <c r="C387"/>
      <c r="F387"/>
      <c r="I387"/>
      <c r="J387" s="26"/>
      <c r="K387" s="26"/>
    </row>
    <row r="388" spans="3:11" x14ac:dyDescent="0.35">
      <c r="C388"/>
      <c r="F388"/>
      <c r="I388"/>
      <c r="J388" s="26"/>
      <c r="K388" s="26"/>
    </row>
    <row r="389" spans="3:11" x14ac:dyDescent="0.35">
      <c r="C389"/>
      <c r="F389"/>
      <c r="I389"/>
      <c r="J389" s="26"/>
      <c r="K389" s="26"/>
    </row>
    <row r="390" spans="3:11" x14ac:dyDescent="0.35">
      <c r="C390"/>
      <c r="F390"/>
      <c r="I390"/>
      <c r="J390" s="26"/>
      <c r="K390" s="26"/>
    </row>
    <row r="391" spans="3:11" x14ac:dyDescent="0.35">
      <c r="C391"/>
      <c r="F391"/>
      <c r="I391"/>
      <c r="J391" s="26"/>
      <c r="K391" s="26"/>
    </row>
    <row r="392" spans="3:11" x14ac:dyDescent="0.35">
      <c r="C392"/>
      <c r="F392"/>
      <c r="I392"/>
      <c r="J392" s="26"/>
      <c r="K392" s="26"/>
    </row>
    <row r="393" spans="3:11" x14ac:dyDescent="0.35">
      <c r="C393"/>
      <c r="F393"/>
      <c r="I393"/>
      <c r="J393" s="26"/>
      <c r="K393" s="26"/>
    </row>
    <row r="394" spans="3:11" x14ac:dyDescent="0.35">
      <c r="C394"/>
      <c r="F394"/>
      <c r="I394"/>
      <c r="J394" s="26"/>
      <c r="K394" s="26"/>
    </row>
    <row r="395" spans="3:11" x14ac:dyDescent="0.35">
      <c r="C395"/>
      <c r="F395"/>
      <c r="I395"/>
      <c r="J395" s="26"/>
      <c r="K395" s="26"/>
    </row>
    <row r="396" spans="3:11" x14ac:dyDescent="0.35">
      <c r="C396"/>
      <c r="F396"/>
      <c r="I396"/>
      <c r="J396" s="26"/>
      <c r="K396" s="26"/>
    </row>
    <row r="397" spans="3:11" x14ac:dyDescent="0.35">
      <c r="C397"/>
      <c r="F397"/>
      <c r="I397"/>
      <c r="J397" s="26"/>
      <c r="K397" s="26"/>
    </row>
    <row r="398" spans="3:11" x14ac:dyDescent="0.35">
      <c r="C398"/>
      <c r="F398"/>
      <c r="I398"/>
      <c r="J398" s="26"/>
      <c r="K398" s="26"/>
    </row>
    <row r="399" spans="3:11" x14ac:dyDescent="0.35">
      <c r="C399"/>
      <c r="F399"/>
      <c r="I399"/>
      <c r="J399" s="26"/>
      <c r="K399" s="26"/>
    </row>
    <row r="400" spans="3:11" x14ac:dyDescent="0.35">
      <c r="C400"/>
      <c r="F400"/>
      <c r="I400"/>
      <c r="J400" s="26"/>
      <c r="K400" s="26"/>
    </row>
    <row r="401" spans="3:12" x14ac:dyDescent="0.35">
      <c r="C401"/>
      <c r="F401"/>
      <c r="I401"/>
      <c r="J401" s="26"/>
      <c r="K401" s="26"/>
    </row>
    <row r="402" spans="3:12" x14ac:dyDescent="0.35">
      <c r="C402"/>
      <c r="F402"/>
      <c r="I402"/>
      <c r="J402" s="26"/>
      <c r="K402" s="26"/>
    </row>
    <row r="403" spans="3:12" x14ac:dyDescent="0.35">
      <c r="C403"/>
      <c r="F403"/>
      <c r="I403"/>
      <c r="J403" s="26"/>
      <c r="K403" s="26"/>
    </row>
    <row r="404" spans="3:12" x14ac:dyDescent="0.35">
      <c r="C404"/>
      <c r="F404"/>
      <c r="I404"/>
      <c r="J404" s="26"/>
      <c r="K404" s="26"/>
    </row>
    <row r="405" spans="3:12" x14ac:dyDescent="0.35">
      <c r="C405"/>
      <c r="F405"/>
      <c r="I405"/>
      <c r="J405" s="26"/>
      <c r="K405" s="26"/>
    </row>
    <row r="406" spans="3:12" x14ac:dyDescent="0.35">
      <c r="C406"/>
      <c r="F406"/>
      <c r="I406"/>
      <c r="J406" s="26"/>
      <c r="K406" s="26"/>
    </row>
    <row r="407" spans="3:12" x14ac:dyDescent="0.35">
      <c r="C407"/>
      <c r="F407"/>
      <c r="I407"/>
      <c r="J407" s="26"/>
      <c r="K407" s="26"/>
    </row>
    <row r="408" spans="3:12" x14ac:dyDescent="0.35">
      <c r="C408"/>
      <c r="F408"/>
      <c r="I408"/>
      <c r="J408" s="26"/>
      <c r="K408" s="26"/>
    </row>
    <row r="409" spans="3:12" x14ac:dyDescent="0.35">
      <c r="C409"/>
      <c r="F409"/>
      <c r="I409"/>
      <c r="J409" s="26"/>
      <c r="K409" s="26"/>
    </row>
    <row r="410" spans="3:12" x14ac:dyDescent="0.35">
      <c r="C410"/>
      <c r="F410"/>
      <c r="I410"/>
      <c r="J410" s="26"/>
      <c r="K410" s="26"/>
    </row>
    <row r="411" spans="3:12" x14ac:dyDescent="0.35">
      <c r="C411"/>
      <c r="F411"/>
      <c r="I411"/>
      <c r="J411" s="26"/>
      <c r="K411" s="26"/>
    </row>
    <row r="412" spans="3:12" x14ac:dyDescent="0.35">
      <c r="C412"/>
      <c r="F412"/>
      <c r="I412"/>
      <c r="J412" s="26"/>
      <c r="K412" s="26"/>
    </row>
    <row r="413" spans="3:12" s="26" customFormat="1" ht="12.75" customHeight="1" x14ac:dyDescent="0.35">
      <c r="C413"/>
      <c r="F413"/>
      <c r="I413"/>
      <c r="L413"/>
    </row>
    <row r="414" spans="3:12" x14ac:dyDescent="0.35">
      <c r="C414"/>
      <c r="F414"/>
      <c r="I414"/>
      <c r="J414" s="26"/>
      <c r="K414" s="26"/>
    </row>
    <row r="415" spans="3:12" x14ac:dyDescent="0.35">
      <c r="C415"/>
      <c r="F415"/>
      <c r="I415"/>
      <c r="J415" s="26"/>
      <c r="K415" s="26"/>
    </row>
    <row r="416" spans="3:12" x14ac:dyDescent="0.35">
      <c r="C416"/>
      <c r="F416"/>
      <c r="I416"/>
      <c r="J416" s="26"/>
      <c r="K416" s="26"/>
    </row>
    <row r="417" spans="3:11" x14ac:dyDescent="0.35">
      <c r="C417"/>
      <c r="F417"/>
      <c r="I417"/>
      <c r="J417" s="26"/>
      <c r="K417" s="26"/>
    </row>
    <row r="418" spans="3:11" x14ac:dyDescent="0.35">
      <c r="C418"/>
      <c r="F418"/>
      <c r="I418"/>
      <c r="J418" s="26"/>
      <c r="K418" s="26"/>
    </row>
    <row r="419" spans="3:11" x14ac:dyDescent="0.35">
      <c r="C419"/>
      <c r="F419"/>
      <c r="I419"/>
      <c r="J419" s="26"/>
      <c r="K419" s="26"/>
    </row>
    <row r="420" spans="3:11" x14ac:dyDescent="0.35">
      <c r="C420"/>
      <c r="F420"/>
      <c r="I420"/>
      <c r="J420" s="26"/>
      <c r="K420" s="26"/>
    </row>
    <row r="421" spans="3:11" x14ac:dyDescent="0.35">
      <c r="C421"/>
      <c r="F421"/>
      <c r="I421"/>
      <c r="J421" s="26"/>
      <c r="K421" s="26"/>
    </row>
    <row r="422" spans="3:11" x14ac:dyDescent="0.35">
      <c r="C422"/>
      <c r="F422"/>
      <c r="I422"/>
      <c r="J422" s="26"/>
      <c r="K422" s="26"/>
    </row>
    <row r="423" spans="3:11" x14ac:dyDescent="0.35">
      <c r="C423"/>
      <c r="F423"/>
      <c r="I423"/>
      <c r="J423" s="26"/>
      <c r="K423" s="26"/>
    </row>
    <row r="424" spans="3:11" x14ac:dyDescent="0.35">
      <c r="C424"/>
      <c r="F424"/>
      <c r="I424"/>
      <c r="J424" s="26"/>
      <c r="K424" s="26"/>
    </row>
    <row r="425" spans="3:11" x14ac:dyDescent="0.35">
      <c r="C425"/>
      <c r="F425"/>
      <c r="I425"/>
      <c r="J425" s="26"/>
      <c r="K425" s="26"/>
    </row>
    <row r="426" spans="3:11" x14ac:dyDescent="0.35">
      <c r="C426"/>
      <c r="F426"/>
      <c r="I426"/>
      <c r="J426" s="26"/>
      <c r="K426" s="26"/>
    </row>
    <row r="427" spans="3:11" x14ac:dyDescent="0.35">
      <c r="C427"/>
      <c r="F427"/>
      <c r="I427"/>
      <c r="J427" s="26"/>
      <c r="K427" s="26"/>
    </row>
    <row r="428" spans="3:11" x14ac:dyDescent="0.35">
      <c r="C428"/>
      <c r="F428"/>
      <c r="I428"/>
      <c r="J428" s="26"/>
      <c r="K428" s="26"/>
    </row>
    <row r="429" spans="3:11" x14ac:dyDescent="0.35">
      <c r="C429"/>
      <c r="F429"/>
      <c r="I429"/>
      <c r="J429" s="26"/>
      <c r="K429" s="26"/>
    </row>
    <row r="430" spans="3:11" x14ac:dyDescent="0.35">
      <c r="C430"/>
      <c r="F430"/>
      <c r="I430"/>
      <c r="J430" s="26"/>
      <c r="K430" s="26"/>
    </row>
    <row r="431" spans="3:11" x14ac:dyDescent="0.35">
      <c r="C431"/>
      <c r="F431"/>
      <c r="I431"/>
      <c r="J431" s="26"/>
      <c r="K431" s="26"/>
    </row>
    <row r="432" spans="3:11" x14ac:dyDescent="0.35">
      <c r="C432"/>
      <c r="F432"/>
      <c r="I432"/>
      <c r="J432" s="26"/>
      <c r="K432" s="26"/>
    </row>
    <row r="433" spans="3:11" x14ac:dyDescent="0.35">
      <c r="C433"/>
      <c r="F433"/>
      <c r="I433"/>
      <c r="J433" s="26"/>
      <c r="K433" s="26"/>
    </row>
    <row r="434" spans="3:11" x14ac:dyDescent="0.35">
      <c r="C434"/>
      <c r="F434"/>
      <c r="I434"/>
      <c r="J434" s="26"/>
      <c r="K434" s="26"/>
    </row>
    <row r="435" spans="3:11" x14ac:dyDescent="0.35">
      <c r="C435"/>
      <c r="F435"/>
      <c r="I435"/>
      <c r="J435" s="26"/>
      <c r="K435" s="26"/>
    </row>
    <row r="436" spans="3:11" x14ac:dyDescent="0.35">
      <c r="C436"/>
      <c r="F436"/>
      <c r="I436"/>
      <c r="J436" s="26"/>
      <c r="K436" s="26"/>
    </row>
    <row r="437" spans="3:11" x14ac:dyDescent="0.35">
      <c r="C437"/>
      <c r="F437"/>
      <c r="I437"/>
      <c r="J437" s="26"/>
      <c r="K437" s="26"/>
    </row>
    <row r="438" spans="3:11" x14ac:dyDescent="0.35">
      <c r="C438"/>
      <c r="F438"/>
      <c r="I438"/>
      <c r="J438" s="26"/>
      <c r="K438" s="26"/>
    </row>
    <row r="439" spans="3:11" x14ac:dyDescent="0.35">
      <c r="C439"/>
      <c r="F439"/>
      <c r="I439"/>
      <c r="J439" s="26"/>
      <c r="K439" s="26"/>
    </row>
    <row r="440" spans="3:11" x14ac:dyDescent="0.35">
      <c r="C440"/>
      <c r="F440"/>
      <c r="I440"/>
      <c r="J440" s="26"/>
      <c r="K440" s="26"/>
    </row>
    <row r="441" spans="3:11" x14ac:dyDescent="0.35">
      <c r="C441"/>
      <c r="F441"/>
      <c r="I441"/>
      <c r="J441" s="26"/>
      <c r="K441" s="26"/>
    </row>
    <row r="442" spans="3:11" x14ac:dyDescent="0.35">
      <c r="C442"/>
      <c r="F442"/>
      <c r="I442"/>
      <c r="J442" s="26"/>
      <c r="K442" s="26"/>
    </row>
    <row r="443" spans="3:11" x14ac:dyDescent="0.35">
      <c r="C443"/>
      <c r="F443"/>
      <c r="I443"/>
      <c r="J443" s="26"/>
      <c r="K443" s="26"/>
    </row>
    <row r="444" spans="3:11" x14ac:dyDescent="0.35">
      <c r="C444"/>
      <c r="F444"/>
      <c r="I444"/>
      <c r="J444" s="26"/>
      <c r="K444" s="26"/>
    </row>
    <row r="445" spans="3:11" x14ac:dyDescent="0.35">
      <c r="C445"/>
      <c r="F445"/>
      <c r="I445"/>
      <c r="J445" s="26"/>
      <c r="K445" s="26"/>
    </row>
    <row r="446" spans="3:11" x14ac:dyDescent="0.35">
      <c r="C446"/>
      <c r="F446"/>
      <c r="I446"/>
      <c r="J446" s="26"/>
      <c r="K446" s="26"/>
    </row>
    <row r="447" spans="3:11" x14ac:dyDescent="0.35">
      <c r="C447"/>
      <c r="F447"/>
      <c r="I447"/>
      <c r="J447" s="26"/>
      <c r="K447" s="26"/>
    </row>
    <row r="448" spans="3:11" x14ac:dyDescent="0.35">
      <c r="C448"/>
      <c r="F448"/>
      <c r="I448"/>
      <c r="J448" s="26"/>
      <c r="K448" s="26"/>
    </row>
    <row r="449" spans="3:11" x14ac:dyDescent="0.35">
      <c r="C449"/>
      <c r="F449"/>
      <c r="I449"/>
      <c r="J449" s="26"/>
      <c r="K449" s="26"/>
    </row>
    <row r="450" spans="3:11" x14ac:dyDescent="0.35">
      <c r="C450"/>
      <c r="F450"/>
      <c r="I450"/>
      <c r="J450" s="26"/>
      <c r="K450" s="26"/>
    </row>
    <row r="451" spans="3:11" x14ac:dyDescent="0.35">
      <c r="C451"/>
      <c r="F451"/>
      <c r="I451"/>
      <c r="J451" s="26"/>
      <c r="K451" s="26"/>
    </row>
    <row r="452" spans="3:11" x14ac:dyDescent="0.35">
      <c r="C452"/>
      <c r="F452"/>
      <c r="I452"/>
      <c r="J452" s="26"/>
      <c r="K452" s="26"/>
    </row>
    <row r="453" spans="3:11" x14ac:dyDescent="0.35">
      <c r="C453"/>
      <c r="F453"/>
      <c r="I453"/>
      <c r="J453" s="26"/>
      <c r="K453" s="26"/>
    </row>
    <row r="454" spans="3:11" x14ac:dyDescent="0.35">
      <c r="C454"/>
      <c r="F454"/>
      <c r="I454"/>
      <c r="J454" s="26"/>
      <c r="K454" s="26"/>
    </row>
    <row r="455" spans="3:11" x14ac:dyDescent="0.35">
      <c r="C455"/>
      <c r="F455"/>
      <c r="I455"/>
      <c r="J455" s="26"/>
      <c r="K455" s="26"/>
    </row>
    <row r="456" spans="3:11" x14ac:dyDescent="0.35">
      <c r="C456"/>
      <c r="F456"/>
      <c r="I456"/>
      <c r="J456" s="26"/>
      <c r="K456" s="26"/>
    </row>
    <row r="457" spans="3:11" x14ac:dyDescent="0.35">
      <c r="C457"/>
      <c r="F457"/>
      <c r="I457"/>
      <c r="J457" s="26"/>
      <c r="K457" s="26"/>
    </row>
    <row r="458" spans="3:11" x14ac:dyDescent="0.35">
      <c r="C458"/>
      <c r="F458"/>
      <c r="I458"/>
      <c r="J458" s="26"/>
      <c r="K458" s="26"/>
    </row>
    <row r="459" spans="3:11" x14ac:dyDescent="0.35">
      <c r="C459"/>
      <c r="F459"/>
      <c r="I459"/>
      <c r="J459" s="26"/>
      <c r="K459" s="26"/>
    </row>
    <row r="460" spans="3:11" x14ac:dyDescent="0.35">
      <c r="C460"/>
      <c r="F460"/>
      <c r="I460"/>
      <c r="J460" s="26"/>
      <c r="K460" s="26"/>
    </row>
    <row r="461" spans="3:11" x14ac:dyDescent="0.35">
      <c r="C461"/>
      <c r="F461"/>
      <c r="I461"/>
      <c r="J461" s="26"/>
      <c r="K461" s="26"/>
    </row>
    <row r="462" spans="3:11" x14ac:dyDescent="0.35">
      <c r="C462"/>
      <c r="F462"/>
      <c r="I462"/>
      <c r="J462" s="26"/>
      <c r="K462" s="26"/>
    </row>
    <row r="463" spans="3:11" x14ac:dyDescent="0.35">
      <c r="C463"/>
      <c r="F463"/>
      <c r="I463"/>
      <c r="J463" s="26"/>
      <c r="K463" s="26"/>
    </row>
    <row r="464" spans="3:11" x14ac:dyDescent="0.35">
      <c r="C464"/>
      <c r="F464"/>
      <c r="I464"/>
      <c r="J464" s="26"/>
      <c r="K464" s="26"/>
    </row>
    <row r="465" spans="3:12" s="26" customFormat="1" ht="12.75" customHeight="1" x14ac:dyDescent="0.35">
      <c r="C465"/>
      <c r="F465"/>
      <c r="I465"/>
      <c r="L465"/>
    </row>
    <row r="466" spans="3:12" x14ac:dyDescent="0.35">
      <c r="C466"/>
      <c r="F466"/>
      <c r="I466"/>
      <c r="J466" s="26"/>
      <c r="K466" s="26"/>
    </row>
    <row r="467" spans="3:12" x14ac:dyDescent="0.35">
      <c r="C467"/>
      <c r="F467"/>
      <c r="I467"/>
      <c r="J467" s="26"/>
      <c r="K467" s="26"/>
    </row>
    <row r="468" spans="3:12" x14ac:dyDescent="0.35">
      <c r="C468"/>
      <c r="F468"/>
      <c r="I468"/>
      <c r="J468" s="26"/>
      <c r="K468" s="26"/>
    </row>
    <row r="469" spans="3:12" x14ac:dyDescent="0.35">
      <c r="C469"/>
      <c r="F469"/>
      <c r="I469"/>
      <c r="J469" s="26"/>
      <c r="K469" s="26"/>
    </row>
    <row r="470" spans="3:12" ht="12.75" customHeight="1" x14ac:dyDescent="0.35">
      <c r="C470"/>
      <c r="F470"/>
      <c r="I470"/>
      <c r="J470" s="26"/>
      <c r="K470" s="26"/>
    </row>
    <row r="471" spans="3:12" ht="13.5" customHeight="1" x14ac:dyDescent="0.35">
      <c r="C471"/>
      <c r="F471"/>
      <c r="I471"/>
      <c r="J471" s="26"/>
      <c r="K471" s="26"/>
    </row>
    <row r="472" spans="3:12" x14ac:dyDescent="0.35">
      <c r="C472"/>
      <c r="F472"/>
      <c r="I472"/>
      <c r="J472" s="26"/>
      <c r="K472" s="26"/>
    </row>
    <row r="473" spans="3:12" x14ac:dyDescent="0.35">
      <c r="C473"/>
      <c r="F473"/>
      <c r="I473"/>
      <c r="J473" s="26"/>
      <c r="K473" s="26"/>
    </row>
    <row r="474" spans="3:12" x14ac:dyDescent="0.35">
      <c r="C474"/>
      <c r="F474"/>
      <c r="I474"/>
      <c r="J474" s="26"/>
      <c r="K474" s="26"/>
    </row>
    <row r="475" spans="3:12" x14ac:dyDescent="0.35">
      <c r="C475"/>
      <c r="F475"/>
      <c r="I475"/>
      <c r="J475" s="26"/>
      <c r="K475" s="26"/>
    </row>
    <row r="476" spans="3:12" x14ac:dyDescent="0.35">
      <c r="C476"/>
      <c r="F476"/>
      <c r="I476"/>
      <c r="J476" s="26"/>
      <c r="K476" s="26"/>
    </row>
    <row r="477" spans="3:12" x14ac:dyDescent="0.35">
      <c r="C477"/>
      <c r="F477"/>
      <c r="I477"/>
      <c r="J477" s="26"/>
      <c r="K477" s="26"/>
    </row>
    <row r="478" spans="3:12" x14ac:dyDescent="0.35">
      <c r="C478"/>
      <c r="F478"/>
      <c r="I478"/>
      <c r="J478" s="26"/>
      <c r="K478" s="26"/>
    </row>
    <row r="479" spans="3:12" x14ac:dyDescent="0.35">
      <c r="C479"/>
      <c r="F479"/>
      <c r="I479"/>
      <c r="J479" s="26"/>
      <c r="K479" s="26"/>
    </row>
    <row r="480" spans="3:12" x14ac:dyDescent="0.35">
      <c r="C480"/>
      <c r="F480"/>
      <c r="I480"/>
      <c r="J480" s="26"/>
      <c r="K480" s="26"/>
    </row>
    <row r="481" spans="3:11" x14ac:dyDescent="0.35">
      <c r="C481"/>
      <c r="F481"/>
      <c r="I481"/>
      <c r="J481" s="26"/>
      <c r="K481" s="26"/>
    </row>
    <row r="482" spans="3:11" x14ac:dyDescent="0.35">
      <c r="C482"/>
      <c r="F482"/>
      <c r="I482"/>
      <c r="J482" s="26"/>
      <c r="K482" s="26"/>
    </row>
    <row r="483" spans="3:11" x14ac:dyDescent="0.35">
      <c r="C483"/>
      <c r="F483"/>
      <c r="I483"/>
      <c r="J483" s="26"/>
      <c r="K483" s="26"/>
    </row>
    <row r="484" spans="3:11" x14ac:dyDescent="0.35">
      <c r="C484"/>
      <c r="F484"/>
      <c r="I484"/>
      <c r="J484" s="26"/>
      <c r="K484" s="26"/>
    </row>
    <row r="485" spans="3:11" x14ac:dyDescent="0.35">
      <c r="C485"/>
      <c r="F485"/>
      <c r="I485"/>
      <c r="J485" s="26"/>
      <c r="K485" s="26"/>
    </row>
    <row r="486" spans="3:11" x14ac:dyDescent="0.35">
      <c r="C486"/>
      <c r="F486"/>
      <c r="I486"/>
      <c r="J486" s="26"/>
      <c r="K486" s="26"/>
    </row>
    <row r="487" spans="3:11" x14ac:dyDescent="0.35">
      <c r="C487"/>
      <c r="F487"/>
      <c r="I487"/>
      <c r="J487" s="26"/>
      <c r="K487" s="26"/>
    </row>
    <row r="488" spans="3:11" x14ac:dyDescent="0.35">
      <c r="C488"/>
      <c r="F488"/>
      <c r="I488"/>
      <c r="J488" s="26"/>
      <c r="K488" s="26"/>
    </row>
    <row r="489" spans="3:11" x14ac:dyDescent="0.35">
      <c r="C489"/>
      <c r="F489"/>
      <c r="I489"/>
      <c r="J489" s="26"/>
      <c r="K489" s="26"/>
    </row>
    <row r="490" spans="3:11" x14ac:dyDescent="0.35">
      <c r="C490"/>
      <c r="F490"/>
      <c r="I490"/>
      <c r="J490" s="26"/>
      <c r="K490" s="26"/>
    </row>
    <row r="491" spans="3:11" x14ac:dyDescent="0.35">
      <c r="C491"/>
      <c r="F491"/>
      <c r="I491"/>
      <c r="J491" s="26"/>
      <c r="K491" s="26"/>
    </row>
    <row r="492" spans="3:11" x14ac:dyDescent="0.35">
      <c r="C492"/>
      <c r="F492"/>
      <c r="I492"/>
      <c r="J492" s="26"/>
      <c r="K492" s="26"/>
    </row>
    <row r="493" spans="3:11" x14ac:dyDescent="0.35">
      <c r="C493"/>
      <c r="F493"/>
      <c r="I493"/>
      <c r="J493" s="26"/>
      <c r="K493" s="26"/>
    </row>
    <row r="494" spans="3:11" x14ac:dyDescent="0.35">
      <c r="C494"/>
      <c r="F494"/>
      <c r="I494"/>
      <c r="J494" s="26"/>
      <c r="K494" s="26"/>
    </row>
    <row r="495" spans="3:11" x14ac:dyDescent="0.35">
      <c r="C495"/>
      <c r="F495"/>
      <c r="I495"/>
      <c r="J495" s="26"/>
      <c r="K495" s="26"/>
    </row>
    <row r="496" spans="3:11" x14ac:dyDescent="0.35">
      <c r="C496"/>
      <c r="F496"/>
      <c r="I496"/>
      <c r="J496" s="26"/>
      <c r="K496" s="26"/>
    </row>
    <row r="497" spans="2:11" x14ac:dyDescent="0.35">
      <c r="C497"/>
      <c r="F497"/>
      <c r="I497"/>
      <c r="J497" s="26"/>
      <c r="K497" s="26"/>
    </row>
    <row r="498" spans="2:11" x14ac:dyDescent="0.35">
      <c r="C498"/>
      <c r="F498"/>
      <c r="I498"/>
      <c r="J498" s="26"/>
      <c r="K498" s="26"/>
    </row>
    <row r="499" spans="2:11" x14ac:dyDescent="0.35">
      <c r="C499"/>
      <c r="F499"/>
      <c r="I499"/>
      <c r="J499" s="26"/>
      <c r="K499" s="26"/>
    </row>
    <row r="500" spans="2:11" x14ac:dyDescent="0.35">
      <c r="C500"/>
      <c r="F500"/>
      <c r="I500"/>
      <c r="J500" s="26"/>
      <c r="K500" s="26"/>
    </row>
    <row r="501" spans="2:11" x14ac:dyDescent="0.35">
      <c r="B501"/>
      <c r="C501"/>
      <c r="E501"/>
      <c r="F501"/>
      <c r="H501"/>
      <c r="I501"/>
      <c r="J501" s="26"/>
    </row>
    <row r="502" spans="2:11" x14ac:dyDescent="0.35">
      <c r="B502"/>
      <c r="C502"/>
      <c r="E502"/>
      <c r="F502"/>
      <c r="H502"/>
      <c r="I502"/>
      <c r="J502" s="26"/>
    </row>
    <row r="503" spans="2:11" x14ac:dyDescent="0.35">
      <c r="B503"/>
      <c r="C503"/>
      <c r="E503"/>
      <c r="F503"/>
      <c r="H503"/>
      <c r="I503"/>
      <c r="J503" s="26"/>
    </row>
    <row r="504" spans="2:11" x14ac:dyDescent="0.35">
      <c r="B504"/>
      <c r="C504"/>
      <c r="E504"/>
      <c r="F504"/>
      <c r="H504"/>
      <c r="I504"/>
      <c r="J504" s="26"/>
    </row>
    <row r="505" spans="2:11" x14ac:dyDescent="0.35">
      <c r="B505"/>
      <c r="C505"/>
      <c r="E505"/>
      <c r="F505"/>
      <c r="H505"/>
      <c r="I505"/>
      <c r="J505" s="26"/>
    </row>
    <row r="506" spans="2:11" x14ac:dyDescent="0.35">
      <c r="B506"/>
      <c r="C506"/>
      <c r="E506"/>
      <c r="F506"/>
      <c r="H506"/>
      <c r="I506"/>
      <c r="J506" s="26"/>
    </row>
    <row r="507" spans="2:11" x14ac:dyDescent="0.35">
      <c r="B507"/>
      <c r="C507"/>
      <c r="E507"/>
      <c r="F507"/>
      <c r="H507"/>
      <c r="I507"/>
      <c r="J507" s="26"/>
    </row>
    <row r="508" spans="2:11" x14ac:dyDescent="0.35">
      <c r="B508"/>
      <c r="C508"/>
      <c r="E508"/>
      <c r="F508"/>
      <c r="H508"/>
      <c r="I508"/>
      <c r="J508" s="26"/>
    </row>
    <row r="509" spans="2:11" x14ac:dyDescent="0.35">
      <c r="B509"/>
      <c r="C509"/>
      <c r="E509"/>
      <c r="F509"/>
      <c r="H509"/>
      <c r="I509"/>
      <c r="J509" s="26"/>
    </row>
    <row r="510" spans="2:11" x14ac:dyDescent="0.35">
      <c r="B510"/>
      <c r="C510"/>
      <c r="E510"/>
      <c r="F510"/>
      <c r="H510"/>
      <c r="I510"/>
      <c r="J510" s="26"/>
    </row>
    <row r="511" spans="2:11" x14ac:dyDescent="0.35">
      <c r="B511"/>
      <c r="C511"/>
      <c r="E511"/>
      <c r="F511"/>
      <c r="H511"/>
      <c r="I511"/>
      <c r="J511" s="26"/>
    </row>
    <row r="512" spans="2:11" x14ac:dyDescent="0.35">
      <c r="B512"/>
      <c r="C512"/>
      <c r="E512"/>
      <c r="F512"/>
      <c r="H512"/>
      <c r="I512"/>
      <c r="J512" s="26"/>
    </row>
    <row r="513" spans="2:10" x14ac:dyDescent="0.35">
      <c r="B513"/>
      <c r="C513"/>
      <c r="E513"/>
      <c r="F513"/>
      <c r="H513"/>
      <c r="I513"/>
      <c r="J513" s="26"/>
    </row>
    <row r="514" spans="2:10" x14ac:dyDescent="0.35">
      <c r="B514"/>
      <c r="C514"/>
      <c r="E514"/>
      <c r="F514"/>
      <c r="H514"/>
      <c r="I514"/>
      <c r="J514" s="26"/>
    </row>
    <row r="515" spans="2:10" x14ac:dyDescent="0.35">
      <c r="B515"/>
      <c r="C515"/>
      <c r="E515"/>
      <c r="F515"/>
      <c r="H515"/>
      <c r="I515"/>
      <c r="J515" s="26"/>
    </row>
    <row r="516" spans="2:10" x14ac:dyDescent="0.35">
      <c r="B516"/>
      <c r="C516"/>
      <c r="E516"/>
      <c r="F516"/>
      <c r="H516"/>
      <c r="I516"/>
      <c r="J516" s="26"/>
    </row>
    <row r="517" spans="2:10" x14ac:dyDescent="0.35">
      <c r="B517"/>
      <c r="C517"/>
      <c r="E517"/>
      <c r="F517"/>
      <c r="H517"/>
      <c r="I517"/>
      <c r="J517" s="26"/>
    </row>
    <row r="518" spans="2:10" x14ac:dyDescent="0.35">
      <c r="B518"/>
      <c r="C518"/>
      <c r="E518"/>
      <c r="F518"/>
      <c r="H518"/>
      <c r="I518"/>
      <c r="J518" s="26"/>
    </row>
    <row r="519" spans="2:10" x14ac:dyDescent="0.35">
      <c r="B519"/>
      <c r="C519"/>
      <c r="E519"/>
      <c r="F519"/>
      <c r="H519"/>
      <c r="I519"/>
      <c r="J519" s="26"/>
    </row>
    <row r="520" spans="2:10" x14ac:dyDescent="0.35">
      <c r="B520"/>
      <c r="C520"/>
      <c r="E520"/>
      <c r="F520"/>
      <c r="H520"/>
      <c r="I520"/>
      <c r="J520" s="26"/>
    </row>
    <row r="521" spans="2:10" x14ac:dyDescent="0.35">
      <c r="B521"/>
      <c r="C521"/>
      <c r="E521"/>
      <c r="F521"/>
      <c r="H521"/>
      <c r="I521"/>
      <c r="J521" s="26"/>
    </row>
    <row r="522" spans="2:10" x14ac:dyDescent="0.35">
      <c r="B522"/>
      <c r="C522"/>
      <c r="E522"/>
      <c r="F522"/>
      <c r="H522"/>
      <c r="I522"/>
      <c r="J522" s="26"/>
    </row>
    <row r="523" spans="2:10" x14ac:dyDescent="0.35">
      <c r="B523"/>
      <c r="C523"/>
      <c r="E523"/>
      <c r="F523"/>
      <c r="H523"/>
      <c r="I523"/>
      <c r="J523" s="26"/>
    </row>
    <row r="524" spans="2:10" x14ac:dyDescent="0.35">
      <c r="B524"/>
      <c r="C524"/>
      <c r="E524"/>
      <c r="F524"/>
      <c r="H524"/>
      <c r="I524"/>
      <c r="J524" s="26"/>
    </row>
    <row r="525" spans="2:10" x14ac:dyDescent="0.35">
      <c r="B525"/>
      <c r="C525"/>
      <c r="E525"/>
      <c r="F525"/>
      <c r="H525"/>
      <c r="I525"/>
      <c r="J525" s="26"/>
    </row>
    <row r="526" spans="2:10" x14ac:dyDescent="0.35">
      <c r="B526"/>
      <c r="C526"/>
      <c r="E526"/>
      <c r="F526"/>
      <c r="H526"/>
      <c r="I526"/>
      <c r="J526" s="26"/>
    </row>
    <row r="527" spans="2:10" x14ac:dyDescent="0.35">
      <c r="B527"/>
      <c r="C527"/>
      <c r="E527"/>
      <c r="F527"/>
      <c r="H527"/>
      <c r="I527"/>
      <c r="J527" s="26"/>
    </row>
    <row r="528" spans="2:10" x14ac:dyDescent="0.35">
      <c r="B528"/>
      <c r="C528"/>
      <c r="E528"/>
      <c r="F528"/>
      <c r="H528"/>
      <c r="I528"/>
      <c r="J528" s="26"/>
    </row>
    <row r="529" spans="2:10" x14ac:dyDescent="0.35">
      <c r="B529"/>
      <c r="C529"/>
      <c r="E529"/>
      <c r="F529"/>
      <c r="H529"/>
      <c r="I529"/>
      <c r="J529" s="26"/>
    </row>
    <row r="530" spans="2:10" x14ac:dyDescent="0.35">
      <c r="B530"/>
      <c r="C530"/>
      <c r="E530"/>
      <c r="F530"/>
      <c r="H530"/>
      <c r="I530"/>
      <c r="J530" s="26"/>
    </row>
    <row r="531" spans="2:10" x14ac:dyDescent="0.35">
      <c r="B531"/>
      <c r="C531"/>
      <c r="E531"/>
      <c r="F531"/>
      <c r="H531"/>
      <c r="I531"/>
      <c r="J531" s="26"/>
    </row>
    <row r="532" spans="2:10" x14ac:dyDescent="0.35">
      <c r="B532"/>
      <c r="C532"/>
      <c r="E532"/>
      <c r="F532"/>
      <c r="H532"/>
      <c r="I532"/>
      <c r="J532" s="26"/>
    </row>
    <row r="533" spans="2:10" x14ac:dyDescent="0.35">
      <c r="B533"/>
      <c r="C533"/>
      <c r="E533"/>
      <c r="F533"/>
      <c r="H533"/>
      <c r="I533"/>
      <c r="J533" s="26"/>
    </row>
    <row r="534" spans="2:10" x14ac:dyDescent="0.35">
      <c r="B534"/>
      <c r="C534"/>
      <c r="E534"/>
      <c r="F534"/>
      <c r="H534"/>
      <c r="I534"/>
      <c r="J534" s="26"/>
    </row>
    <row r="535" spans="2:10" x14ac:dyDescent="0.35">
      <c r="B535"/>
      <c r="C535"/>
      <c r="E535"/>
      <c r="F535"/>
      <c r="H535"/>
      <c r="I535"/>
      <c r="J535" s="26"/>
    </row>
    <row r="536" spans="2:10" x14ac:dyDescent="0.35">
      <c r="B536"/>
      <c r="C536"/>
      <c r="E536"/>
      <c r="F536"/>
      <c r="H536"/>
      <c r="I536"/>
      <c r="J536" s="26"/>
    </row>
    <row r="537" spans="2:10" x14ac:dyDescent="0.35">
      <c r="B537"/>
      <c r="C537"/>
      <c r="E537"/>
      <c r="F537"/>
      <c r="H537"/>
      <c r="I537"/>
      <c r="J537" s="26"/>
    </row>
    <row r="538" spans="2:10" x14ac:dyDescent="0.35">
      <c r="B538"/>
      <c r="C538"/>
      <c r="E538"/>
      <c r="F538"/>
      <c r="H538"/>
      <c r="I538"/>
      <c r="J538" s="26"/>
    </row>
    <row r="539" spans="2:10" x14ac:dyDescent="0.35">
      <c r="B539"/>
      <c r="C539"/>
      <c r="E539"/>
      <c r="F539"/>
      <c r="H539"/>
      <c r="I539"/>
      <c r="J539" s="26"/>
    </row>
    <row r="540" spans="2:10" x14ac:dyDescent="0.35">
      <c r="B540"/>
      <c r="C540"/>
      <c r="E540"/>
      <c r="F540"/>
      <c r="H540"/>
      <c r="I540"/>
      <c r="J540" s="26"/>
    </row>
    <row r="541" spans="2:10" x14ac:dyDescent="0.35">
      <c r="B541"/>
      <c r="C541"/>
      <c r="E541"/>
      <c r="F541"/>
      <c r="H541"/>
      <c r="I541"/>
      <c r="J541" s="26"/>
    </row>
    <row r="542" spans="2:10" x14ac:dyDescent="0.35">
      <c r="B542"/>
      <c r="C542"/>
      <c r="E542"/>
      <c r="F542"/>
      <c r="H542"/>
      <c r="I542"/>
      <c r="J542" s="26"/>
    </row>
    <row r="543" spans="2:10" x14ac:dyDescent="0.35">
      <c r="B543"/>
      <c r="C543"/>
      <c r="E543"/>
      <c r="F543"/>
      <c r="H543"/>
      <c r="I543"/>
      <c r="J543" s="26"/>
    </row>
    <row r="544" spans="2:10" x14ac:dyDescent="0.35">
      <c r="B544"/>
      <c r="C544"/>
      <c r="E544"/>
      <c r="F544"/>
      <c r="H544"/>
      <c r="I544"/>
      <c r="J544" s="26"/>
    </row>
    <row r="545" spans="2:10" x14ac:dyDescent="0.35">
      <c r="B545"/>
      <c r="C545"/>
      <c r="E545"/>
      <c r="F545"/>
      <c r="H545"/>
      <c r="I545"/>
      <c r="J545" s="26"/>
    </row>
    <row r="546" spans="2:10" x14ac:dyDescent="0.35">
      <c r="B546"/>
      <c r="C546"/>
      <c r="E546"/>
      <c r="F546"/>
      <c r="H546"/>
      <c r="I546"/>
      <c r="J546" s="26"/>
    </row>
    <row r="547" spans="2:10" x14ac:dyDescent="0.35">
      <c r="B547"/>
      <c r="C547"/>
      <c r="E547"/>
      <c r="F547"/>
      <c r="H547"/>
      <c r="I547"/>
      <c r="J547" s="26"/>
    </row>
    <row r="548" spans="2:10" x14ac:dyDescent="0.35">
      <c r="B548"/>
      <c r="C548"/>
      <c r="E548"/>
      <c r="F548"/>
      <c r="H548"/>
      <c r="I548"/>
      <c r="J548" s="26"/>
    </row>
    <row r="549" spans="2:10" x14ac:dyDescent="0.35">
      <c r="B549"/>
      <c r="C549"/>
      <c r="E549"/>
      <c r="F549"/>
      <c r="H549"/>
      <c r="I549"/>
      <c r="J549" s="26"/>
    </row>
    <row r="550" spans="2:10" x14ac:dyDescent="0.35">
      <c r="B550"/>
      <c r="C550"/>
      <c r="E550"/>
      <c r="F550"/>
      <c r="H550"/>
      <c r="I550"/>
      <c r="J550" s="26"/>
    </row>
    <row r="551" spans="2:10" x14ac:dyDescent="0.35">
      <c r="B551"/>
      <c r="C551"/>
      <c r="E551"/>
      <c r="F551"/>
      <c r="H551"/>
      <c r="I551"/>
      <c r="J551" s="26"/>
    </row>
    <row r="552" spans="2:10" x14ac:dyDescent="0.35">
      <c r="B552"/>
      <c r="C552"/>
      <c r="E552"/>
      <c r="F552"/>
      <c r="H552"/>
      <c r="I552"/>
      <c r="J552" s="26"/>
    </row>
    <row r="553" spans="2:10" x14ac:dyDescent="0.35">
      <c r="B553"/>
      <c r="C553"/>
      <c r="E553"/>
      <c r="F553"/>
      <c r="H553"/>
      <c r="I553"/>
      <c r="J553" s="26"/>
    </row>
    <row r="554" spans="2:10" x14ac:dyDescent="0.35">
      <c r="B554"/>
      <c r="C554"/>
      <c r="E554"/>
      <c r="F554"/>
      <c r="H554"/>
      <c r="I554"/>
      <c r="J554" s="26"/>
    </row>
    <row r="555" spans="2:10" x14ac:dyDescent="0.35">
      <c r="B555"/>
      <c r="C555"/>
      <c r="E555"/>
      <c r="F555"/>
      <c r="H555"/>
      <c r="I555"/>
      <c r="J555" s="26"/>
    </row>
    <row r="556" spans="2:10" x14ac:dyDescent="0.35">
      <c r="B556"/>
      <c r="C556"/>
      <c r="E556"/>
      <c r="F556"/>
      <c r="H556"/>
      <c r="I556"/>
      <c r="J556" s="26"/>
    </row>
    <row r="557" spans="2:10" x14ac:dyDescent="0.35">
      <c r="B557"/>
      <c r="C557"/>
      <c r="E557"/>
      <c r="F557"/>
      <c r="H557"/>
      <c r="I557"/>
      <c r="J557" s="26"/>
    </row>
    <row r="558" spans="2:10" x14ac:dyDescent="0.35">
      <c r="B558"/>
      <c r="C558"/>
      <c r="E558"/>
      <c r="F558"/>
      <c r="H558"/>
      <c r="I558"/>
      <c r="J558" s="26"/>
    </row>
    <row r="559" spans="2:10" x14ac:dyDescent="0.35">
      <c r="B559"/>
      <c r="C559"/>
      <c r="E559"/>
      <c r="F559"/>
      <c r="H559"/>
      <c r="I559"/>
      <c r="J559" s="26"/>
    </row>
    <row r="560" spans="2:10" x14ac:dyDescent="0.35">
      <c r="B560"/>
      <c r="C560"/>
      <c r="E560"/>
      <c r="F560"/>
      <c r="H560"/>
      <c r="I560"/>
      <c r="J560" s="26"/>
    </row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24" sqref="D24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2023-08-10T14:05:25Z</cp:lastPrinted>
  <dcterms:created xsi:type="dcterms:W3CDTF">2023-05-03T13:30:29Z</dcterms:created>
  <dcterms:modified xsi:type="dcterms:W3CDTF">2023-08-10T17:54:54Z</dcterms:modified>
</cp:coreProperties>
</file>