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ab\DTRL\WA-61-FINAL DATA\Option 7 FINAL DATA - RLS II Year 2\TO 144 UV Light and Dry Heat Decon\2023-07-12_E5 Bg 2- and 4-hour UV-C Exposure\"/>
    </mc:Choice>
  </mc:AlternateContent>
  <xr:revisionPtr revIDLastSave="0" documentId="13_ncr:1_{77441BD2-0EF2-4017-A737-78E0A7C901C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calcPr calcId="191029"/>
  <pivotCaches>
    <pivotCache cacheId="4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16" i="3"/>
  <c r="J19" i="3"/>
  <c r="J22" i="3"/>
  <c r="J25" i="3"/>
  <c r="J28" i="3"/>
  <c r="J31" i="3"/>
  <c r="J34" i="3"/>
  <c r="J37" i="3"/>
  <c r="E53" i="1"/>
  <c r="E49" i="1"/>
  <c r="E45" i="1"/>
  <c r="E41" i="1"/>
  <c r="E37" i="1"/>
  <c r="E33" i="1"/>
  <c r="E29" i="1"/>
  <c r="E25" i="1"/>
  <c r="E21" i="1"/>
  <c r="E17" i="1"/>
  <c r="E13" i="1"/>
  <c r="E9" i="1"/>
  <c r="F14" i="4" l="1"/>
  <c r="F13" i="4"/>
  <c r="E2" i="2"/>
  <c r="G2" i="2" l="1"/>
  <c r="H2" i="2" s="1"/>
  <c r="E7" i="2"/>
  <c r="E11" i="2"/>
  <c r="E20" i="2"/>
  <c r="E16" i="2"/>
  <c r="E9" i="2"/>
  <c r="E3" i="2"/>
  <c r="E12" i="2"/>
  <c r="E13" i="2"/>
  <c r="E10" i="2"/>
  <c r="E5" i="2"/>
  <c r="E6" i="2"/>
  <c r="E19" i="2"/>
  <c r="E18" i="2"/>
  <c r="E14" i="2"/>
  <c r="E15" i="2"/>
  <c r="E8" i="2"/>
  <c r="E21" i="2"/>
  <c r="E17" i="2"/>
  <c r="E4" i="2"/>
  <c r="G14" i="4" l="1"/>
  <c r="G13" i="4"/>
  <c r="G21" i="2" l="1"/>
  <c r="H21" i="2" s="1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G16" i="2"/>
  <c r="H16" i="2" s="1"/>
  <c r="G8" i="2"/>
  <c r="H8" i="2" s="1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</calcChain>
</file>

<file path=xl/sharedStrings.xml><?xml version="1.0" encoding="utf-8"?>
<sst xmlns="http://schemas.openxmlformats.org/spreadsheetml/2006/main" count="235" uniqueCount="96">
  <si>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</si>
  <si>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</si>
  <si>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</si>
  <si>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</si>
  <si>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</si>
  <si>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</si>
  <si>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</si>
  <si>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</si>
  <si>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</si>
  <si>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</si>
  <si>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</si>
  <si>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</si>
  <si>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</si>
  <si>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</si>
  <si>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</si>
  <si>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</si>
  <si>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</si>
  <si>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</si>
  <si>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</si>
  <si>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</si>
  <si>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</si>
  <si>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</si>
  <si>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</si>
  <si>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</si>
  <si>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</si>
  <si>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Inoculum</t>
  </si>
  <si>
    <t>144-SS-2H-PB-01</t>
  </si>
  <si>
    <t>144-SS-4H-PB-01</t>
  </si>
  <si>
    <t>144-SS-N-01</t>
  </si>
  <si>
    <t>144-E5-Bg-PBST-IC-01</t>
  </si>
  <si>
    <t>144-E5-Bg-PBST-IC-02</t>
  </si>
  <si>
    <t>144-E5-Bg-PBST-IC-03</t>
  </si>
  <si>
    <t>144-E5-Bg-PBST-IC-04</t>
  </si>
  <si>
    <t>144-E5-Bg-SS-2H-PC-01</t>
  </si>
  <si>
    <t>144-E5-Bg-SS-2H-PC-02</t>
  </si>
  <si>
    <t>144-E5-Bg-SS-2H-PC-03</t>
  </si>
  <si>
    <t>144-E5-Bg-SS-2H-TS-01</t>
  </si>
  <si>
    <t>144-E5-Bg-SS-2H-TS-02</t>
  </si>
  <si>
    <t>144-E5-Bg-SS-2H-TS-03</t>
  </si>
  <si>
    <t>144-E5-Bg-SS-4H-PC-01</t>
  </si>
  <si>
    <t>144-E5-Bg-SS-4H-PC-02</t>
  </si>
  <si>
    <t>144-E5-Bg-SS-4H-PC-03</t>
  </si>
  <si>
    <t>144-E5-Bg-SS-4H-TS-01</t>
  </si>
  <si>
    <t>144-E5-Bg-SS-4H-TS-02</t>
  </si>
  <si>
    <t>144-E5-Bg-SS-4H-TS-03</t>
  </si>
  <si>
    <t>144-E5-Bg-Inoculum</t>
  </si>
  <si>
    <t>1X PBST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</si>
  <si>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</si>
  <si>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</si>
  <si>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</si>
  <si>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</si>
  <si>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</si>
  <si>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</si>
  <si>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</si>
  <si>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</si>
  <si>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%RSD</t>
  </si>
  <si>
    <t>--- Average ---</t>
  </si>
  <si>
    <t>144-E5-Bg-SS-2h-PC-01</t>
  </si>
  <si>
    <t>144-E5-Bg-SS-2h-PC-02</t>
  </si>
  <si>
    <t>144-E5-Bg-SS-2h-PC-03</t>
  </si>
  <si>
    <t>QC BLANK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</si>
  <si>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</si>
  <si>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</si>
  <si>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</si>
  <si>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</si>
  <si>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</si>
  <si>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</si>
  <si>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</si>
  <si>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Abdel-Hady/Aslett/Baartmans/Ford/Monge/Sandoval</t>
  </si>
  <si>
    <t>Test No.</t>
  </si>
  <si>
    <t>E5 Bg 2- and 4-hour UV-C Exposure</t>
  </si>
  <si>
    <t>Counters Name</t>
  </si>
  <si>
    <t>Data Entered by</t>
  </si>
  <si>
    <t>Lesley Mendez Sandoval</t>
  </si>
  <si>
    <t>Data Entry QC'd by</t>
  </si>
  <si>
    <t>Results</t>
  </si>
  <si>
    <t>Date Plated</t>
  </si>
  <si>
    <t>Organism</t>
  </si>
  <si>
    <t>B.g</t>
  </si>
  <si>
    <t>Temperature</t>
  </si>
  <si>
    <t>35°C</t>
  </si>
  <si>
    <t>Date Counted</t>
  </si>
  <si>
    <t>Volume Plated:</t>
  </si>
  <si>
    <t>varies</t>
  </si>
  <si>
    <t>Extraction Volume:</t>
  </si>
  <si>
    <t>20mL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</si>
  <si>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</si>
  <si>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</si>
  <si>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</si>
  <si>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</si>
  <si>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</si>
  <si>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</si>
  <si>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</si>
  <si>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</si>
  <si>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</si>
  <si>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Mariela 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</si>
</sst>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0" borderId="1" xfId="0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0" fontId="0" fillId="4" borderId="0" xfId="0" applyFill="1"/>
    <xf numFmtId="14" fontId="0" fillId="0" borderId="0" xfId="0" applyNumberFormat="1"/>
    <xf numFmtId="9" fontId="0" fillId="0" borderId="0" xfId="1" applyFont="1"/>
    <xf numFmtId="1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4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5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5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4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167" fontId="0" fillId="0" borderId="0" xfId="0" applyNumberFormat="1" applyAlignment="1"/>
    <xf numFmtId="0" fontId="2" fillId="3" borderId="0" xfId="0" applyFont="1" applyFill="1" applyAlignment="1">
      <alignment horizontal="center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3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120.532257407409" createdVersion="3" refreshedVersion="8" minRefreshableVersion="3" recordCount="20" xr:uid="{00000000-000A-0000-FFFF-FFFF08000000}">
  <cacheSource type="worksheet">
    <worksheetSource ref="A1:H21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" maxValue="4537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" maxValue="53460"/>
    </cacheField>
    <cacheField name="Log CFU/Sample" numFmtId="164">
      <sharedItems containsSemiMixedTypes="0" containsString="0" containsNumber="1" minValue="0" maxValue="4.72802895442051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44-SS-N-01"/>
    <s v="2- x 2- cm Stainless Steel"/>
    <x v="0"/>
    <x v="0"/>
    <n v="0.10526315789473684"/>
    <n v="10"/>
    <n v="1.0526315789473684"/>
    <n v="2.2276394711152208E-2"/>
  </r>
  <r>
    <s v="144-SS-2H-PB-01"/>
    <s v="2- x 2- cm Stainless Steel"/>
    <x v="1"/>
    <x v="1"/>
    <n v="0.11764705882352941"/>
    <n v="10"/>
    <n v="1.1764705882352942"/>
    <n v="7.0581074285707285E-2"/>
  </r>
  <r>
    <s v="144-SS-4H-PB-01"/>
    <s v="2- x 2- cm Stainless Steel"/>
    <x v="1"/>
    <x v="2"/>
    <n v="0.1111111111111111"/>
    <n v="10"/>
    <n v="1.1111111111111112"/>
    <n v="4.5757490560675143E-2"/>
  </r>
  <r>
    <s v="144-E5-Bg-PBST-IC-01"/>
    <s v="1X PBST"/>
    <x v="2"/>
    <x v="0"/>
    <n v="5346"/>
    <n v="10"/>
    <n v="53460"/>
    <n v="4.7280289544205187"/>
  </r>
  <r>
    <s v="144-E5-Bg-PBST-IC-02"/>
    <s v="1X PBST"/>
    <x v="2"/>
    <x v="0"/>
    <n v="4175"/>
    <n v="10"/>
    <n v="41750"/>
    <n v="4.6206564798196208"/>
  </r>
  <r>
    <s v="144-E5-Bg-PBST-IC-03"/>
    <s v="1X PBST"/>
    <x v="2"/>
    <x v="0"/>
    <n v="4767"/>
    <n v="10"/>
    <n v="47670"/>
    <n v="4.678245151927042"/>
  </r>
  <r>
    <s v="144-E5-Bg-PBST-IC-04"/>
    <s v="1X PBST"/>
    <x v="2"/>
    <x v="0"/>
    <n v="3971"/>
    <n v="10"/>
    <n v="39710"/>
    <n v="4.5988998870638831"/>
  </r>
  <r>
    <s v="144-E5-Bg-SS-2H-PC-01"/>
    <s v="2- x 2- cm Stainless Steel"/>
    <x v="3"/>
    <x v="1"/>
    <n v="4635"/>
    <n v="10"/>
    <n v="46350"/>
    <n v="4.666049738480516"/>
  </r>
  <r>
    <s v="144-E5-Bg-SS-2H-PC-02"/>
    <s v="2- x 2- cm Stainless Steel"/>
    <x v="3"/>
    <x v="1"/>
    <n v="4023"/>
    <n v="10"/>
    <n v="40230"/>
    <n v="4.6045500325712609"/>
  </r>
  <r>
    <s v="144-E5-Bg-SS-2H-PC-03"/>
    <s v="2- x 2- cm Stainless Steel"/>
    <x v="3"/>
    <x v="1"/>
    <n v="4925"/>
    <n v="10"/>
    <n v="49250"/>
    <n v="4.6924062348336308"/>
  </r>
  <r>
    <s v="144-E5-Bg-SS-2H-TS-01"/>
    <s v="2- x 2- cm Stainless Steel"/>
    <x v="4"/>
    <x v="1"/>
    <n v="0.1111111111111111"/>
    <n v="10"/>
    <n v="1.1111111111111112"/>
    <n v="4.5757490560675143E-2"/>
  </r>
  <r>
    <s v="144-E5-Bg-SS-2H-TS-02"/>
    <s v="2- x 2- cm Stainless Steel"/>
    <x v="4"/>
    <x v="1"/>
    <n v="0.63157894736842102"/>
    <n v="10"/>
    <n v="6.3157894736842106"/>
    <n v="0.80042764509479591"/>
  </r>
  <r>
    <s v="144-E5-Bg-SS-2H-TS-03"/>
    <s v="2- x 2- cm Stainless Steel"/>
    <x v="4"/>
    <x v="1"/>
    <n v="0.10526315789473684"/>
    <n v="10"/>
    <n v="1.0526315789473684"/>
    <n v="2.2276394711152208E-2"/>
  </r>
  <r>
    <s v="144-E5-Bg-SS-4H-PC-01"/>
    <s v="2- x 2- cm Stainless Steel"/>
    <x v="3"/>
    <x v="2"/>
    <n v="3511"/>
    <n v="10"/>
    <n v="35110"/>
    <n v="4.5454308294653512"/>
  </r>
  <r>
    <s v="144-E5-Bg-SS-4H-PC-02"/>
    <s v="2- x 2- cm Stainless Steel"/>
    <x v="3"/>
    <x v="2"/>
    <n v="3918"/>
    <n v="10"/>
    <n v="39180"/>
    <n v="4.5930644316587177"/>
  </r>
  <r>
    <s v="144-E5-Bg-SS-4H-PC-03"/>
    <s v="2- x 2- cm Stainless Steel"/>
    <x v="3"/>
    <x v="2"/>
    <n v="4650"/>
    <n v="10"/>
    <n v="46500"/>
    <n v="4.6674529528899535"/>
  </r>
  <r>
    <s v="144-E5-Bg-SS-4H-TS-01"/>
    <s v="2- x 2- cm Stainless Steel"/>
    <x v="4"/>
    <x v="2"/>
    <n v="0.1"/>
    <n v="10"/>
    <n v="1"/>
    <n v="0"/>
  </r>
  <r>
    <s v="144-E5-Bg-SS-4H-TS-02"/>
    <s v="2- x 2- cm Stainless Steel"/>
    <x v="4"/>
    <x v="2"/>
    <n v="0.10526315789473684"/>
    <n v="10"/>
    <n v="1.0526315789473684"/>
    <n v="2.2276394711152208E-2"/>
  </r>
  <r>
    <s v="144-E5-Bg-SS-4H-TS-03"/>
    <s v="2- x 2- cm Stainless Steel"/>
    <x v="4"/>
    <x v="2"/>
    <n v="0.10526315789473684"/>
    <n v="10"/>
    <n v="1.0526315789473684"/>
    <n v="2.2276394711152208E-2"/>
  </r>
  <r>
    <s v="144-E5-Bg-Inoculum"/>
    <s v="Inoculum"/>
    <x v="5"/>
    <x v="0"/>
    <n v="4537000"/>
    <n v="0.01"/>
    <n v="45370"/>
    <n v="4.65676877926601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9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5">
    <i>
      <x/>
    </i>
    <i r="1">
      <x v="2"/>
    </i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0">
    <format dxfId="37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6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5">
      <pivotArea field="2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3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32">
      <pivotArea collapsedLevelsAreSubtotals="1" fieldPosition="0">
        <references count="1">
          <reference field="2" count="1">
            <x v="2"/>
          </reference>
        </references>
      </pivotArea>
    </format>
    <format dxfId="31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30">
      <pivotArea collapsedLevelsAreSubtotals="1" fieldPosition="0">
        <references count="1">
          <reference field="2" count="1">
            <x v="3"/>
          </reference>
        </references>
      </pivotArea>
    </format>
    <format dxfId="29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4"/>
          </reference>
        </references>
      </pivotArea>
    </format>
    <format dxfId="27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24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2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1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0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0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abSelected="1" zoomScaleNormal="100" workbookViewId="0">
      <selection activeCell="J16" sqref="J16"/>
    </sheetView>
  </sheetViews>
  <sheetFormatPr defaultRowHeight="15" x14ac:dyDescent="0.25"/>
  <cols>
    <col min="1" max="1" width="20.140625" bestFit="1" customWidth="1"/>
    <col min="2" max="2" width="12" customWidth="1"/>
    <col min="3" max="3" width="13.5703125" customWidth="1"/>
    <col min="4" max="4" width="12" customWidth="1"/>
    <col min="5" max="5" width="12" bestFit="1" customWidth="1"/>
    <col min="6" max="6" width="12.28515625" customWidth="1"/>
    <col min="7" max="7" width="10.85546875" customWidth="1"/>
  </cols>
  <sheetData>
    <row r="3" spans="1:8" x14ac:dyDescent="0.25">
      <c r="B3" s="19" t="s">
        <v>20</v>
      </c>
      <c r="F3" s="20"/>
      <c r="G3" s="20"/>
    </row>
    <row r="4" spans="1:8" ht="45" x14ac:dyDescent="0.25">
      <c r="A4" s="12" t="s">
        <v>20</v>
      </c>
      <c r="B4" s="17" t="s">
        <v>13</v>
      </c>
      <c r="C4" s="17" t="s">
        <v>18</v>
      </c>
      <c r="D4" s="17" t="s">
        <v>14</v>
      </c>
      <c r="E4" s="17" t="s">
        <v>19</v>
      </c>
      <c r="F4" s="18" t="s">
        <v>21</v>
      </c>
      <c r="G4" s="18" t="s">
        <v>22</v>
      </c>
    </row>
    <row r="5" spans="1:8" x14ac:dyDescent="0.25">
      <c r="A5" s="9" t="s">
        <v>25</v>
      </c>
      <c r="B5" s="13"/>
      <c r="C5" s="13"/>
      <c r="D5" s="14"/>
      <c r="E5" s="14"/>
      <c r="F5" s="21"/>
      <c r="G5" s="21"/>
    </row>
    <row r="6" spans="1:8" x14ac:dyDescent="0.25">
      <c r="A6" s="10" t="s">
        <v>6</v>
      </c>
      <c r="B6" s="13">
        <v>4.6567687792660166</v>
      </c>
      <c r="C6" s="13" t="e">
        <v>#DIV/0!</v>
      </c>
      <c r="D6" s="14">
        <v>45370</v>
      </c>
      <c r="E6" s="14" t="e">
        <v>#DIV/0!</v>
      </c>
      <c r="F6" s="14"/>
      <c r="G6" s="14"/>
    </row>
    <row r="7" spans="1:8" x14ac:dyDescent="0.25">
      <c r="A7" s="9" t="s">
        <v>15</v>
      </c>
      <c r="B7" s="13"/>
      <c r="C7" s="13"/>
      <c r="D7" s="14"/>
      <c r="E7" s="14"/>
      <c r="F7" s="21"/>
      <c r="G7" s="21"/>
    </row>
    <row r="8" spans="1:8" x14ac:dyDescent="0.25">
      <c r="A8" s="10" t="s">
        <v>6</v>
      </c>
      <c r="B8" s="13">
        <v>4.6564576183077655</v>
      </c>
      <c r="C8" s="13">
        <v>5.828598092504661E-2</v>
      </c>
      <c r="D8" s="14">
        <v>45647.5</v>
      </c>
      <c r="E8" s="14">
        <v>6206.718805724433</v>
      </c>
      <c r="F8" s="14"/>
      <c r="G8" s="14"/>
    </row>
    <row r="9" spans="1:8" x14ac:dyDescent="0.25">
      <c r="A9" s="9" t="s">
        <v>16</v>
      </c>
      <c r="B9" s="13"/>
      <c r="C9" s="13"/>
      <c r="D9" s="14"/>
      <c r="E9" s="14"/>
      <c r="F9" s="21"/>
      <c r="G9" s="21"/>
    </row>
    <row r="10" spans="1:8" x14ac:dyDescent="0.25">
      <c r="A10" s="10" t="s">
        <v>7</v>
      </c>
      <c r="B10" s="13">
        <v>4.6543353352951362</v>
      </c>
      <c r="C10" s="13">
        <v>4.5084348730846047E-2</v>
      </c>
      <c r="D10" s="14">
        <v>45276.666666666664</v>
      </c>
      <c r="E10" s="14">
        <v>4604.7946027302341</v>
      </c>
      <c r="F10" s="14"/>
      <c r="G10" s="14"/>
    </row>
    <row r="11" spans="1:8" x14ac:dyDescent="0.25">
      <c r="A11" s="10" t="s">
        <v>8</v>
      </c>
      <c r="B11" s="13">
        <v>4.6019827380046747</v>
      </c>
      <c r="C11" s="13">
        <v>6.1497982018276373E-2</v>
      </c>
      <c r="D11" s="14">
        <v>40263.333333333336</v>
      </c>
      <c r="E11" s="14">
        <v>5771.7617183433249</v>
      </c>
      <c r="F11" s="14"/>
      <c r="G11" s="14"/>
    </row>
    <row r="12" spans="1:8" x14ac:dyDescent="0.25">
      <c r="A12" s="9" t="s">
        <v>3</v>
      </c>
      <c r="B12" s="13"/>
      <c r="C12" s="13"/>
      <c r="D12" s="14"/>
      <c r="E12" s="14"/>
      <c r="F12" s="21"/>
      <c r="G12" s="21"/>
    </row>
    <row r="13" spans="1:8" x14ac:dyDescent="0.25">
      <c r="A13" s="116" t="s">
        <v>7</v>
      </c>
      <c r="B13" s="117">
        <v>0.28948717678887442</v>
      </c>
      <c r="C13" s="117">
        <v>0.44264315433549783</v>
      </c>
      <c r="D13" s="118">
        <v>2.8265107212475633</v>
      </c>
      <c r="E13" s="118">
        <v>3.0219455029955307</v>
      </c>
      <c r="F13" s="117">
        <f>B10-B13</f>
        <v>4.3648481585062617</v>
      </c>
      <c r="G13" s="117">
        <f>(((C10^2)/3)+((C13^2)/3))^0.5</f>
        <v>0.25688230805861523</v>
      </c>
    </row>
    <row r="14" spans="1:8" x14ac:dyDescent="0.25">
      <c r="A14" s="11" t="s">
        <v>8</v>
      </c>
      <c r="B14" s="15">
        <v>1.4850929807434805E-2</v>
      </c>
      <c r="C14" s="15">
        <v>1.2861282483058083E-2</v>
      </c>
      <c r="D14" s="16">
        <v>1.0350877192982455</v>
      </c>
      <c r="E14" s="16">
        <v>3.0386856273152667E-2</v>
      </c>
      <c r="F14" s="15">
        <f>B11-B14</f>
        <v>4.5871318081972401</v>
      </c>
      <c r="G14" s="15">
        <f>(((C11^2)/3)+((C14^2)/3))^0.5</f>
        <v>3.6274023669053961E-2</v>
      </c>
      <c r="H14" s="26"/>
    </row>
    <row r="15" spans="1:8" x14ac:dyDescent="0.25">
      <c r="A15" s="9" t="s">
        <v>2</v>
      </c>
      <c r="B15" s="13"/>
      <c r="C15" s="13"/>
      <c r="D15" s="14"/>
      <c r="E15" s="14"/>
      <c r="F15" s="21"/>
      <c r="G15" s="21"/>
    </row>
    <row r="16" spans="1:8" x14ac:dyDescent="0.25">
      <c r="A16" s="11" t="s">
        <v>7</v>
      </c>
      <c r="B16" s="15">
        <v>7.0581074285707285E-2</v>
      </c>
      <c r="C16" s="15" t="e">
        <v>#DIV/0!</v>
      </c>
      <c r="D16" s="16">
        <v>1.1764705882352942</v>
      </c>
      <c r="E16" s="16" t="e">
        <v>#DIV/0!</v>
      </c>
    </row>
    <row r="17" spans="1:5" x14ac:dyDescent="0.25">
      <c r="A17" s="11" t="s">
        <v>8</v>
      </c>
      <c r="B17" s="15">
        <v>4.5757490560675143E-2</v>
      </c>
      <c r="C17" s="15" t="e">
        <v>#DIV/0!</v>
      </c>
      <c r="D17" s="16">
        <v>1.1111111111111112</v>
      </c>
      <c r="E17" s="16" t="e">
        <v>#DIV/0!</v>
      </c>
    </row>
    <row r="18" spans="1:5" x14ac:dyDescent="0.25">
      <c r="A18" s="9" t="s">
        <v>24</v>
      </c>
      <c r="B18" s="13"/>
      <c r="C18" s="13"/>
      <c r="D18" s="14"/>
      <c r="E18" s="14"/>
    </row>
    <row r="19" spans="1:5" x14ac:dyDescent="0.25">
      <c r="A19" s="11" t="s">
        <v>6</v>
      </c>
      <c r="B19" s="15">
        <v>2.2276394711152208E-2</v>
      </c>
      <c r="C19" s="15" t="e">
        <v>#DIV/0!</v>
      </c>
      <c r="D19" s="16">
        <v>1.0526315789473684</v>
      </c>
      <c r="E19" s="16" t="e">
        <v>#DIV/0!</v>
      </c>
    </row>
    <row r="21" spans="1:5" x14ac:dyDescent="0.25">
      <c r="A21" s="59" t="s">
        <v>23</v>
      </c>
      <c r="B21" s="59"/>
      <c r="C21" s="59"/>
      <c r="D21" s="59"/>
      <c r="E21" s="59"/>
    </row>
  </sheetData>
  <mergeCells count="1">
    <mergeCell ref="A21:E2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Normal="100" workbookViewId="0">
      <selection activeCell="J16" sqref="J16"/>
    </sheetView>
  </sheetViews>
  <sheetFormatPr defaultRowHeight="15" x14ac:dyDescent="0.25"/>
  <cols>
    <col min="1" max="1" width="23.140625" customWidth="1"/>
    <col min="2" max="2" width="23" bestFit="1" customWidth="1"/>
    <col min="3" max="3" width="18.28515625" bestFit="1" customWidth="1"/>
    <col min="4" max="4" width="25.140625" bestFit="1" customWidth="1"/>
    <col min="5" max="5" width="10.42578125" bestFit="1" customWidth="1"/>
    <col min="6" max="6" width="15.85546875" bestFit="1" customWidth="1"/>
    <col min="7" max="7" width="12.42578125" bestFit="1" customWidth="1"/>
    <col min="8" max="8" width="16.5703125" bestFit="1" customWidth="1"/>
    <col min="9" max="9" width="17.28515625" bestFit="1" customWidth="1"/>
    <col min="10" max="10" width="7.7109375" bestFit="1" customWidth="1"/>
  </cols>
  <sheetData>
    <row r="1" spans="1:8" x14ac:dyDescent="0.2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</row>
    <row r="2" spans="1:8" x14ac:dyDescent="0.25">
      <c r="A2" s="4" t="s">
        <v>28</v>
      </c>
      <c r="B2" s="4" t="s">
        <v>17</v>
      </c>
      <c r="C2" s="4" t="s">
        <v>24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0.10526315789473684</v>
      </c>
      <c r="F2" s="4">
        <v>10</v>
      </c>
      <c r="G2" s="5">
        <f ca="1">E2*F2</f>
        <v>1.0526315789473684</v>
      </c>
      <c r="H2" s="6">
        <f ca="1">LOG(G2)</f>
        <v>2.2276394711152208E-2</v>
      </c>
    </row>
    <row r="3" spans="1:8" x14ac:dyDescent="0.25">
      <c r="A3" s="4" t="s">
        <v>26</v>
      </c>
      <c r="B3" s="4" t="s">
        <v>17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0.11764705882352941</v>
      </c>
      <c r="F3" s="4">
        <v>10</v>
      </c>
      <c r="G3" s="5">
        <f t="shared" ref="G3:G17" ca="1" si="0">E3*F3</f>
        <v>1.1764705882352942</v>
      </c>
      <c r="H3" s="6">
        <f t="shared" ref="H3:H4" ca="1" si="1">LOG(G3)</f>
        <v>7.0581074285707285E-2</v>
      </c>
    </row>
    <row r="4" spans="1:8" x14ac:dyDescent="0.25">
      <c r="A4" s="4" t="s">
        <v>27</v>
      </c>
      <c r="B4" s="4" t="s">
        <v>17</v>
      </c>
      <c r="C4" s="4" t="s">
        <v>2</v>
      </c>
      <c r="D4" s="4" t="s">
        <v>8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0.1111111111111111</v>
      </c>
      <c r="F4" s="4">
        <v>10</v>
      </c>
      <c r="G4" s="5">
        <f t="shared" ca="1" si="0"/>
        <v>1.1111111111111112</v>
      </c>
      <c r="H4" s="6">
        <f t="shared" ca="1" si="1"/>
        <v>4.5757490560675143E-2</v>
      </c>
    </row>
    <row r="5" spans="1:8" x14ac:dyDescent="0.25">
      <c r="A5" s="4" t="s">
        <v>29</v>
      </c>
      <c r="B5" s="4" t="s">
        <v>46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5346</v>
      </c>
      <c r="F5" s="4">
        <v>10</v>
      </c>
      <c r="G5" s="5">
        <f t="shared" ca="1" si="0"/>
        <v>53460</v>
      </c>
      <c r="H5" s="6">
        <f t="shared" ref="H5:H17" ca="1" si="2">LOG(G5)</f>
        <v>4.7280289544205187</v>
      </c>
    </row>
    <row r="6" spans="1:8" x14ac:dyDescent="0.25">
      <c r="A6" s="4" t="s">
        <v>30</v>
      </c>
      <c r="B6" s="4" t="s">
        <v>46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4175</v>
      </c>
      <c r="F6" s="4">
        <v>10</v>
      </c>
      <c r="G6" s="5">
        <f t="shared" ca="1" si="0"/>
        <v>41750</v>
      </c>
      <c r="H6" s="6">
        <f t="shared" ca="1" si="2"/>
        <v>4.6206564798196208</v>
      </c>
    </row>
    <row r="7" spans="1:8" x14ac:dyDescent="0.25">
      <c r="A7" s="4" t="s">
        <v>31</v>
      </c>
      <c r="B7" s="4" t="s">
        <v>46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4767</v>
      </c>
      <c r="F7" s="4">
        <v>10</v>
      </c>
      <c r="G7" s="5">
        <f t="shared" ca="1" si="0"/>
        <v>47670</v>
      </c>
      <c r="H7" s="6">
        <f t="shared" ca="1" si="2"/>
        <v>4.678245151927042</v>
      </c>
    </row>
    <row r="8" spans="1:8" x14ac:dyDescent="0.25">
      <c r="A8" s="4" t="s">
        <v>32</v>
      </c>
      <c r="B8" s="4" t="s">
        <v>46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3971</v>
      </c>
      <c r="F8" s="4">
        <v>10</v>
      </c>
      <c r="G8" s="5">
        <f t="shared" ca="1" si="0"/>
        <v>39710</v>
      </c>
      <c r="H8" s="6">
        <f t="shared" ca="1" si="2"/>
        <v>4.5988998870638831</v>
      </c>
    </row>
    <row r="9" spans="1:8" x14ac:dyDescent="0.25">
      <c r="A9" s="4" t="s">
        <v>33</v>
      </c>
      <c r="B9" s="4" t="s">
        <v>17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4635</v>
      </c>
      <c r="F9" s="4">
        <v>10</v>
      </c>
      <c r="G9" s="5">
        <f t="shared" ca="1" si="0"/>
        <v>46350</v>
      </c>
      <c r="H9" s="6">
        <f t="shared" ca="1" si="2"/>
        <v>4.666049738480516</v>
      </c>
    </row>
    <row r="10" spans="1:8" x14ac:dyDescent="0.25">
      <c r="A10" s="4" t="s">
        <v>34</v>
      </c>
      <c r="B10" s="4" t="s">
        <v>17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4023</v>
      </c>
      <c r="F10" s="4">
        <v>10</v>
      </c>
      <c r="G10" s="5">
        <f t="shared" ca="1" si="0"/>
        <v>40230</v>
      </c>
      <c r="H10" s="6">
        <f t="shared" ca="1" si="2"/>
        <v>4.6045500325712609</v>
      </c>
    </row>
    <row r="11" spans="1:8" x14ac:dyDescent="0.25">
      <c r="A11" s="4" t="s">
        <v>35</v>
      </c>
      <c r="B11" s="4" t="s">
        <v>17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4925</v>
      </c>
      <c r="F11" s="4">
        <v>10</v>
      </c>
      <c r="G11" s="5">
        <f t="shared" ca="1" si="0"/>
        <v>49250</v>
      </c>
      <c r="H11" s="6">
        <f t="shared" ca="1" si="2"/>
        <v>4.6924062348336308</v>
      </c>
    </row>
    <row r="12" spans="1:8" x14ac:dyDescent="0.25">
      <c r="A12" s="4" t="s">
        <v>36</v>
      </c>
      <c r="B12" s="4" t="s">
        <v>17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0.1111111111111111</v>
      </c>
      <c r="F12" s="4">
        <v>10</v>
      </c>
      <c r="G12" s="5">
        <f t="shared" ca="1" si="0"/>
        <v>1.1111111111111112</v>
      </c>
      <c r="H12" s="6">
        <f t="shared" ca="1" si="2"/>
        <v>4.5757490560675143E-2</v>
      </c>
    </row>
    <row r="13" spans="1:8" x14ac:dyDescent="0.25">
      <c r="A13" s="4" t="s">
        <v>37</v>
      </c>
      <c r="B13" s="4" t="s">
        <v>17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0.63157894736842102</v>
      </c>
      <c r="F13" s="4">
        <v>10</v>
      </c>
      <c r="G13" s="5">
        <f t="shared" ca="1" si="0"/>
        <v>6.3157894736842106</v>
      </c>
      <c r="H13" s="6">
        <f t="shared" ca="1" si="2"/>
        <v>0.80042764509479591</v>
      </c>
    </row>
    <row r="14" spans="1:8" x14ac:dyDescent="0.25">
      <c r="A14" s="4" t="s">
        <v>38</v>
      </c>
      <c r="B14" s="4" t="s">
        <v>17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0.10526315789473684</v>
      </c>
      <c r="F14" s="4">
        <v>10</v>
      </c>
      <c r="G14" s="5">
        <f t="shared" ca="1" si="0"/>
        <v>1.0526315789473684</v>
      </c>
      <c r="H14" s="6">
        <f t="shared" ca="1" si="2"/>
        <v>2.2276394711152208E-2</v>
      </c>
    </row>
    <row r="15" spans="1:8" x14ac:dyDescent="0.25">
      <c r="A15" s="4" t="s">
        <v>39</v>
      </c>
      <c r="B15" s="4" t="s">
        <v>17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3511</v>
      </c>
      <c r="F15" s="4">
        <v>10</v>
      </c>
      <c r="G15" s="5">
        <f t="shared" ca="1" si="0"/>
        <v>35110</v>
      </c>
      <c r="H15" s="6">
        <f t="shared" ca="1" si="2"/>
        <v>4.5454308294653512</v>
      </c>
    </row>
    <row r="16" spans="1:8" x14ac:dyDescent="0.25">
      <c r="A16" s="4" t="s">
        <v>40</v>
      </c>
      <c r="B16" s="4" t="s">
        <v>17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3918</v>
      </c>
      <c r="F16" s="4">
        <v>10</v>
      </c>
      <c r="G16" s="5">
        <f t="shared" ca="1" si="0"/>
        <v>39180</v>
      </c>
      <c r="H16" s="6">
        <f t="shared" ca="1" si="2"/>
        <v>4.5930644316587177</v>
      </c>
    </row>
    <row r="17" spans="1:8" x14ac:dyDescent="0.25">
      <c r="A17" s="4" t="s">
        <v>41</v>
      </c>
      <c r="B17" s="4" t="s">
        <v>17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4650</v>
      </c>
      <c r="F17" s="4">
        <v>10</v>
      </c>
      <c r="G17" s="5">
        <f t="shared" ca="1" si="0"/>
        <v>46500</v>
      </c>
      <c r="H17" s="6">
        <f t="shared" ca="1" si="2"/>
        <v>4.6674529528899535</v>
      </c>
    </row>
    <row r="18" spans="1:8" x14ac:dyDescent="0.25">
      <c r="A18" s="4" t="s">
        <v>42</v>
      </c>
      <c r="B18" s="4" t="s">
        <v>17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0.1</v>
      </c>
      <c r="F18" s="4">
        <v>10</v>
      </c>
      <c r="G18" s="5">
        <f ca="1">E18*F18</f>
        <v>1</v>
      </c>
      <c r="H18" s="6">
        <f ca="1">LOG(G18)</f>
        <v>0</v>
      </c>
    </row>
    <row r="19" spans="1:8" x14ac:dyDescent="0.25">
      <c r="A19" s="4" t="s">
        <v>43</v>
      </c>
      <c r="B19" s="4" t="s">
        <v>17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0.10526315789473684</v>
      </c>
      <c r="F19" s="4">
        <v>10</v>
      </c>
      <c r="G19" s="5">
        <f ca="1">E19*F19</f>
        <v>1.0526315789473684</v>
      </c>
      <c r="H19" s="6">
        <f ca="1">LOG(G19)</f>
        <v>2.2276394711152208E-2</v>
      </c>
    </row>
    <row r="20" spans="1:8" x14ac:dyDescent="0.25">
      <c r="A20" s="4" t="s">
        <v>44</v>
      </c>
      <c r="B20" s="4" t="s">
        <v>17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0.10526315789473684</v>
      </c>
      <c r="F20" s="4">
        <v>10</v>
      </c>
      <c r="G20" s="5">
        <f ca="1">E20*F20</f>
        <v>1.0526315789473684</v>
      </c>
      <c r="H20" s="6">
        <f ca="1">LOG(G20)</f>
        <v>2.2276394711152208E-2</v>
      </c>
    </row>
    <row r="21" spans="1:8" x14ac:dyDescent="0.25">
      <c r="A21" s="4" t="s">
        <v>45</v>
      </c>
      <c r="B21" s="23" t="s">
        <v>25</v>
      </c>
      <c r="C21" s="23" t="s">
        <v>25</v>
      </c>
      <c r="D21" s="4" t="s">
        <v>6</v>
      </c>
      <c r="E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#REF!,0)),0,9,1))))</f>
        <v>4537000</v>
      </c>
      <c r="F21" s="23">
        <v>0.01</v>
      </c>
      <c r="G21" s="24">
        <f ca="1">E21*F21</f>
        <v>45370</v>
      </c>
      <c r="H21" s="25">
        <f ca="1">LOG(G21)</f>
        <v>4.6567687792660166</v>
      </c>
    </row>
    <row r="23" spans="1:8" x14ac:dyDescent="0.25">
      <c r="B23" s="22"/>
    </row>
  </sheetData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zoomScaleNormal="100" workbookViewId="0">
      <selection activeCell="G12" sqref="G12"/>
    </sheetView>
  </sheetViews>
  <sheetFormatPr defaultRowHeight="15" x14ac:dyDescent="0.25"/>
  <cols>
    <col min="1" max="1" width="28.140625" bestFit="1" customWidth="1"/>
    <col min="2" max="2" width="9.7109375" bestFit="1" customWidth="1"/>
  </cols>
  <sheetData>
    <row r="1" spans="1:15" x14ac:dyDescent="0.25">
      <c r="A1" t="s">
        <v>47</v>
      </c>
      <c r="B1" s="27"/>
    </row>
    <row r="2" spans="1:15" x14ac:dyDescent="0.25">
      <c r="A2" t="s">
        <v>48</v>
      </c>
      <c r="B2" t="s">
        <v>49</v>
      </c>
    </row>
    <row r="3" spans="1:15" x14ac:dyDescent="0.25">
      <c r="A3" t="s">
        <v>50</v>
      </c>
      <c r="B3" s="27">
        <v>45120</v>
      </c>
    </row>
    <row r="5" spans="1:15" x14ac:dyDescent="0.25">
      <c r="A5" t="s">
        <v>51</v>
      </c>
      <c r="B5" t="s">
        <v>52</v>
      </c>
      <c r="C5" t="s">
        <v>53</v>
      </c>
      <c r="D5" t="s">
        <v>54</v>
      </c>
      <c r="E5" t="s">
        <v>55</v>
      </c>
    </row>
    <row r="6" spans="1:15" x14ac:dyDescent="0.25">
      <c r="A6" t="s">
        <v>45</v>
      </c>
      <c r="B6">
        <v>66</v>
      </c>
      <c r="C6" s="22">
        <v>1E-3</v>
      </c>
      <c r="D6" s="22">
        <v>3667000</v>
      </c>
      <c r="E6" s="28"/>
      <c r="N6" s="27"/>
      <c r="O6" s="29"/>
    </row>
    <row r="7" spans="1:15" x14ac:dyDescent="0.25">
      <c r="A7" t="s">
        <v>45</v>
      </c>
      <c r="B7">
        <v>91</v>
      </c>
      <c r="C7" s="22">
        <v>1E-3</v>
      </c>
      <c r="D7" s="22">
        <v>5056000</v>
      </c>
      <c r="E7" s="28"/>
      <c r="N7" s="27"/>
      <c r="O7" s="29"/>
    </row>
    <row r="8" spans="1:15" x14ac:dyDescent="0.25">
      <c r="A8" t="s">
        <v>45</v>
      </c>
      <c r="B8">
        <v>88</v>
      </c>
      <c r="C8" s="22">
        <v>1E-3</v>
      </c>
      <c r="D8" s="22">
        <v>4889000</v>
      </c>
      <c r="E8" s="28"/>
      <c r="M8" s="30"/>
      <c r="N8" s="27"/>
      <c r="O8" s="29"/>
    </row>
    <row r="9" spans="1:15" x14ac:dyDescent="0.25">
      <c r="A9" t="s">
        <v>45</v>
      </c>
      <c r="B9" t="s">
        <v>56</v>
      </c>
      <c r="D9" s="22">
        <v>4537000</v>
      </c>
      <c r="E9" s="28">
        <f>STDEV(D6:D8)/AVERAGE(D6:D8)</f>
        <v>0.16713381533666199</v>
      </c>
    </row>
    <row r="10" spans="1:15" x14ac:dyDescent="0.25">
      <c r="A10" t="s">
        <v>29</v>
      </c>
      <c r="B10">
        <v>52</v>
      </c>
      <c r="C10">
        <v>1</v>
      </c>
      <c r="D10" s="22">
        <v>5128</v>
      </c>
      <c r="E10" s="28"/>
      <c r="M10" s="30"/>
      <c r="N10" s="27"/>
      <c r="O10" s="29"/>
    </row>
    <row r="11" spans="1:15" x14ac:dyDescent="0.25">
      <c r="A11" t="s">
        <v>29</v>
      </c>
      <c r="B11">
        <v>31</v>
      </c>
      <c r="C11">
        <v>1</v>
      </c>
      <c r="D11" s="22">
        <v>6008</v>
      </c>
      <c r="E11" s="28"/>
      <c r="M11" s="30"/>
      <c r="N11" s="27"/>
      <c r="O11" s="29"/>
    </row>
    <row r="12" spans="1:15" x14ac:dyDescent="0.25">
      <c r="A12" t="s">
        <v>29</v>
      </c>
      <c r="B12">
        <v>53</v>
      </c>
      <c r="C12">
        <v>1</v>
      </c>
      <c r="D12" s="22">
        <v>5227</v>
      </c>
      <c r="E12" s="28"/>
      <c r="M12" s="30"/>
      <c r="N12" s="27"/>
      <c r="O12" s="29"/>
    </row>
    <row r="13" spans="1:15" x14ac:dyDescent="0.25">
      <c r="A13" t="s">
        <v>29</v>
      </c>
      <c r="B13" t="s">
        <v>56</v>
      </c>
      <c r="D13" s="22">
        <v>5346</v>
      </c>
      <c r="E13" s="28">
        <f t="shared" ref="E13" si="0">STDEV(D10:D12)/AVERAGE(D10:D12)</f>
        <v>8.8377013146670361E-2</v>
      </c>
    </row>
    <row r="14" spans="1:15" x14ac:dyDescent="0.25">
      <c r="A14" t="s">
        <v>30</v>
      </c>
      <c r="B14">
        <v>40</v>
      </c>
      <c r="C14">
        <v>1</v>
      </c>
      <c r="D14" s="22">
        <v>3945</v>
      </c>
      <c r="E14" s="28"/>
      <c r="M14" s="30"/>
      <c r="N14" s="27"/>
      <c r="O14" s="29"/>
    </row>
    <row r="15" spans="1:15" x14ac:dyDescent="0.25">
      <c r="A15" t="s">
        <v>30</v>
      </c>
      <c r="B15">
        <v>50</v>
      </c>
      <c r="C15">
        <v>1</v>
      </c>
      <c r="D15" s="22">
        <v>4931</v>
      </c>
      <c r="E15" s="28"/>
      <c r="M15" s="30"/>
      <c r="N15" s="27"/>
      <c r="O15" s="29"/>
    </row>
    <row r="16" spans="1:15" x14ac:dyDescent="0.25">
      <c r="A16" t="s">
        <v>30</v>
      </c>
      <c r="B16">
        <v>37</v>
      </c>
      <c r="C16">
        <v>1</v>
      </c>
      <c r="D16" s="22">
        <v>3649</v>
      </c>
      <c r="E16" s="28"/>
      <c r="M16" s="30"/>
      <c r="N16" s="27"/>
      <c r="O16" s="29"/>
    </row>
    <row r="17" spans="1:15" x14ac:dyDescent="0.25">
      <c r="A17" t="s">
        <v>30</v>
      </c>
      <c r="B17" t="s">
        <v>56</v>
      </c>
      <c r="D17" s="22">
        <v>4175</v>
      </c>
      <c r="E17" s="28">
        <f t="shared" ref="E17" si="1">STDEV(D14:D16)/AVERAGE(D14:D16)</f>
        <v>0.16077477443154312</v>
      </c>
    </row>
    <row r="18" spans="1:15" x14ac:dyDescent="0.25">
      <c r="A18" t="s">
        <v>31</v>
      </c>
      <c r="B18">
        <v>48</v>
      </c>
      <c r="C18">
        <v>1</v>
      </c>
      <c r="D18" s="22">
        <v>4734</v>
      </c>
      <c r="E18" s="28"/>
      <c r="N18" s="27"/>
      <c r="O18" s="29"/>
    </row>
    <row r="19" spans="1:15" x14ac:dyDescent="0.25">
      <c r="A19" t="s">
        <v>31</v>
      </c>
      <c r="B19">
        <v>51</v>
      </c>
      <c r="C19">
        <v>1</v>
      </c>
      <c r="D19" s="22">
        <v>5030</v>
      </c>
      <c r="E19" s="28"/>
      <c r="M19" s="30"/>
      <c r="N19" s="27"/>
      <c r="O19" s="29"/>
    </row>
    <row r="20" spans="1:15" x14ac:dyDescent="0.25">
      <c r="A20" t="s">
        <v>31</v>
      </c>
      <c r="B20">
        <v>46</v>
      </c>
      <c r="C20">
        <v>1</v>
      </c>
      <c r="D20" s="22">
        <v>4536</v>
      </c>
      <c r="E20" s="28"/>
      <c r="N20" s="27"/>
      <c r="O20" s="29"/>
    </row>
    <row r="21" spans="1:15" x14ac:dyDescent="0.25">
      <c r="A21" t="s">
        <v>31</v>
      </c>
      <c r="B21" t="s">
        <v>56</v>
      </c>
      <c r="D21" s="22">
        <v>4767</v>
      </c>
      <c r="E21" s="28">
        <f t="shared" ref="E21" si="2">STDEV(D18:D20)/AVERAGE(D18:D20)</f>
        <v>5.2156957189671692E-2</v>
      </c>
    </row>
    <row r="22" spans="1:15" x14ac:dyDescent="0.25">
      <c r="A22" t="s">
        <v>32</v>
      </c>
      <c r="B22">
        <v>49</v>
      </c>
      <c r="C22">
        <v>1</v>
      </c>
      <c r="D22" s="22">
        <v>4832</v>
      </c>
      <c r="E22" s="28"/>
      <c r="M22" s="30"/>
      <c r="N22" s="27"/>
      <c r="O22" s="29"/>
    </row>
    <row r="23" spans="1:15" x14ac:dyDescent="0.25">
      <c r="A23" t="s">
        <v>32</v>
      </c>
      <c r="B23">
        <v>69</v>
      </c>
      <c r="C23">
        <v>1</v>
      </c>
      <c r="D23" s="22">
        <v>3833</v>
      </c>
      <c r="E23" s="28"/>
      <c r="M23" s="30"/>
      <c r="N23" s="27"/>
      <c r="O23" s="29"/>
    </row>
    <row r="24" spans="1:15" x14ac:dyDescent="0.25">
      <c r="A24" t="s">
        <v>32</v>
      </c>
      <c r="B24">
        <v>34</v>
      </c>
      <c r="C24">
        <v>1</v>
      </c>
      <c r="D24" s="22">
        <v>3353</v>
      </c>
      <c r="E24" s="28"/>
      <c r="M24" s="30"/>
      <c r="N24" s="27"/>
      <c r="O24" s="29"/>
    </row>
    <row r="25" spans="1:15" x14ac:dyDescent="0.25">
      <c r="A25" t="s">
        <v>32</v>
      </c>
      <c r="B25" t="s">
        <v>56</v>
      </c>
      <c r="D25" s="22">
        <v>3971</v>
      </c>
      <c r="E25" s="28">
        <f t="shared" ref="E25" si="3">STDEV(D22:D24)/AVERAGE(D22:D24)</f>
        <v>0.18834856552264179</v>
      </c>
    </row>
    <row r="26" spans="1:15" x14ac:dyDescent="0.25">
      <c r="A26" t="s">
        <v>57</v>
      </c>
      <c r="B26">
        <v>43</v>
      </c>
      <c r="C26">
        <v>1</v>
      </c>
      <c r="D26" s="22">
        <v>4241</v>
      </c>
      <c r="E26" s="28"/>
      <c r="M26" s="30"/>
      <c r="N26" s="27"/>
      <c r="O26" s="29"/>
    </row>
    <row r="27" spans="1:15" x14ac:dyDescent="0.25">
      <c r="A27" t="s">
        <v>57</v>
      </c>
      <c r="B27">
        <v>45</v>
      </c>
      <c r="C27">
        <v>1</v>
      </c>
      <c r="D27" s="22">
        <v>4438</v>
      </c>
      <c r="E27" s="28"/>
      <c r="M27" s="30"/>
      <c r="N27" s="27"/>
      <c r="O27" s="29"/>
    </row>
    <row r="28" spans="1:15" x14ac:dyDescent="0.25">
      <c r="A28" t="s">
        <v>57</v>
      </c>
      <c r="B28">
        <v>53</v>
      </c>
      <c r="C28">
        <v>1</v>
      </c>
      <c r="D28" s="22">
        <v>5227</v>
      </c>
      <c r="E28" s="28"/>
      <c r="M28" s="30"/>
      <c r="N28" s="27"/>
      <c r="O28" s="29"/>
    </row>
    <row r="29" spans="1:15" x14ac:dyDescent="0.25">
      <c r="A29" t="s">
        <v>57</v>
      </c>
      <c r="B29" t="s">
        <v>56</v>
      </c>
      <c r="D29" s="22">
        <v>4635</v>
      </c>
      <c r="E29" s="28">
        <f t="shared" ref="E29" si="4">STDEV(D26:D28)/AVERAGE(D26:D28)</f>
        <v>0.11256579168641066</v>
      </c>
    </row>
    <row r="30" spans="1:15" x14ac:dyDescent="0.25">
      <c r="A30" t="s">
        <v>58</v>
      </c>
      <c r="B30">
        <v>38</v>
      </c>
      <c r="C30">
        <v>1</v>
      </c>
      <c r="D30" s="22">
        <v>3748</v>
      </c>
      <c r="E30" s="28"/>
      <c r="M30" s="30"/>
      <c r="N30" s="27"/>
      <c r="O30" s="29"/>
    </row>
    <row r="31" spans="1:15" x14ac:dyDescent="0.25">
      <c r="A31" t="s">
        <v>58</v>
      </c>
      <c r="B31">
        <v>68</v>
      </c>
      <c r="C31">
        <v>1</v>
      </c>
      <c r="D31" s="22">
        <v>3778</v>
      </c>
      <c r="E31" s="28"/>
      <c r="M31" s="30"/>
      <c r="N31" s="27"/>
      <c r="O31" s="29"/>
    </row>
    <row r="32" spans="1:15" x14ac:dyDescent="0.25">
      <c r="A32" t="s">
        <v>58</v>
      </c>
      <c r="B32">
        <v>48</v>
      </c>
      <c r="C32">
        <v>1</v>
      </c>
      <c r="D32" s="22">
        <v>4734</v>
      </c>
      <c r="E32" s="28"/>
      <c r="M32" s="30"/>
      <c r="N32" s="27"/>
      <c r="O32" s="29"/>
    </row>
    <row r="33" spans="1:15" x14ac:dyDescent="0.25">
      <c r="A33" t="s">
        <v>58</v>
      </c>
      <c r="B33" t="s">
        <v>56</v>
      </c>
      <c r="D33" s="22">
        <v>4023</v>
      </c>
      <c r="E33" s="28">
        <f t="shared" ref="E33" si="5">STDEV(D30:D32)/AVERAGE(D30:D32)</f>
        <v>0.1372286502720837</v>
      </c>
    </row>
    <row r="34" spans="1:15" x14ac:dyDescent="0.25">
      <c r="A34" t="s">
        <v>59</v>
      </c>
      <c r="B34">
        <v>93</v>
      </c>
      <c r="C34">
        <v>1</v>
      </c>
      <c r="D34" s="22">
        <v>5167</v>
      </c>
      <c r="E34" s="28"/>
      <c r="M34" s="30"/>
      <c r="N34" s="27"/>
      <c r="O34" s="29"/>
    </row>
    <row r="35" spans="1:15" x14ac:dyDescent="0.25">
      <c r="A35" t="s">
        <v>59</v>
      </c>
      <c r="B35">
        <v>33</v>
      </c>
      <c r="C35">
        <v>1</v>
      </c>
      <c r="D35" s="22">
        <v>6395</v>
      </c>
      <c r="E35" s="28"/>
      <c r="M35" s="30"/>
      <c r="N35" s="27"/>
      <c r="O35" s="29"/>
    </row>
    <row r="36" spans="1:15" x14ac:dyDescent="0.25">
      <c r="A36" t="s">
        <v>59</v>
      </c>
      <c r="B36">
        <v>38</v>
      </c>
      <c r="C36">
        <v>1</v>
      </c>
      <c r="D36" s="22">
        <v>3748</v>
      </c>
      <c r="E36" s="28"/>
      <c r="M36" s="30"/>
      <c r="N36" s="27"/>
      <c r="O36" s="29"/>
    </row>
    <row r="37" spans="1:15" x14ac:dyDescent="0.25">
      <c r="A37" t="s">
        <v>59</v>
      </c>
      <c r="B37" t="s">
        <v>56</v>
      </c>
      <c r="D37" s="22">
        <v>4925</v>
      </c>
      <c r="E37" s="28">
        <f t="shared" ref="E37" si="6">STDEV(D34:D36)/AVERAGE(D34:D36)</f>
        <v>0.2595652521670514</v>
      </c>
    </row>
    <row r="38" spans="1:15" x14ac:dyDescent="0.25">
      <c r="A38" t="s">
        <v>39</v>
      </c>
      <c r="B38">
        <v>33</v>
      </c>
      <c r="C38">
        <v>1</v>
      </c>
      <c r="D38" s="22">
        <v>3254</v>
      </c>
      <c r="E38" s="28"/>
      <c r="M38" s="30"/>
      <c r="N38" s="27"/>
      <c r="O38" s="29"/>
    </row>
    <row r="39" spans="1:15" x14ac:dyDescent="0.25">
      <c r="A39" t="s">
        <v>39</v>
      </c>
      <c r="B39">
        <v>66</v>
      </c>
      <c r="C39">
        <v>1</v>
      </c>
      <c r="D39" s="22">
        <v>3667</v>
      </c>
      <c r="E39" s="28"/>
      <c r="M39" s="30"/>
      <c r="N39" s="27"/>
      <c r="O39" s="29"/>
    </row>
    <row r="40" spans="1:15" x14ac:dyDescent="0.25">
      <c r="A40" t="s">
        <v>39</v>
      </c>
      <c r="B40">
        <v>63</v>
      </c>
      <c r="C40">
        <v>1</v>
      </c>
      <c r="D40" s="22">
        <v>3500</v>
      </c>
      <c r="E40" s="28"/>
      <c r="M40" s="30"/>
      <c r="N40" s="27"/>
      <c r="O40" s="29"/>
    </row>
    <row r="41" spans="1:15" x14ac:dyDescent="0.25">
      <c r="A41" t="s">
        <v>39</v>
      </c>
      <c r="B41" t="s">
        <v>56</v>
      </c>
      <c r="D41" s="22">
        <v>3511</v>
      </c>
      <c r="E41" s="28">
        <f t="shared" ref="E41" si="7">STDEV(D38:D40)/AVERAGE(D38:D40)</f>
        <v>5.9808693569991855E-2</v>
      </c>
    </row>
    <row r="42" spans="1:15" x14ac:dyDescent="0.25">
      <c r="A42" t="s">
        <v>40</v>
      </c>
      <c r="B42">
        <v>71</v>
      </c>
      <c r="C42">
        <v>1</v>
      </c>
      <c r="D42" s="22">
        <v>3944</v>
      </c>
      <c r="E42" s="28"/>
      <c r="M42" s="30"/>
      <c r="N42" s="27"/>
      <c r="O42" s="29"/>
    </row>
    <row r="43" spans="1:15" x14ac:dyDescent="0.25">
      <c r="A43" t="s">
        <v>40</v>
      </c>
      <c r="B43">
        <v>41</v>
      </c>
      <c r="C43">
        <v>1</v>
      </c>
      <c r="D43" s="22">
        <v>4043</v>
      </c>
      <c r="E43" s="28"/>
      <c r="N43" s="27"/>
      <c r="O43" s="29"/>
    </row>
    <row r="44" spans="1:15" x14ac:dyDescent="0.25">
      <c r="A44" t="s">
        <v>40</v>
      </c>
      <c r="B44">
        <v>38</v>
      </c>
      <c r="C44">
        <v>1</v>
      </c>
      <c r="D44" s="22">
        <v>3748</v>
      </c>
      <c r="E44" s="28"/>
      <c r="M44" s="30"/>
      <c r="N44" s="27"/>
      <c r="O44" s="29"/>
    </row>
    <row r="45" spans="1:15" x14ac:dyDescent="0.25">
      <c r="A45" t="s">
        <v>40</v>
      </c>
      <c r="B45" t="s">
        <v>56</v>
      </c>
      <c r="D45" s="22">
        <v>3918</v>
      </c>
      <c r="E45" s="28">
        <f t="shared" ref="E45" si="8">STDEV(D42:D44)/AVERAGE(D42:D44)</f>
        <v>3.838118046374725E-2</v>
      </c>
    </row>
    <row r="46" spans="1:15" x14ac:dyDescent="0.25">
      <c r="A46" t="s">
        <v>41</v>
      </c>
      <c r="B46">
        <v>48</v>
      </c>
      <c r="C46">
        <v>1</v>
      </c>
      <c r="D46" s="22">
        <v>4734</v>
      </c>
      <c r="E46" s="28"/>
      <c r="M46" s="30"/>
      <c r="N46" s="27"/>
      <c r="O46" s="29"/>
    </row>
    <row r="47" spans="1:15" x14ac:dyDescent="0.25">
      <c r="A47" t="s">
        <v>41</v>
      </c>
      <c r="B47">
        <v>91</v>
      </c>
      <c r="C47">
        <v>1</v>
      </c>
      <c r="D47" s="22">
        <v>5056</v>
      </c>
      <c r="E47" s="28"/>
      <c r="M47" s="30"/>
      <c r="N47" s="27"/>
      <c r="O47" s="29"/>
    </row>
    <row r="48" spans="1:15" x14ac:dyDescent="0.25">
      <c r="A48" t="s">
        <v>41</v>
      </c>
      <c r="B48">
        <v>39</v>
      </c>
      <c r="C48">
        <v>1</v>
      </c>
      <c r="D48" s="22">
        <v>3846</v>
      </c>
      <c r="E48" s="28"/>
      <c r="M48" s="30"/>
      <c r="N48" s="27"/>
      <c r="O48" s="29"/>
    </row>
    <row r="49" spans="1:15" x14ac:dyDescent="0.25">
      <c r="A49" t="s">
        <v>41</v>
      </c>
      <c r="B49" t="s">
        <v>56</v>
      </c>
      <c r="D49" s="22">
        <v>4650</v>
      </c>
      <c r="E49" s="28">
        <f t="shared" ref="E49" si="9">STDEV(D46:D48)/AVERAGE(D46:D48)</f>
        <v>0.13787213757156647</v>
      </c>
    </row>
    <row r="50" spans="1:15" x14ac:dyDescent="0.25">
      <c r="A50" t="s">
        <v>60</v>
      </c>
      <c r="B50">
        <v>0</v>
      </c>
      <c r="C50">
        <v>1</v>
      </c>
      <c r="D50" s="22">
        <v>0</v>
      </c>
      <c r="E50" s="28"/>
      <c r="M50" s="30"/>
      <c r="N50" s="27"/>
      <c r="O50" s="29"/>
    </row>
    <row r="51" spans="1:15" x14ac:dyDescent="0.25">
      <c r="A51" t="s">
        <v>60</v>
      </c>
      <c r="B51">
        <v>0</v>
      </c>
      <c r="C51">
        <v>1</v>
      </c>
      <c r="D51" s="22">
        <v>0</v>
      </c>
      <c r="E51" s="28"/>
      <c r="M51" s="30"/>
      <c r="N51" s="27"/>
      <c r="O51" s="29"/>
    </row>
    <row r="52" spans="1:15" x14ac:dyDescent="0.25">
      <c r="A52" t="s">
        <v>60</v>
      </c>
      <c r="B52">
        <v>0</v>
      </c>
      <c r="C52">
        <v>1</v>
      </c>
      <c r="D52" s="22">
        <v>0</v>
      </c>
      <c r="E52" s="28"/>
      <c r="M52" s="30"/>
      <c r="N52" s="27"/>
      <c r="O52" s="29"/>
    </row>
    <row r="53" spans="1:15" x14ac:dyDescent="0.25">
      <c r="A53" t="s">
        <v>60</v>
      </c>
      <c r="B53" t="s">
        <v>56</v>
      </c>
      <c r="D53" s="22">
        <v>0</v>
      </c>
      <c r="E53" s="28" t="e">
        <f t="shared" ref="E53" si="10">STDEV(D50:D52)/AVERAGE(D50:D52)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2"/>
  <sheetViews>
    <sheetView zoomScaleNormal="100" workbookViewId="0">
      <selection activeCell="K15" sqref="K15"/>
    </sheetView>
  </sheetViews>
  <sheetFormatPr defaultRowHeight="15" x14ac:dyDescent="0.25"/>
  <cols>
    <col min="1" max="1" width="24.7109375" style="31" customWidth="1"/>
    <col min="2" max="2" width="11.5703125" style="31" customWidth="1"/>
    <col min="3" max="3" width="10" style="31" customWidth="1"/>
    <col min="4" max="4" width="11.28515625" style="31" customWidth="1"/>
    <col min="5" max="5" width="8.42578125" style="31" customWidth="1"/>
    <col min="6" max="6" width="8.140625" style="31" customWidth="1"/>
    <col min="7" max="7" width="8.5703125" style="31" customWidth="1"/>
    <col min="8" max="8" width="5.42578125" style="31" customWidth="1"/>
    <col min="9" max="9" width="4.140625" style="31" customWidth="1"/>
    <col min="11" max="11" width="14.28515625" bestFit="1" customWidth="1"/>
  </cols>
  <sheetData>
    <row r="1" spans="1:12" x14ac:dyDescent="0.25">
      <c r="A1" s="31" t="s">
        <v>61</v>
      </c>
      <c r="G1" s="32" t="s">
        <v>62</v>
      </c>
      <c r="H1" s="33">
        <v>1</v>
      </c>
    </row>
    <row r="2" spans="1:12" x14ac:dyDescent="0.25">
      <c r="A2" s="100" t="s">
        <v>63</v>
      </c>
      <c r="B2" s="101"/>
      <c r="C2" s="101"/>
      <c r="D2" s="101"/>
      <c r="E2" s="101"/>
      <c r="F2" s="101"/>
      <c r="G2" s="101"/>
      <c r="H2" s="101"/>
      <c r="I2" s="102"/>
    </row>
    <row r="3" spans="1:12" x14ac:dyDescent="0.25">
      <c r="A3" s="103" t="s">
        <v>64</v>
      </c>
      <c r="B3" s="103"/>
      <c r="C3" s="104" t="s">
        <v>65</v>
      </c>
      <c r="D3" s="105"/>
      <c r="E3" s="105"/>
      <c r="F3" s="34" t="s">
        <v>66</v>
      </c>
      <c r="G3" s="106">
        <v>45119</v>
      </c>
      <c r="H3" s="107"/>
      <c r="I3" s="107"/>
    </row>
    <row r="4" spans="1:12" ht="12.75" customHeight="1" x14ac:dyDescent="0.25">
      <c r="A4" s="103" t="s">
        <v>67</v>
      </c>
      <c r="B4" s="103"/>
      <c r="C4" s="87" t="s">
        <v>68</v>
      </c>
      <c r="D4" s="108"/>
      <c r="E4" s="108"/>
      <c r="F4" s="90" t="s">
        <v>69</v>
      </c>
      <c r="G4" s="110" t="s">
        <v>70</v>
      </c>
      <c r="H4" s="111"/>
      <c r="I4" s="112"/>
    </row>
    <row r="5" spans="1:12" ht="12.75" customHeight="1" x14ac:dyDescent="0.25">
      <c r="A5" s="103" t="s">
        <v>71</v>
      </c>
      <c r="B5" s="103"/>
      <c r="C5" s="87" t="s">
        <v>68</v>
      </c>
      <c r="D5" s="108"/>
      <c r="E5" s="108"/>
      <c r="F5" s="109"/>
      <c r="G5" s="113"/>
      <c r="H5" s="114"/>
      <c r="I5" s="115"/>
    </row>
    <row r="6" spans="1:12" x14ac:dyDescent="0.25">
      <c r="A6" s="85" t="s">
        <v>72</v>
      </c>
      <c r="B6" s="86"/>
      <c r="C6" s="87" t="s">
        <v>73</v>
      </c>
      <c r="D6" s="88"/>
      <c r="E6" s="89"/>
      <c r="F6" s="109"/>
      <c r="G6" s="113"/>
      <c r="H6" s="114"/>
      <c r="I6" s="115"/>
    </row>
    <row r="7" spans="1:12" x14ac:dyDescent="0.25">
      <c r="A7" s="90" t="s">
        <v>74</v>
      </c>
      <c r="B7" s="90"/>
      <c r="C7" s="91" t="s">
        <v>95</v>
      </c>
      <c r="D7" s="92"/>
      <c r="E7" s="93"/>
      <c r="F7" s="109"/>
      <c r="G7" s="113"/>
      <c r="H7" s="114"/>
      <c r="I7" s="115"/>
    </row>
    <row r="8" spans="1:12" x14ac:dyDescent="0.25">
      <c r="A8" s="94" t="s">
        <v>75</v>
      </c>
      <c r="B8" s="94"/>
      <c r="C8" s="94"/>
      <c r="D8" s="94"/>
      <c r="E8" s="94"/>
      <c r="F8" s="94"/>
      <c r="G8" s="94"/>
      <c r="H8" s="94"/>
      <c r="I8" s="94"/>
    </row>
    <row r="9" spans="1:12" x14ac:dyDescent="0.25">
      <c r="A9" s="35" t="s">
        <v>76</v>
      </c>
      <c r="B9" s="36">
        <v>45119</v>
      </c>
      <c r="C9" s="37" t="s">
        <v>77</v>
      </c>
      <c r="D9" s="95" t="s">
        <v>78</v>
      </c>
      <c r="E9" s="96"/>
      <c r="F9" s="97" t="s">
        <v>79</v>
      </c>
      <c r="G9" s="98"/>
      <c r="H9" s="99" t="s">
        <v>80</v>
      </c>
      <c r="I9" s="99"/>
    </row>
    <row r="10" spans="1:12" x14ac:dyDescent="0.25">
      <c r="A10" s="38" t="s">
        <v>81</v>
      </c>
      <c r="B10" s="39">
        <v>45120</v>
      </c>
      <c r="C10" s="40"/>
      <c r="D10" s="41" t="s">
        <v>82</v>
      </c>
      <c r="E10" s="42" t="s">
        <v>83</v>
      </c>
      <c r="F10" s="40" t="s">
        <v>84</v>
      </c>
      <c r="G10" s="40"/>
      <c r="H10" s="79" t="s">
        <v>85</v>
      </c>
      <c r="I10" s="79"/>
    </row>
    <row r="11" spans="1:12" ht="18" x14ac:dyDescent="0.25">
      <c r="A11" s="43"/>
      <c r="B11" s="44"/>
      <c r="C11" s="80" t="s">
        <v>86</v>
      </c>
      <c r="D11" s="80"/>
      <c r="E11" s="80"/>
      <c r="F11" s="81" t="s">
        <v>87</v>
      </c>
      <c r="G11" s="81"/>
      <c r="H11" s="81"/>
      <c r="I11" s="81"/>
    </row>
    <row r="12" spans="1:12" ht="33" customHeight="1" thickBot="1" x14ac:dyDescent="0.3">
      <c r="A12" s="82" t="s">
        <v>0</v>
      </c>
      <c r="B12" s="82"/>
      <c r="C12" s="45" t="s">
        <v>88</v>
      </c>
      <c r="D12" s="83" t="s">
        <v>89</v>
      </c>
      <c r="E12" s="83"/>
      <c r="F12" s="84" t="s">
        <v>90</v>
      </c>
      <c r="G12" s="84"/>
      <c r="H12" s="84"/>
      <c r="I12" s="84"/>
      <c r="J12" t="s">
        <v>54</v>
      </c>
    </row>
    <row r="13" spans="1:12" ht="12.75" customHeight="1" x14ac:dyDescent="0.25">
      <c r="A13" s="64" t="s">
        <v>36</v>
      </c>
      <c r="B13" s="65"/>
      <c r="C13" s="46">
        <v>1</v>
      </c>
      <c r="D13" s="47">
        <v>1</v>
      </c>
      <c r="E13" s="48"/>
      <c r="F13" s="70"/>
      <c r="G13" s="71"/>
      <c r="H13" s="71"/>
      <c r="I13" s="72"/>
      <c r="J13" s="58">
        <f>SUM(C13:C14)/SUM(D13:D14)</f>
        <v>0.1111111111111111</v>
      </c>
      <c r="K13" s="31"/>
      <c r="L13" s="31"/>
    </row>
    <row r="14" spans="1:12" x14ac:dyDescent="0.25">
      <c r="A14" s="66"/>
      <c r="B14" s="67"/>
      <c r="C14" s="49">
        <v>0</v>
      </c>
      <c r="D14" s="50">
        <v>8</v>
      </c>
      <c r="E14" s="51" t="s">
        <v>91</v>
      </c>
      <c r="F14" s="73"/>
      <c r="G14" s="74"/>
      <c r="H14" s="74"/>
      <c r="I14" s="75"/>
      <c r="J14" s="58"/>
      <c r="K14" s="31"/>
      <c r="L14" s="31"/>
    </row>
    <row r="15" spans="1:12" ht="15.75" thickBot="1" x14ac:dyDescent="0.3">
      <c r="A15" s="68"/>
      <c r="B15" s="69"/>
      <c r="C15" s="52"/>
      <c r="D15" s="53"/>
      <c r="E15" s="54"/>
      <c r="F15" s="76"/>
      <c r="G15" s="77"/>
      <c r="H15" s="77"/>
      <c r="I15" s="78"/>
      <c r="K15" s="31"/>
      <c r="L15" s="31"/>
    </row>
    <row r="16" spans="1:12" ht="12.75" customHeight="1" x14ac:dyDescent="0.25">
      <c r="A16" s="64" t="s">
        <v>37</v>
      </c>
      <c r="B16" s="65"/>
      <c r="C16" s="46">
        <v>0</v>
      </c>
      <c r="D16" s="47">
        <v>1</v>
      </c>
      <c r="E16" s="48"/>
      <c r="F16" s="70"/>
      <c r="G16" s="71"/>
      <c r="H16" s="71"/>
      <c r="I16" s="72"/>
      <c r="J16" s="58">
        <f>SUM(C16:C17)/SUM(D16:D17)</f>
        <v>0.63157894736842102</v>
      </c>
      <c r="K16" s="31"/>
      <c r="L16" s="31"/>
    </row>
    <row r="17" spans="1:12" x14ac:dyDescent="0.25">
      <c r="A17" s="66"/>
      <c r="B17" s="67"/>
      <c r="C17" s="49">
        <v>6</v>
      </c>
      <c r="D17" s="50">
        <v>8.5</v>
      </c>
      <c r="E17" s="51" t="s">
        <v>91</v>
      </c>
      <c r="F17" s="73"/>
      <c r="G17" s="74"/>
      <c r="H17" s="74"/>
      <c r="I17" s="75"/>
      <c r="J17" s="58"/>
      <c r="K17" s="31"/>
      <c r="L17" s="31"/>
    </row>
    <row r="18" spans="1:12" ht="15.75" thickBot="1" x14ac:dyDescent="0.3">
      <c r="A18" s="68"/>
      <c r="B18" s="69"/>
      <c r="C18" s="52"/>
      <c r="D18" s="53"/>
      <c r="E18" s="54"/>
      <c r="F18" s="76"/>
      <c r="G18" s="77"/>
      <c r="H18" s="77"/>
      <c r="I18" s="78"/>
      <c r="K18" s="31"/>
      <c r="L18" s="31"/>
    </row>
    <row r="19" spans="1:12" ht="12.75" customHeight="1" x14ac:dyDescent="0.25">
      <c r="A19" s="64" t="s">
        <v>38</v>
      </c>
      <c r="B19" s="65"/>
      <c r="C19" s="46">
        <v>0</v>
      </c>
      <c r="D19" s="47">
        <v>1</v>
      </c>
      <c r="E19" s="48"/>
      <c r="F19" s="70"/>
      <c r="G19" s="71"/>
      <c r="H19" s="71"/>
      <c r="I19" s="72"/>
      <c r="J19" s="58">
        <f>1/SUM(D19:D20)</f>
        <v>0.10526315789473684</v>
      </c>
      <c r="K19" s="31"/>
      <c r="L19" s="31"/>
    </row>
    <row r="20" spans="1:12" x14ac:dyDescent="0.25">
      <c r="A20" s="66"/>
      <c r="B20" s="67"/>
      <c r="C20" s="49">
        <v>0</v>
      </c>
      <c r="D20" s="50">
        <v>8.5</v>
      </c>
      <c r="E20" s="55" t="s">
        <v>91</v>
      </c>
      <c r="F20" s="73"/>
      <c r="G20" s="74"/>
      <c r="H20" s="74"/>
      <c r="I20" s="75"/>
      <c r="J20" s="58"/>
      <c r="K20" s="31"/>
      <c r="L20" s="31"/>
    </row>
    <row r="21" spans="1:12" ht="15.75" thickBot="1" x14ac:dyDescent="0.3">
      <c r="A21" s="68"/>
      <c r="B21" s="69"/>
      <c r="C21" s="52"/>
      <c r="D21" s="53"/>
      <c r="E21" s="56"/>
      <c r="F21" s="76"/>
      <c r="G21" s="77"/>
      <c r="H21" s="77"/>
      <c r="I21" s="78"/>
      <c r="K21" s="31"/>
      <c r="L21" s="31"/>
    </row>
    <row r="22" spans="1:12" ht="12.75" customHeight="1" x14ac:dyDescent="0.25">
      <c r="A22" s="64" t="s">
        <v>42</v>
      </c>
      <c r="B22" s="65"/>
      <c r="C22" s="46">
        <v>0</v>
      </c>
      <c r="D22" s="47">
        <v>1</v>
      </c>
      <c r="E22" s="48"/>
      <c r="F22" s="70"/>
      <c r="G22" s="71"/>
      <c r="H22" s="71"/>
      <c r="I22" s="72"/>
      <c r="J22" s="58">
        <f>1/SUM(D22:D23)</f>
        <v>0.1</v>
      </c>
      <c r="K22" s="31"/>
      <c r="L22" s="31"/>
    </row>
    <row r="23" spans="1:12" x14ac:dyDescent="0.25">
      <c r="A23" s="66"/>
      <c r="B23" s="67"/>
      <c r="C23" s="49">
        <v>0</v>
      </c>
      <c r="D23" s="50">
        <v>9</v>
      </c>
      <c r="E23" s="51" t="s">
        <v>91</v>
      </c>
      <c r="F23" s="73"/>
      <c r="G23" s="74"/>
      <c r="H23" s="74"/>
      <c r="I23" s="75"/>
      <c r="J23" s="58"/>
      <c r="K23" s="31"/>
      <c r="L23" s="31"/>
    </row>
    <row r="24" spans="1:12" ht="15.75" thickBot="1" x14ac:dyDescent="0.3">
      <c r="A24" s="68"/>
      <c r="B24" s="69"/>
      <c r="C24" s="52"/>
      <c r="D24" s="53"/>
      <c r="E24" s="54"/>
      <c r="F24" s="76"/>
      <c r="G24" s="77"/>
      <c r="H24" s="77"/>
      <c r="I24" s="78"/>
      <c r="K24" s="31"/>
      <c r="L24" s="31"/>
    </row>
    <row r="25" spans="1:12" ht="12.75" customHeight="1" x14ac:dyDescent="0.25">
      <c r="A25" s="64" t="s">
        <v>43</v>
      </c>
      <c r="B25" s="65"/>
      <c r="C25" s="46">
        <v>0</v>
      </c>
      <c r="D25" s="47">
        <v>1</v>
      </c>
      <c r="E25" s="48"/>
      <c r="F25" s="70"/>
      <c r="G25" s="71"/>
      <c r="H25" s="71"/>
      <c r="I25" s="72"/>
      <c r="J25" s="58">
        <f>1/SUM(D25:D26)</f>
        <v>0.10526315789473684</v>
      </c>
      <c r="K25" s="31"/>
      <c r="L25" s="31"/>
    </row>
    <row r="26" spans="1:12" x14ac:dyDescent="0.25">
      <c r="A26" s="66"/>
      <c r="B26" s="67"/>
      <c r="C26" s="49">
        <v>0</v>
      </c>
      <c r="D26" s="50">
        <v>8.5</v>
      </c>
      <c r="E26" s="51" t="s">
        <v>91</v>
      </c>
      <c r="F26" s="73"/>
      <c r="G26" s="74"/>
      <c r="H26" s="74"/>
      <c r="I26" s="75"/>
      <c r="J26" s="58"/>
      <c r="K26" s="31"/>
      <c r="L26" s="31"/>
    </row>
    <row r="27" spans="1:12" ht="15.75" thickBot="1" x14ac:dyDescent="0.3">
      <c r="A27" s="68"/>
      <c r="B27" s="69"/>
      <c r="C27" s="52"/>
      <c r="D27" s="53"/>
      <c r="E27" s="54"/>
      <c r="F27" s="76"/>
      <c r="G27" s="77"/>
      <c r="H27" s="77"/>
      <c r="I27" s="78"/>
      <c r="K27" s="31"/>
      <c r="L27" s="31"/>
    </row>
    <row r="28" spans="1:12" ht="12.75" customHeight="1" x14ac:dyDescent="0.25">
      <c r="A28" s="64" t="s">
        <v>44</v>
      </c>
      <c r="B28" s="65"/>
      <c r="C28" s="46">
        <v>0</v>
      </c>
      <c r="D28" s="47">
        <v>1</v>
      </c>
      <c r="E28" s="48"/>
      <c r="F28" s="70"/>
      <c r="G28" s="71"/>
      <c r="H28" s="71"/>
      <c r="I28" s="72"/>
      <c r="J28" s="58">
        <f>1/SUM(D28:D29)</f>
        <v>0.10526315789473684</v>
      </c>
      <c r="K28" s="31"/>
      <c r="L28" s="31"/>
    </row>
    <row r="29" spans="1:12" x14ac:dyDescent="0.25">
      <c r="A29" s="66"/>
      <c r="B29" s="67"/>
      <c r="C29" s="49">
        <v>0</v>
      </c>
      <c r="D29" s="50">
        <v>8.5</v>
      </c>
      <c r="E29" s="51" t="s">
        <v>91</v>
      </c>
      <c r="F29" s="73"/>
      <c r="G29" s="74"/>
      <c r="H29" s="74"/>
      <c r="I29" s="75"/>
      <c r="J29" s="58"/>
      <c r="K29" s="31"/>
      <c r="L29" s="31"/>
    </row>
    <row r="30" spans="1:12" ht="15.75" thickBot="1" x14ac:dyDescent="0.3">
      <c r="A30" s="68"/>
      <c r="B30" s="69"/>
      <c r="C30" s="52"/>
      <c r="D30" s="53"/>
      <c r="E30" s="54"/>
      <c r="F30" s="76"/>
      <c r="G30" s="77"/>
      <c r="H30" s="77"/>
      <c r="I30" s="78"/>
      <c r="K30" s="31"/>
      <c r="L30" s="31"/>
    </row>
    <row r="31" spans="1:12" ht="12.75" customHeight="1" x14ac:dyDescent="0.25">
      <c r="A31" s="64" t="s">
        <v>26</v>
      </c>
      <c r="B31" s="65"/>
      <c r="C31" s="46">
        <v>0</v>
      </c>
      <c r="D31" s="47">
        <v>1</v>
      </c>
      <c r="E31" s="48"/>
      <c r="F31" s="70"/>
      <c r="G31" s="71"/>
      <c r="H31" s="71"/>
      <c r="I31" s="72"/>
      <c r="J31" s="58">
        <f>1/SUM(D31:D32)</f>
        <v>0.11764705882352941</v>
      </c>
      <c r="K31" s="31"/>
      <c r="L31" s="31"/>
    </row>
    <row r="32" spans="1:12" x14ac:dyDescent="0.25">
      <c r="A32" s="66"/>
      <c r="B32" s="67"/>
      <c r="C32" s="49">
        <v>0</v>
      </c>
      <c r="D32" s="50">
        <v>7.5</v>
      </c>
      <c r="E32" s="51"/>
      <c r="F32" s="73"/>
      <c r="G32" s="74"/>
      <c r="H32" s="74"/>
      <c r="I32" s="75"/>
      <c r="J32" s="58"/>
      <c r="K32" s="31"/>
      <c r="L32" s="31"/>
    </row>
    <row r="33" spans="1:12" ht="15.75" thickBot="1" x14ac:dyDescent="0.3">
      <c r="A33" s="68"/>
      <c r="B33" s="69"/>
      <c r="C33" s="52"/>
      <c r="D33" s="53"/>
      <c r="E33" s="54"/>
      <c r="F33" s="76"/>
      <c r="G33" s="77"/>
      <c r="H33" s="77"/>
      <c r="I33" s="78"/>
      <c r="K33" s="31"/>
      <c r="L33" s="31"/>
    </row>
    <row r="34" spans="1:12" ht="12.75" customHeight="1" x14ac:dyDescent="0.25">
      <c r="A34" s="64" t="s">
        <v>27</v>
      </c>
      <c r="B34" s="65"/>
      <c r="C34" s="46">
        <v>0</v>
      </c>
      <c r="D34" s="47">
        <v>1</v>
      </c>
      <c r="E34" s="48"/>
      <c r="F34" s="70"/>
      <c r="G34" s="71"/>
      <c r="H34" s="71"/>
      <c r="I34" s="72"/>
      <c r="J34" s="58">
        <f>1/SUM(D34:D35)</f>
        <v>0.1111111111111111</v>
      </c>
      <c r="K34" s="31"/>
      <c r="L34" s="31"/>
    </row>
    <row r="35" spans="1:12" x14ac:dyDescent="0.25">
      <c r="A35" s="66"/>
      <c r="B35" s="67"/>
      <c r="C35" s="49">
        <v>0</v>
      </c>
      <c r="D35" s="50">
        <v>8</v>
      </c>
      <c r="E35" s="51" t="s">
        <v>91</v>
      </c>
      <c r="F35" s="73"/>
      <c r="G35" s="74"/>
      <c r="H35" s="74"/>
      <c r="I35" s="75"/>
      <c r="J35" s="58"/>
      <c r="K35" s="31"/>
      <c r="L35" s="31"/>
    </row>
    <row r="36" spans="1:12" ht="15.75" thickBot="1" x14ac:dyDescent="0.3">
      <c r="A36" s="68"/>
      <c r="B36" s="69"/>
      <c r="C36" s="52"/>
      <c r="D36" s="53"/>
      <c r="E36" s="54"/>
      <c r="F36" s="76"/>
      <c r="G36" s="77"/>
      <c r="H36" s="77"/>
      <c r="I36" s="78"/>
      <c r="K36" s="31"/>
      <c r="L36" s="31"/>
    </row>
    <row r="37" spans="1:12" ht="12.75" customHeight="1" x14ac:dyDescent="0.25">
      <c r="A37" s="64" t="s">
        <v>28</v>
      </c>
      <c r="B37" s="65"/>
      <c r="C37" s="46">
        <v>0</v>
      </c>
      <c r="D37" s="47">
        <v>1</v>
      </c>
      <c r="E37" s="48"/>
      <c r="F37" s="70"/>
      <c r="G37" s="71"/>
      <c r="H37" s="71"/>
      <c r="I37" s="72"/>
      <c r="J37" s="58">
        <f>1/SUM(D37:D38)</f>
        <v>0.10526315789473684</v>
      </c>
      <c r="K37" s="31"/>
      <c r="L37" s="31"/>
    </row>
    <row r="38" spans="1:12" x14ac:dyDescent="0.25">
      <c r="A38" s="66"/>
      <c r="B38" s="67"/>
      <c r="C38" s="49">
        <v>0</v>
      </c>
      <c r="D38" s="50">
        <v>8.5</v>
      </c>
      <c r="E38" s="51" t="s">
        <v>91</v>
      </c>
      <c r="F38" s="73"/>
      <c r="G38" s="74"/>
      <c r="H38" s="74"/>
      <c r="I38" s="75"/>
      <c r="J38" s="58"/>
      <c r="K38" s="31"/>
      <c r="L38" s="31"/>
    </row>
    <row r="39" spans="1:12" ht="15.75" thickBot="1" x14ac:dyDescent="0.3">
      <c r="A39" s="68"/>
      <c r="B39" s="69"/>
      <c r="C39" s="52"/>
      <c r="D39" s="53"/>
      <c r="E39" s="54"/>
      <c r="F39" s="76"/>
      <c r="G39" s="77"/>
      <c r="H39" s="77"/>
      <c r="I39" s="78"/>
      <c r="K39" s="31"/>
      <c r="L39" s="31"/>
    </row>
    <row r="40" spans="1:12" ht="12.75" customHeight="1" x14ac:dyDescent="0.25">
      <c r="A40" s="64" t="s">
        <v>93</v>
      </c>
      <c r="B40" s="65"/>
      <c r="C40" s="46">
        <v>0</v>
      </c>
      <c r="D40" s="47">
        <v>10</v>
      </c>
      <c r="E40" s="48"/>
      <c r="F40" s="70"/>
      <c r="G40" s="71"/>
      <c r="H40" s="71"/>
      <c r="I40" s="72"/>
      <c r="J40" s="58"/>
      <c r="K40" s="31"/>
      <c r="L40" s="31"/>
    </row>
    <row r="41" spans="1:12" x14ac:dyDescent="0.25">
      <c r="A41" s="66"/>
      <c r="B41" s="67"/>
      <c r="C41" s="49"/>
      <c r="D41" s="50"/>
      <c r="E41" s="51"/>
      <c r="F41" s="73"/>
      <c r="G41" s="74"/>
      <c r="H41" s="74"/>
      <c r="I41" s="75"/>
      <c r="J41" s="58"/>
      <c r="K41" s="31"/>
      <c r="L41" s="31"/>
    </row>
    <row r="42" spans="1:12" ht="15.75" thickBot="1" x14ac:dyDescent="0.3">
      <c r="A42" s="68"/>
      <c r="B42" s="69"/>
      <c r="C42" s="52"/>
      <c r="D42" s="53"/>
      <c r="E42" s="54"/>
      <c r="F42" s="76"/>
      <c r="G42" s="77"/>
      <c r="H42" s="77"/>
      <c r="I42" s="78"/>
      <c r="J42" s="58"/>
      <c r="K42" s="31"/>
      <c r="L42" s="31"/>
    </row>
    <row r="43" spans="1:12" ht="12.75" customHeight="1" x14ac:dyDescent="0.25">
      <c r="A43" s="64" t="s">
        <v>94</v>
      </c>
      <c r="B43" s="65"/>
      <c r="C43" s="46">
        <v>0</v>
      </c>
      <c r="D43" s="47"/>
      <c r="E43" s="48"/>
      <c r="F43" s="70"/>
      <c r="G43" s="71"/>
      <c r="H43" s="71"/>
      <c r="I43" s="72"/>
      <c r="J43" s="58"/>
      <c r="K43" s="31"/>
      <c r="L43" s="31"/>
    </row>
    <row r="44" spans="1:12" x14ac:dyDescent="0.25">
      <c r="A44" s="66"/>
      <c r="B44" s="67"/>
      <c r="C44" s="49">
        <v>0</v>
      </c>
      <c r="D44" s="50"/>
      <c r="E44" s="51"/>
      <c r="F44" s="73"/>
      <c r="G44" s="74"/>
      <c r="H44" s="74"/>
      <c r="I44" s="75"/>
      <c r="J44" s="58"/>
      <c r="K44" s="31"/>
      <c r="L44" s="31"/>
    </row>
    <row r="45" spans="1:12" ht="15.75" thickBot="1" x14ac:dyDescent="0.3">
      <c r="A45" s="68"/>
      <c r="B45" s="69"/>
      <c r="C45" s="52">
        <v>0</v>
      </c>
      <c r="D45" s="53"/>
      <c r="E45" s="54"/>
      <c r="F45" s="76"/>
      <c r="G45" s="77"/>
      <c r="H45" s="77"/>
      <c r="I45" s="78"/>
      <c r="J45" s="58"/>
      <c r="K45" s="31"/>
      <c r="L45" s="31"/>
    </row>
    <row r="46" spans="1:12" ht="12.75" customHeight="1" x14ac:dyDescent="0.25">
      <c r="A46" s="64"/>
      <c r="B46" s="65"/>
      <c r="C46" s="46"/>
      <c r="D46" s="47"/>
      <c r="E46" s="48"/>
      <c r="F46" s="70"/>
      <c r="G46" s="71"/>
      <c r="H46" s="71"/>
      <c r="I46" s="72"/>
      <c r="J46" s="58"/>
      <c r="K46" s="31"/>
      <c r="L46" s="31"/>
    </row>
    <row r="47" spans="1:12" x14ac:dyDescent="0.25">
      <c r="A47" s="66"/>
      <c r="B47" s="67"/>
      <c r="C47" s="49"/>
      <c r="D47" s="50"/>
      <c r="E47" s="51"/>
      <c r="F47" s="73"/>
      <c r="G47" s="74"/>
      <c r="H47" s="74"/>
      <c r="I47" s="75"/>
      <c r="J47" s="58"/>
      <c r="K47" s="31"/>
      <c r="L47" s="31"/>
    </row>
    <row r="48" spans="1:12" ht="15.75" thickBot="1" x14ac:dyDescent="0.3">
      <c r="A48" s="68"/>
      <c r="B48" s="69"/>
      <c r="C48" s="52"/>
      <c r="D48" s="53"/>
      <c r="E48" s="54"/>
      <c r="F48" s="76"/>
      <c r="G48" s="77"/>
      <c r="H48" s="77"/>
      <c r="I48" s="78"/>
      <c r="J48" s="58"/>
      <c r="K48" s="31"/>
      <c r="L48" s="31"/>
    </row>
    <row r="49" spans="1:12" s="31" customFormat="1" ht="12.75" customHeight="1" x14ac:dyDescent="0.25">
      <c r="A49" s="60" t="s">
        <v>92</v>
      </c>
      <c r="B49" s="61"/>
      <c r="C49" s="61"/>
      <c r="D49" s="61"/>
      <c r="E49" s="61"/>
      <c r="F49" s="61"/>
      <c r="G49" s="61"/>
      <c r="H49" s="61"/>
      <c r="I49" s="61"/>
    </row>
    <row r="50" spans="1:12" x14ac:dyDescent="0.25">
      <c r="A50" s="62"/>
      <c r="B50" s="62"/>
      <c r="C50" s="62"/>
      <c r="D50" s="62"/>
      <c r="E50" s="62"/>
      <c r="F50" s="62"/>
      <c r="G50" s="62"/>
      <c r="H50" s="62"/>
      <c r="I50" s="62"/>
    </row>
    <row r="51" spans="1:12" x14ac:dyDescent="0.25">
      <c r="A51" s="63"/>
      <c r="B51" s="63"/>
      <c r="C51" s="63"/>
      <c r="D51" s="63"/>
      <c r="E51" s="63"/>
      <c r="F51" s="63"/>
      <c r="G51" s="63"/>
      <c r="H51" s="63"/>
      <c r="I51" s="63"/>
    </row>
    <row r="52" spans="1:12" x14ac:dyDescent="0.25">
      <c r="A52" s="57"/>
      <c r="B52" s="57"/>
      <c r="C52" s="57"/>
      <c r="D52" s="57"/>
      <c r="E52" s="57"/>
      <c r="F52" s="57"/>
      <c r="G52" s="57"/>
      <c r="H52" s="57"/>
      <c r="I52" s="57"/>
    </row>
    <row r="53" spans="1:12" ht="17.25" customHeight="1" x14ac:dyDescent="0.25"/>
    <row r="54" spans="1:12" ht="17.25" customHeight="1" x14ac:dyDescent="0.25"/>
    <row r="55" spans="1:12" ht="13.5" customHeight="1" x14ac:dyDescent="0.25"/>
    <row r="56" spans="1:12" ht="12.75" customHeight="1" x14ac:dyDescent="0.25">
      <c r="J56" s="31"/>
      <c r="K56" s="31"/>
      <c r="L56" s="31"/>
    </row>
    <row r="57" spans="1:12" x14ac:dyDescent="0.25">
      <c r="J57" s="31"/>
      <c r="K57" s="31"/>
      <c r="L57" s="31"/>
    </row>
    <row r="58" spans="1:12" x14ac:dyDescent="0.25">
      <c r="J58" s="31"/>
      <c r="K58" s="31"/>
      <c r="L58" s="31"/>
    </row>
    <row r="59" spans="1:12" ht="12.75" customHeight="1" x14ac:dyDescent="0.25">
      <c r="J59" s="31"/>
      <c r="K59" s="31"/>
      <c r="L59" s="31"/>
    </row>
    <row r="60" spans="1:12" x14ac:dyDescent="0.25">
      <c r="J60" s="31"/>
      <c r="K60" s="31"/>
      <c r="L60" s="31"/>
    </row>
    <row r="61" spans="1:12" x14ac:dyDescent="0.25">
      <c r="J61" s="31"/>
      <c r="K61" s="31"/>
      <c r="L61" s="31"/>
    </row>
    <row r="62" spans="1:12" ht="12.75" customHeight="1" x14ac:dyDescent="0.25">
      <c r="J62" s="31"/>
      <c r="K62" s="31"/>
      <c r="L62" s="31"/>
    </row>
    <row r="63" spans="1:12" x14ac:dyDescent="0.25">
      <c r="J63" s="31"/>
      <c r="K63" s="31"/>
      <c r="L63" s="31"/>
    </row>
    <row r="64" spans="1:12" x14ac:dyDescent="0.25">
      <c r="J64" s="31"/>
      <c r="K64" s="31"/>
      <c r="L64" s="31"/>
    </row>
    <row r="65" spans="10:12" ht="12.75" customHeight="1" x14ac:dyDescent="0.25">
      <c r="J65" s="31"/>
      <c r="K65" s="31"/>
      <c r="L65" s="31"/>
    </row>
    <row r="66" spans="10:12" x14ac:dyDescent="0.25">
      <c r="J66" s="31"/>
      <c r="K66" s="31"/>
      <c r="L66" s="31"/>
    </row>
    <row r="67" spans="10:12" x14ac:dyDescent="0.25">
      <c r="J67" s="31"/>
      <c r="K67" s="31"/>
      <c r="L67" s="31"/>
    </row>
    <row r="68" spans="10:12" ht="12.75" customHeight="1" x14ac:dyDescent="0.25">
      <c r="J68" s="31"/>
      <c r="K68" s="31"/>
      <c r="L68" s="31"/>
    </row>
    <row r="69" spans="10:12" x14ac:dyDescent="0.25">
      <c r="J69" s="31"/>
      <c r="K69" s="31"/>
      <c r="L69" s="31"/>
    </row>
    <row r="70" spans="10:12" x14ac:dyDescent="0.25">
      <c r="J70" s="31"/>
      <c r="K70" s="31"/>
      <c r="L70" s="31"/>
    </row>
    <row r="71" spans="10:12" ht="12.75" customHeight="1" x14ac:dyDescent="0.25">
      <c r="J71" s="31"/>
      <c r="K71" s="31"/>
      <c r="L71" s="31"/>
    </row>
    <row r="72" spans="10:12" x14ac:dyDescent="0.25">
      <c r="J72" s="31"/>
      <c r="K72" s="31"/>
      <c r="L72" s="31"/>
    </row>
    <row r="73" spans="10:12" x14ac:dyDescent="0.25">
      <c r="J73" s="31"/>
      <c r="K73" s="31"/>
      <c r="L73" s="31"/>
    </row>
    <row r="74" spans="10:12" ht="12.75" customHeight="1" x14ac:dyDescent="0.25">
      <c r="J74" s="31"/>
      <c r="K74" s="31"/>
      <c r="L74" s="31"/>
    </row>
    <row r="75" spans="10:12" x14ac:dyDescent="0.25">
      <c r="J75" s="31"/>
      <c r="K75" s="31"/>
      <c r="L75" s="31"/>
    </row>
    <row r="76" spans="10:12" x14ac:dyDescent="0.25">
      <c r="J76" s="31"/>
      <c r="K76" s="31"/>
      <c r="L76" s="31"/>
    </row>
    <row r="77" spans="10:12" ht="12.75" customHeight="1" x14ac:dyDescent="0.25">
      <c r="J77" s="31"/>
      <c r="K77" s="31"/>
      <c r="L77" s="31"/>
    </row>
    <row r="78" spans="10:12" x14ac:dyDescent="0.25">
      <c r="J78" s="31"/>
      <c r="K78" s="31"/>
      <c r="L78" s="31"/>
    </row>
    <row r="79" spans="10:12" x14ac:dyDescent="0.25">
      <c r="J79" s="31"/>
      <c r="K79" s="31"/>
      <c r="L79" s="31"/>
    </row>
    <row r="80" spans="10:12" ht="12.75" customHeight="1" x14ac:dyDescent="0.25">
      <c r="J80" s="31"/>
      <c r="K80" s="31"/>
      <c r="L80" s="31"/>
    </row>
    <row r="81" spans="10:12" x14ac:dyDescent="0.25">
      <c r="J81" s="31"/>
      <c r="K81" s="31"/>
      <c r="L81" s="31"/>
    </row>
    <row r="82" spans="10:12" x14ac:dyDescent="0.25">
      <c r="J82" s="31"/>
      <c r="K82" s="31"/>
      <c r="L82" s="31"/>
    </row>
    <row r="83" spans="10:12" ht="12.75" customHeight="1" x14ac:dyDescent="0.25">
      <c r="J83" s="31"/>
      <c r="K83" s="31"/>
      <c r="L83" s="31"/>
    </row>
    <row r="84" spans="10:12" x14ac:dyDescent="0.25">
      <c r="J84" s="31"/>
      <c r="K84" s="31"/>
      <c r="L84" s="31"/>
    </row>
    <row r="85" spans="10:12" x14ac:dyDescent="0.25">
      <c r="J85" s="31"/>
      <c r="K85" s="31"/>
      <c r="L85" s="31"/>
    </row>
    <row r="86" spans="10:12" ht="12.75" customHeight="1" x14ac:dyDescent="0.25">
      <c r="J86" s="31"/>
      <c r="K86" s="31"/>
      <c r="L86" s="31"/>
    </row>
    <row r="87" spans="10:12" x14ac:dyDescent="0.25">
      <c r="J87" s="31"/>
      <c r="K87" s="31"/>
      <c r="L87" s="31"/>
    </row>
    <row r="88" spans="10:12" ht="12.75" customHeight="1" x14ac:dyDescent="0.25">
      <c r="J88" s="31"/>
      <c r="K88" s="31"/>
      <c r="L88" s="31"/>
    </row>
    <row r="89" spans="10:12" ht="13.5" customHeight="1" x14ac:dyDescent="0.25">
      <c r="J89" s="31"/>
      <c r="K89" s="31"/>
      <c r="L89" s="31"/>
    </row>
    <row r="90" spans="10:12" x14ac:dyDescent="0.25">
      <c r="J90" s="31"/>
      <c r="K90" s="31"/>
      <c r="L90" s="31"/>
    </row>
    <row r="91" spans="10:12" x14ac:dyDescent="0.25">
      <c r="J91" s="31"/>
      <c r="K91" s="31"/>
      <c r="L91" s="31"/>
    </row>
    <row r="92" spans="10:12" ht="12.75" customHeight="1" x14ac:dyDescent="0.25">
      <c r="J92" s="31"/>
      <c r="K92" s="31"/>
      <c r="L92" s="31"/>
    </row>
    <row r="93" spans="10:12" x14ac:dyDescent="0.25">
      <c r="J93" s="31"/>
      <c r="K93" s="31"/>
      <c r="L93" s="31"/>
    </row>
    <row r="94" spans="10:12" x14ac:dyDescent="0.25">
      <c r="J94" s="31"/>
      <c r="K94" s="31"/>
      <c r="L94" s="31"/>
    </row>
    <row r="95" spans="10:12" x14ac:dyDescent="0.25">
      <c r="J95" s="31"/>
      <c r="K95" s="31"/>
      <c r="L95" s="31"/>
    </row>
    <row r="96" spans="10:12" x14ac:dyDescent="0.25">
      <c r="J96" s="31"/>
      <c r="K96" s="31"/>
      <c r="L96" s="31"/>
    </row>
    <row r="97" spans="10:12" x14ac:dyDescent="0.25">
      <c r="J97" s="31"/>
      <c r="K97" s="31"/>
      <c r="L97" s="31"/>
    </row>
    <row r="98" spans="10:12" x14ac:dyDescent="0.25">
      <c r="J98" s="31"/>
      <c r="K98" s="31"/>
      <c r="L98" s="31"/>
    </row>
    <row r="99" spans="10:12" x14ac:dyDescent="0.25">
      <c r="J99" s="31"/>
      <c r="K99" s="31"/>
      <c r="L99" s="31"/>
    </row>
    <row r="100" spans="10:12" x14ac:dyDescent="0.25">
      <c r="J100" s="31"/>
      <c r="K100" s="31"/>
      <c r="L100" s="31"/>
    </row>
    <row r="101" spans="10:12" s="31" customFormat="1" ht="12.75" customHeight="1" x14ac:dyDescent="0.25"/>
    <row r="104" spans="10:12" x14ac:dyDescent="0.25">
      <c r="J104" s="31"/>
    </row>
    <row r="105" spans="10:12" ht="12.75" customHeight="1" x14ac:dyDescent="0.25">
      <c r="J105" s="31"/>
    </row>
    <row r="106" spans="10:12" ht="12.75" customHeight="1" x14ac:dyDescent="0.25">
      <c r="J106" s="31"/>
    </row>
    <row r="107" spans="10:12" ht="13.5" customHeight="1" x14ac:dyDescent="0.25">
      <c r="J107" s="31"/>
    </row>
    <row r="108" spans="10:12" ht="14.25" customHeight="1" x14ac:dyDescent="0.25">
      <c r="J108" s="31"/>
      <c r="K108" s="31"/>
      <c r="L108" s="31"/>
    </row>
    <row r="109" spans="10:12" ht="15.75" customHeight="1" x14ac:dyDescent="0.25">
      <c r="J109" s="31"/>
      <c r="K109" s="31"/>
      <c r="L109" s="31"/>
    </row>
    <row r="110" spans="10:12" ht="12.75" customHeight="1" x14ac:dyDescent="0.25">
      <c r="J110" s="31"/>
      <c r="K110" s="31"/>
      <c r="L110" s="31"/>
    </row>
    <row r="111" spans="10:12" x14ac:dyDescent="0.25">
      <c r="J111" s="31"/>
      <c r="K111" s="31"/>
      <c r="L111" s="31"/>
    </row>
    <row r="112" spans="10:12" x14ac:dyDescent="0.25">
      <c r="J112" s="31"/>
      <c r="K112" s="31"/>
      <c r="L112" s="31"/>
    </row>
    <row r="113" spans="10:12" ht="12.75" customHeight="1" x14ac:dyDescent="0.25">
      <c r="J113" s="31"/>
      <c r="K113" s="31"/>
      <c r="L113" s="31"/>
    </row>
    <row r="114" spans="10:12" x14ac:dyDescent="0.25">
      <c r="J114" s="31"/>
      <c r="K114" s="31"/>
      <c r="L114" s="31"/>
    </row>
    <row r="115" spans="10:12" x14ac:dyDescent="0.25">
      <c r="J115" s="31"/>
      <c r="K115" s="31"/>
      <c r="L115" s="31"/>
    </row>
    <row r="116" spans="10:12" ht="12.75" customHeight="1" x14ac:dyDescent="0.25">
      <c r="J116" s="31"/>
      <c r="K116" s="31"/>
      <c r="L116" s="31"/>
    </row>
    <row r="117" spans="10:12" x14ac:dyDescent="0.25">
      <c r="J117" s="31"/>
      <c r="K117" s="31"/>
      <c r="L117" s="31"/>
    </row>
    <row r="118" spans="10:12" x14ac:dyDescent="0.25">
      <c r="J118" s="31"/>
      <c r="K118" s="31"/>
      <c r="L118" s="31"/>
    </row>
    <row r="119" spans="10:12" ht="12.75" customHeight="1" x14ac:dyDescent="0.25">
      <c r="J119" s="31"/>
      <c r="K119" s="31"/>
      <c r="L119" s="31"/>
    </row>
    <row r="120" spans="10:12" x14ac:dyDescent="0.25">
      <c r="J120" s="31"/>
      <c r="K120" s="31"/>
      <c r="L120" s="31"/>
    </row>
    <row r="121" spans="10:12" x14ac:dyDescent="0.25">
      <c r="J121" s="31"/>
      <c r="K121" s="31"/>
      <c r="L121" s="31"/>
    </row>
    <row r="122" spans="10:12" ht="12.75" customHeight="1" x14ac:dyDescent="0.25">
      <c r="J122" s="31"/>
      <c r="K122" s="31"/>
      <c r="L122" s="31"/>
    </row>
    <row r="123" spans="10:12" x14ac:dyDescent="0.25">
      <c r="J123" s="31"/>
      <c r="K123" s="31"/>
      <c r="L123" s="31"/>
    </row>
    <row r="124" spans="10:12" x14ac:dyDescent="0.25">
      <c r="J124" s="31"/>
      <c r="K124" s="31"/>
      <c r="L124" s="31"/>
    </row>
    <row r="125" spans="10:12" ht="12.75" customHeight="1" x14ac:dyDescent="0.25">
      <c r="J125" s="31"/>
      <c r="K125" s="31"/>
      <c r="L125" s="31"/>
    </row>
    <row r="126" spans="10:12" x14ac:dyDescent="0.25">
      <c r="J126" s="31"/>
      <c r="K126" s="31"/>
      <c r="L126" s="31"/>
    </row>
    <row r="127" spans="10:12" x14ac:dyDescent="0.25">
      <c r="J127" s="31"/>
      <c r="K127" s="31"/>
      <c r="L127" s="31"/>
    </row>
    <row r="128" spans="10:12" ht="12.75" customHeight="1" x14ac:dyDescent="0.25">
      <c r="J128" s="31"/>
      <c r="K128" s="31"/>
      <c r="L128" s="31"/>
    </row>
    <row r="129" spans="10:12" x14ac:dyDescent="0.25">
      <c r="J129" s="31"/>
      <c r="K129" s="31"/>
      <c r="L129" s="31"/>
    </row>
    <row r="130" spans="10:12" x14ac:dyDescent="0.25">
      <c r="J130" s="31"/>
      <c r="K130" s="31"/>
      <c r="L130" s="31"/>
    </row>
    <row r="131" spans="10:12" ht="12.75" customHeight="1" x14ac:dyDescent="0.25">
      <c r="J131" s="31"/>
      <c r="K131" s="31"/>
      <c r="L131" s="31"/>
    </row>
    <row r="132" spans="10:12" x14ac:dyDescent="0.25">
      <c r="J132" s="31"/>
      <c r="K132" s="31"/>
      <c r="L132" s="31"/>
    </row>
    <row r="133" spans="10:12" x14ac:dyDescent="0.25">
      <c r="J133" s="31"/>
      <c r="K133" s="31"/>
      <c r="L133" s="31"/>
    </row>
    <row r="134" spans="10:12" ht="12.75" customHeight="1" x14ac:dyDescent="0.25">
      <c r="J134" s="31"/>
      <c r="K134" s="31"/>
      <c r="L134" s="31"/>
    </row>
    <row r="135" spans="10:12" x14ac:dyDescent="0.25">
      <c r="J135" s="31"/>
      <c r="K135" s="31"/>
      <c r="L135" s="31"/>
    </row>
    <row r="136" spans="10:12" x14ac:dyDescent="0.25">
      <c r="J136" s="31"/>
      <c r="K136" s="31"/>
      <c r="L136" s="31"/>
    </row>
    <row r="137" spans="10:12" ht="12.75" customHeight="1" x14ac:dyDescent="0.25">
      <c r="J137" s="31"/>
      <c r="K137" s="31"/>
      <c r="L137" s="31"/>
    </row>
    <row r="138" spans="10:12" x14ac:dyDescent="0.25">
      <c r="J138" s="31"/>
      <c r="K138" s="31"/>
      <c r="L138" s="31"/>
    </row>
    <row r="139" spans="10:12" x14ac:dyDescent="0.25">
      <c r="J139" s="31"/>
      <c r="K139" s="31"/>
      <c r="L139" s="31"/>
    </row>
    <row r="140" spans="10:12" ht="12.75" customHeight="1" x14ac:dyDescent="0.25">
      <c r="J140" s="31"/>
      <c r="K140" s="31"/>
      <c r="L140" s="31"/>
    </row>
    <row r="141" spans="10:12" x14ac:dyDescent="0.25">
      <c r="J141" s="31"/>
      <c r="K141" s="31"/>
      <c r="L141" s="31"/>
    </row>
    <row r="142" spans="10:12" x14ac:dyDescent="0.25">
      <c r="J142" s="31"/>
      <c r="K142" s="31"/>
      <c r="L142" s="31"/>
    </row>
    <row r="143" spans="10:12" ht="12.75" customHeight="1" x14ac:dyDescent="0.25">
      <c r="J143" s="31"/>
      <c r="K143" s="31"/>
      <c r="L143" s="31"/>
    </row>
    <row r="144" spans="10:12" x14ac:dyDescent="0.25">
      <c r="J144" s="31"/>
      <c r="K144" s="31"/>
      <c r="L144" s="31"/>
    </row>
    <row r="145" spans="10:12" x14ac:dyDescent="0.25">
      <c r="J145" s="31"/>
      <c r="K145" s="31"/>
      <c r="L145" s="31"/>
    </row>
    <row r="146" spans="10:12" ht="12.75" customHeight="1" x14ac:dyDescent="0.25">
      <c r="J146" s="31"/>
      <c r="K146" s="31"/>
      <c r="L146" s="31"/>
    </row>
    <row r="147" spans="10:12" x14ac:dyDescent="0.25">
      <c r="J147" s="31"/>
      <c r="K147" s="31"/>
      <c r="L147" s="31"/>
    </row>
    <row r="148" spans="10:12" x14ac:dyDescent="0.25">
      <c r="J148" s="31"/>
      <c r="K148" s="31"/>
      <c r="L148" s="31"/>
    </row>
    <row r="149" spans="10:12" ht="12.75" customHeight="1" x14ac:dyDescent="0.25">
      <c r="J149" s="31"/>
      <c r="K149" s="31"/>
      <c r="L149" s="31"/>
    </row>
    <row r="150" spans="10:12" x14ac:dyDescent="0.25">
      <c r="J150" s="31"/>
      <c r="K150" s="31"/>
      <c r="L150" s="31"/>
    </row>
    <row r="151" spans="10:12" x14ac:dyDescent="0.25">
      <c r="J151" s="31"/>
      <c r="K151" s="31"/>
      <c r="L151" s="31"/>
    </row>
    <row r="152" spans="10:12" ht="12.75" customHeight="1" x14ac:dyDescent="0.25">
      <c r="J152" s="31"/>
      <c r="K152" s="31"/>
      <c r="L152" s="31"/>
    </row>
    <row r="153" spans="10:12" s="31" customFormat="1" ht="12.75" customHeight="1" x14ac:dyDescent="0.25"/>
    <row r="154" spans="10:12" x14ac:dyDescent="0.25">
      <c r="J154" s="31"/>
    </row>
    <row r="155" spans="10:12" x14ac:dyDescent="0.25">
      <c r="J155" s="31"/>
    </row>
    <row r="156" spans="10:12" ht="12.75" customHeight="1" x14ac:dyDescent="0.25">
      <c r="J156" s="31"/>
    </row>
    <row r="157" spans="10:12" ht="13.5" customHeight="1" x14ac:dyDescent="0.25">
      <c r="J157" s="31"/>
    </row>
    <row r="158" spans="10:12" ht="12.75" customHeight="1" x14ac:dyDescent="0.25">
      <c r="J158" s="31"/>
    </row>
    <row r="159" spans="10:12" ht="13.5" customHeight="1" x14ac:dyDescent="0.25">
      <c r="J159" s="31"/>
    </row>
    <row r="160" spans="10:12" ht="14.25" customHeight="1" x14ac:dyDescent="0.25">
      <c r="J160" s="31"/>
      <c r="K160" s="31"/>
      <c r="L160" s="31"/>
    </row>
    <row r="161" spans="10:12" ht="15.75" customHeight="1" x14ac:dyDescent="0.25">
      <c r="J161" s="31"/>
      <c r="K161" s="31"/>
      <c r="L161" s="31"/>
    </row>
    <row r="162" spans="10:12" ht="12.75" customHeight="1" x14ac:dyDescent="0.25">
      <c r="J162" s="31"/>
      <c r="K162" s="31"/>
      <c r="L162" s="31"/>
    </row>
    <row r="163" spans="10:12" x14ac:dyDescent="0.25">
      <c r="J163" s="31"/>
      <c r="K163" s="31"/>
      <c r="L163" s="31"/>
    </row>
    <row r="164" spans="10:12" x14ac:dyDescent="0.25">
      <c r="J164" s="31"/>
      <c r="K164" s="31"/>
      <c r="L164" s="31"/>
    </row>
    <row r="165" spans="10:12" ht="12.75" customHeight="1" x14ac:dyDescent="0.25">
      <c r="J165" s="31"/>
      <c r="K165" s="31"/>
      <c r="L165" s="31"/>
    </row>
    <row r="166" spans="10:12" x14ac:dyDescent="0.25">
      <c r="J166" s="31"/>
      <c r="K166" s="31"/>
      <c r="L166" s="31"/>
    </row>
    <row r="167" spans="10:12" x14ac:dyDescent="0.25">
      <c r="J167" s="31"/>
      <c r="K167" s="31"/>
      <c r="L167" s="31"/>
    </row>
    <row r="168" spans="10:12" ht="12.75" customHeight="1" x14ac:dyDescent="0.25">
      <c r="J168" s="31"/>
      <c r="K168" s="31"/>
      <c r="L168" s="31"/>
    </row>
    <row r="169" spans="10:12" x14ac:dyDescent="0.25">
      <c r="J169" s="31"/>
      <c r="K169" s="31"/>
      <c r="L169" s="31"/>
    </row>
    <row r="170" spans="10:12" x14ac:dyDescent="0.25">
      <c r="J170" s="31"/>
      <c r="K170" s="31"/>
      <c r="L170" s="31"/>
    </row>
    <row r="171" spans="10:12" ht="12.75" customHeight="1" x14ac:dyDescent="0.25">
      <c r="J171" s="31"/>
      <c r="K171" s="31"/>
      <c r="L171" s="31"/>
    </row>
    <row r="172" spans="10:12" x14ac:dyDescent="0.25">
      <c r="J172" s="31"/>
      <c r="K172" s="31"/>
      <c r="L172" s="31"/>
    </row>
    <row r="173" spans="10:12" x14ac:dyDescent="0.25">
      <c r="J173" s="31"/>
      <c r="K173" s="31"/>
      <c r="L173" s="31"/>
    </row>
    <row r="174" spans="10:12" ht="12.75" customHeight="1" x14ac:dyDescent="0.25">
      <c r="J174" s="31"/>
      <c r="K174" s="31"/>
      <c r="L174" s="31"/>
    </row>
    <row r="175" spans="10:12" x14ac:dyDescent="0.25">
      <c r="J175" s="31"/>
      <c r="K175" s="31"/>
      <c r="L175" s="31"/>
    </row>
    <row r="176" spans="10:12" x14ac:dyDescent="0.25">
      <c r="J176" s="31"/>
      <c r="K176" s="31"/>
      <c r="L176" s="31"/>
    </row>
    <row r="177" spans="10:12" ht="12.75" customHeight="1" x14ac:dyDescent="0.25">
      <c r="J177" s="31"/>
      <c r="K177" s="31"/>
      <c r="L177" s="31"/>
    </row>
    <row r="178" spans="10:12" x14ac:dyDescent="0.25">
      <c r="J178" s="31"/>
      <c r="K178" s="31"/>
      <c r="L178" s="31"/>
    </row>
    <row r="179" spans="10:12" x14ac:dyDescent="0.25">
      <c r="J179" s="31"/>
      <c r="K179" s="31"/>
      <c r="L179" s="31"/>
    </row>
    <row r="180" spans="10:12" ht="12.75" customHeight="1" x14ac:dyDescent="0.25">
      <c r="J180" s="31"/>
      <c r="K180" s="31"/>
      <c r="L180" s="31"/>
    </row>
    <row r="181" spans="10:12" x14ac:dyDescent="0.25">
      <c r="J181" s="31"/>
      <c r="K181" s="31"/>
      <c r="L181" s="31"/>
    </row>
    <row r="182" spans="10:12" x14ac:dyDescent="0.25">
      <c r="J182" s="31"/>
      <c r="K182" s="31"/>
      <c r="L182" s="31"/>
    </row>
    <row r="183" spans="10:12" ht="12.75" customHeight="1" x14ac:dyDescent="0.25">
      <c r="J183" s="31"/>
      <c r="K183" s="31"/>
      <c r="L183" s="31"/>
    </row>
    <row r="184" spans="10:12" x14ac:dyDescent="0.25">
      <c r="J184" s="31"/>
      <c r="K184" s="31"/>
      <c r="L184" s="31"/>
    </row>
    <row r="185" spans="10:12" x14ac:dyDescent="0.25">
      <c r="J185" s="31"/>
      <c r="K185" s="31"/>
      <c r="L185" s="31"/>
    </row>
    <row r="186" spans="10:12" ht="12.75" customHeight="1" x14ac:dyDescent="0.25">
      <c r="J186" s="31"/>
      <c r="K186" s="31"/>
      <c r="L186" s="31"/>
    </row>
    <row r="187" spans="10:12" x14ac:dyDescent="0.25">
      <c r="J187" s="31"/>
      <c r="K187" s="31"/>
      <c r="L187" s="31"/>
    </row>
    <row r="188" spans="10:12" x14ac:dyDescent="0.25">
      <c r="J188" s="31"/>
      <c r="K188" s="31"/>
      <c r="L188" s="31"/>
    </row>
    <row r="189" spans="10:12" ht="12.75" customHeight="1" x14ac:dyDescent="0.25">
      <c r="J189" s="31"/>
      <c r="K189" s="31"/>
      <c r="L189" s="31"/>
    </row>
    <row r="190" spans="10:12" x14ac:dyDescent="0.25">
      <c r="J190" s="31"/>
      <c r="K190" s="31"/>
      <c r="L190" s="31"/>
    </row>
    <row r="191" spans="10:12" x14ac:dyDescent="0.25">
      <c r="J191" s="31"/>
      <c r="K191" s="31"/>
      <c r="L191" s="31"/>
    </row>
    <row r="192" spans="10:12" ht="12.75" customHeight="1" x14ac:dyDescent="0.25">
      <c r="J192" s="31"/>
      <c r="K192" s="31"/>
      <c r="L192" s="31"/>
    </row>
    <row r="193" spans="10:12" x14ac:dyDescent="0.25">
      <c r="J193" s="31"/>
      <c r="K193" s="31"/>
      <c r="L193" s="31"/>
    </row>
    <row r="194" spans="10:12" x14ac:dyDescent="0.25">
      <c r="J194" s="31"/>
      <c r="K194" s="31"/>
      <c r="L194" s="31"/>
    </row>
    <row r="195" spans="10:12" ht="12.75" customHeight="1" x14ac:dyDescent="0.25">
      <c r="J195" s="31"/>
      <c r="K195" s="31"/>
      <c r="L195" s="31"/>
    </row>
    <row r="196" spans="10:12" x14ac:dyDescent="0.25">
      <c r="J196" s="31"/>
      <c r="K196" s="31"/>
      <c r="L196" s="31"/>
    </row>
    <row r="197" spans="10:12" x14ac:dyDescent="0.25">
      <c r="J197" s="31"/>
      <c r="K197" s="31"/>
      <c r="L197" s="31"/>
    </row>
    <row r="198" spans="10:12" ht="12.75" customHeight="1" x14ac:dyDescent="0.25">
      <c r="J198" s="31"/>
      <c r="K198" s="31"/>
      <c r="L198" s="31"/>
    </row>
    <row r="199" spans="10:12" x14ac:dyDescent="0.25">
      <c r="J199" s="31"/>
      <c r="K199" s="31"/>
      <c r="L199" s="31"/>
    </row>
    <row r="200" spans="10:12" x14ac:dyDescent="0.25">
      <c r="J200" s="31"/>
      <c r="K200" s="31"/>
      <c r="L200" s="31"/>
    </row>
    <row r="201" spans="10:12" ht="12.75" customHeight="1" x14ac:dyDescent="0.25">
      <c r="J201" s="31"/>
      <c r="K201" s="31"/>
      <c r="L201" s="31"/>
    </row>
    <row r="202" spans="10:12" x14ac:dyDescent="0.25">
      <c r="J202" s="31"/>
      <c r="K202" s="31"/>
      <c r="L202" s="31"/>
    </row>
    <row r="203" spans="10:12" x14ac:dyDescent="0.25">
      <c r="J203" s="31"/>
      <c r="K203" s="31"/>
      <c r="L203" s="31"/>
    </row>
    <row r="204" spans="10:12" ht="12.75" customHeight="1" x14ac:dyDescent="0.25">
      <c r="J204" s="31"/>
      <c r="K204" s="31"/>
      <c r="L204" s="31"/>
    </row>
    <row r="205" spans="10:12" s="31" customFormat="1" ht="12.75" customHeight="1" x14ac:dyDescent="0.25"/>
    <row r="206" spans="10:12" x14ac:dyDescent="0.25">
      <c r="J206" s="31"/>
    </row>
    <row r="207" spans="10:12" ht="12.75" customHeight="1" x14ac:dyDescent="0.25">
      <c r="J207" s="31"/>
    </row>
    <row r="208" spans="10:12" ht="13.5" customHeight="1" x14ac:dyDescent="0.25">
      <c r="J208" s="31"/>
    </row>
    <row r="209" spans="10:12" x14ac:dyDescent="0.25">
      <c r="J209" s="31"/>
    </row>
    <row r="210" spans="10:12" ht="12.75" customHeight="1" x14ac:dyDescent="0.25">
      <c r="J210" s="31"/>
    </row>
    <row r="211" spans="10:12" ht="13.5" customHeight="1" x14ac:dyDescent="0.25">
      <c r="J211" s="31"/>
    </row>
    <row r="212" spans="10:12" x14ac:dyDescent="0.25">
      <c r="J212" s="31"/>
      <c r="K212" s="31"/>
      <c r="L212" s="31"/>
    </row>
    <row r="213" spans="10:12" ht="12.75" customHeight="1" x14ac:dyDescent="0.25">
      <c r="J213" s="31"/>
      <c r="K213" s="31"/>
      <c r="L213" s="31"/>
    </row>
    <row r="214" spans="10:12" ht="13.5" customHeight="1" x14ac:dyDescent="0.25">
      <c r="J214" s="31"/>
      <c r="K214" s="31"/>
      <c r="L214" s="31"/>
    </row>
    <row r="215" spans="10:12" x14ac:dyDescent="0.25">
      <c r="J215" s="31"/>
      <c r="K215" s="31"/>
      <c r="L215" s="31"/>
    </row>
    <row r="216" spans="10:12" x14ac:dyDescent="0.25">
      <c r="J216" s="31"/>
      <c r="K216" s="31"/>
      <c r="L216" s="31"/>
    </row>
    <row r="217" spans="10:12" x14ac:dyDescent="0.25">
      <c r="J217" s="31"/>
      <c r="K217" s="31"/>
      <c r="L217" s="31"/>
    </row>
    <row r="218" spans="10:12" x14ac:dyDescent="0.25">
      <c r="J218" s="31"/>
      <c r="K218" s="31"/>
      <c r="L218" s="31"/>
    </row>
    <row r="219" spans="10:12" x14ac:dyDescent="0.25">
      <c r="J219" s="31"/>
      <c r="K219" s="31"/>
      <c r="L219" s="31"/>
    </row>
    <row r="220" spans="10:12" x14ac:dyDescent="0.25">
      <c r="J220" s="31"/>
      <c r="K220" s="31"/>
      <c r="L220" s="31"/>
    </row>
    <row r="221" spans="10:12" x14ac:dyDescent="0.25">
      <c r="J221" s="31"/>
      <c r="K221" s="31"/>
      <c r="L221" s="31"/>
    </row>
    <row r="222" spans="10:12" x14ac:dyDescent="0.25">
      <c r="J222" s="31"/>
      <c r="K222" s="31"/>
      <c r="L222" s="31"/>
    </row>
    <row r="223" spans="10:12" x14ac:dyDescent="0.25">
      <c r="J223" s="31"/>
      <c r="K223" s="31"/>
      <c r="L223" s="31"/>
    </row>
    <row r="224" spans="10:12" x14ac:dyDescent="0.25">
      <c r="J224" s="31"/>
      <c r="K224" s="31"/>
      <c r="L224" s="31"/>
    </row>
    <row r="225" spans="10:12" x14ac:dyDescent="0.25">
      <c r="J225" s="31"/>
      <c r="K225" s="31"/>
      <c r="L225" s="31"/>
    </row>
    <row r="226" spans="10:12" x14ac:dyDescent="0.25">
      <c r="J226" s="31"/>
      <c r="K226" s="31"/>
      <c r="L226" s="31"/>
    </row>
    <row r="227" spans="10:12" x14ac:dyDescent="0.25">
      <c r="J227" s="31"/>
      <c r="K227" s="31"/>
      <c r="L227" s="31"/>
    </row>
    <row r="228" spans="10:12" x14ac:dyDescent="0.25">
      <c r="J228" s="31"/>
      <c r="K228" s="31"/>
      <c r="L228" s="31"/>
    </row>
    <row r="229" spans="10:12" x14ac:dyDescent="0.25">
      <c r="J229" s="31"/>
      <c r="K229" s="31"/>
      <c r="L229" s="31"/>
    </row>
    <row r="230" spans="10:12" x14ac:dyDescent="0.25">
      <c r="J230" s="31"/>
      <c r="K230" s="31"/>
      <c r="L230" s="31"/>
    </row>
    <row r="231" spans="10:12" x14ac:dyDescent="0.25">
      <c r="J231" s="31"/>
      <c r="K231" s="31"/>
      <c r="L231" s="31"/>
    </row>
    <row r="232" spans="10:12" x14ac:dyDescent="0.25">
      <c r="J232" s="31"/>
      <c r="K232" s="31"/>
      <c r="L232" s="31"/>
    </row>
    <row r="233" spans="10:12" x14ac:dyDescent="0.25">
      <c r="J233" s="31"/>
      <c r="K233" s="31"/>
      <c r="L233" s="31"/>
    </row>
    <row r="234" spans="10:12" x14ac:dyDescent="0.25">
      <c r="J234" s="31"/>
      <c r="K234" s="31"/>
      <c r="L234" s="31"/>
    </row>
    <row r="235" spans="10:12" x14ac:dyDescent="0.25">
      <c r="J235" s="31"/>
      <c r="K235" s="31"/>
      <c r="L235" s="31"/>
    </row>
    <row r="236" spans="10:12" x14ac:dyDescent="0.25">
      <c r="J236" s="31"/>
      <c r="K236" s="31"/>
      <c r="L236" s="31"/>
    </row>
    <row r="237" spans="10:12" x14ac:dyDescent="0.25">
      <c r="J237" s="31"/>
      <c r="K237" s="31"/>
      <c r="L237" s="31"/>
    </row>
    <row r="238" spans="10:12" x14ac:dyDescent="0.25">
      <c r="J238" s="31"/>
      <c r="K238" s="31"/>
      <c r="L238" s="31"/>
    </row>
    <row r="239" spans="10:12" x14ac:dyDescent="0.25">
      <c r="J239" s="31"/>
      <c r="K239" s="31"/>
      <c r="L239" s="31"/>
    </row>
    <row r="240" spans="10:12" x14ac:dyDescent="0.25">
      <c r="J240" s="31"/>
      <c r="K240" s="31"/>
      <c r="L240" s="31"/>
    </row>
    <row r="241" spans="10:12" x14ac:dyDescent="0.25">
      <c r="J241" s="31"/>
      <c r="K241" s="31"/>
      <c r="L241" s="31"/>
    </row>
    <row r="242" spans="10:12" x14ac:dyDescent="0.25">
      <c r="J242" s="31"/>
      <c r="K242" s="31"/>
      <c r="L242" s="31"/>
    </row>
    <row r="243" spans="10:12" x14ac:dyDescent="0.25">
      <c r="J243" s="31"/>
      <c r="K243" s="31"/>
      <c r="L243" s="31"/>
    </row>
    <row r="244" spans="10:12" x14ac:dyDescent="0.25">
      <c r="J244" s="31"/>
      <c r="K244" s="31"/>
      <c r="L244" s="31"/>
    </row>
    <row r="245" spans="10:12" x14ac:dyDescent="0.25">
      <c r="J245" s="31"/>
      <c r="K245" s="31"/>
      <c r="L245" s="31"/>
    </row>
    <row r="246" spans="10:12" x14ac:dyDescent="0.25">
      <c r="J246" s="31"/>
      <c r="K246" s="31"/>
      <c r="L246" s="31"/>
    </row>
    <row r="247" spans="10:12" x14ac:dyDescent="0.25">
      <c r="J247" s="31"/>
      <c r="K247" s="31"/>
      <c r="L247" s="31"/>
    </row>
    <row r="248" spans="10:12" x14ac:dyDescent="0.25">
      <c r="J248" s="31"/>
      <c r="K248" s="31"/>
      <c r="L248" s="31"/>
    </row>
    <row r="249" spans="10:12" x14ac:dyDescent="0.25">
      <c r="J249" s="31"/>
      <c r="K249" s="31"/>
      <c r="L249" s="31"/>
    </row>
    <row r="250" spans="10:12" x14ac:dyDescent="0.25">
      <c r="J250" s="31"/>
      <c r="K250" s="31"/>
      <c r="L250" s="31"/>
    </row>
    <row r="251" spans="10:12" x14ac:dyDescent="0.25">
      <c r="J251" s="31"/>
      <c r="K251" s="31"/>
      <c r="L251" s="31"/>
    </row>
    <row r="252" spans="10:12" x14ac:dyDescent="0.25">
      <c r="J252" s="31"/>
      <c r="K252" s="31"/>
      <c r="L252" s="31"/>
    </row>
    <row r="253" spans="10:12" x14ac:dyDescent="0.25">
      <c r="J253" s="31"/>
      <c r="K253" s="31"/>
      <c r="L253" s="31"/>
    </row>
    <row r="254" spans="10:12" x14ac:dyDescent="0.25">
      <c r="J254" s="31"/>
      <c r="K254" s="31"/>
      <c r="L254" s="31"/>
    </row>
    <row r="255" spans="10:12" x14ac:dyDescent="0.25">
      <c r="J255" s="31"/>
      <c r="K255" s="31"/>
      <c r="L255" s="31"/>
    </row>
    <row r="256" spans="10:12" x14ac:dyDescent="0.25">
      <c r="J256" s="31"/>
      <c r="K256" s="31"/>
      <c r="L256" s="31"/>
    </row>
    <row r="257" spans="10:12" s="31" customFormat="1" ht="12.75" customHeight="1" x14ac:dyDescent="0.25"/>
    <row r="258" spans="10:12" ht="12.75" customHeight="1" x14ac:dyDescent="0.25">
      <c r="J258" s="31"/>
    </row>
    <row r="259" spans="10:12" ht="13.5" customHeight="1" x14ac:dyDescent="0.25">
      <c r="J259" s="31"/>
    </row>
    <row r="260" spans="10:12" x14ac:dyDescent="0.25">
      <c r="J260" s="31"/>
    </row>
    <row r="261" spans="10:12" x14ac:dyDescent="0.25">
      <c r="J261" s="31"/>
    </row>
    <row r="262" spans="10:12" ht="12.75" customHeight="1" x14ac:dyDescent="0.25">
      <c r="J262" s="31"/>
    </row>
    <row r="263" spans="10:12" ht="13.5" customHeight="1" x14ac:dyDescent="0.25">
      <c r="J263" s="31"/>
    </row>
    <row r="264" spans="10:12" ht="12.75" customHeight="1" x14ac:dyDescent="0.25">
      <c r="J264" s="31"/>
      <c r="K264" s="31"/>
      <c r="L264" s="31"/>
    </row>
    <row r="265" spans="10:12" ht="13.5" customHeight="1" x14ac:dyDescent="0.25">
      <c r="J265" s="31"/>
      <c r="K265" s="31"/>
      <c r="L265" s="31"/>
    </row>
    <row r="266" spans="10:12" x14ac:dyDescent="0.25">
      <c r="J266" s="31"/>
      <c r="K266" s="31"/>
      <c r="L266" s="31"/>
    </row>
    <row r="267" spans="10:12" x14ac:dyDescent="0.25">
      <c r="J267" s="31"/>
      <c r="K267" s="31"/>
      <c r="L267" s="31"/>
    </row>
    <row r="268" spans="10:12" x14ac:dyDescent="0.25">
      <c r="J268" s="31"/>
      <c r="K268" s="31"/>
      <c r="L268" s="31"/>
    </row>
    <row r="269" spans="10:12" x14ac:dyDescent="0.25">
      <c r="J269" s="31"/>
      <c r="K269" s="31"/>
      <c r="L269" s="31"/>
    </row>
    <row r="270" spans="10:12" x14ac:dyDescent="0.25">
      <c r="J270" s="31"/>
      <c r="K270" s="31"/>
      <c r="L270" s="31"/>
    </row>
    <row r="271" spans="10:12" x14ac:dyDescent="0.25">
      <c r="J271" s="31"/>
      <c r="K271" s="31"/>
      <c r="L271" s="31"/>
    </row>
    <row r="272" spans="10:12" x14ac:dyDescent="0.25">
      <c r="J272" s="31"/>
      <c r="K272" s="31"/>
      <c r="L272" s="31"/>
    </row>
    <row r="273" spans="10:12" x14ac:dyDescent="0.25">
      <c r="J273" s="31"/>
      <c r="K273" s="31"/>
      <c r="L273" s="31"/>
    </row>
    <row r="274" spans="10:12" x14ac:dyDescent="0.25">
      <c r="J274" s="31"/>
      <c r="K274" s="31"/>
      <c r="L274" s="31"/>
    </row>
    <row r="275" spans="10:12" x14ac:dyDescent="0.25">
      <c r="J275" s="31"/>
      <c r="K275" s="31"/>
      <c r="L275" s="31"/>
    </row>
    <row r="276" spans="10:12" x14ac:dyDescent="0.25">
      <c r="J276" s="31"/>
      <c r="K276" s="31"/>
      <c r="L276" s="31"/>
    </row>
    <row r="277" spans="10:12" x14ac:dyDescent="0.25">
      <c r="J277" s="31"/>
      <c r="K277" s="31"/>
      <c r="L277" s="31"/>
    </row>
    <row r="278" spans="10:12" x14ac:dyDescent="0.25">
      <c r="J278" s="31"/>
      <c r="K278" s="31"/>
      <c r="L278" s="31"/>
    </row>
    <row r="279" spans="10:12" x14ac:dyDescent="0.25">
      <c r="J279" s="31"/>
      <c r="K279" s="31"/>
      <c r="L279" s="31"/>
    </row>
    <row r="280" spans="10:12" x14ac:dyDescent="0.25">
      <c r="J280" s="31"/>
      <c r="K280" s="31"/>
      <c r="L280" s="31"/>
    </row>
    <row r="281" spans="10:12" x14ac:dyDescent="0.25">
      <c r="J281" s="31"/>
      <c r="K281" s="31"/>
      <c r="L281" s="31"/>
    </row>
    <row r="282" spans="10:12" x14ac:dyDescent="0.25">
      <c r="J282" s="31"/>
      <c r="K282" s="31"/>
      <c r="L282" s="31"/>
    </row>
    <row r="283" spans="10:12" x14ac:dyDescent="0.25">
      <c r="J283" s="31"/>
      <c r="K283" s="31"/>
      <c r="L283" s="31"/>
    </row>
    <row r="284" spans="10:12" x14ac:dyDescent="0.25">
      <c r="J284" s="31"/>
      <c r="K284" s="31"/>
      <c r="L284" s="31"/>
    </row>
    <row r="285" spans="10:12" x14ac:dyDescent="0.25">
      <c r="J285" s="31"/>
      <c r="K285" s="31"/>
      <c r="L285" s="31"/>
    </row>
    <row r="286" spans="10:12" x14ac:dyDescent="0.25">
      <c r="J286" s="31"/>
      <c r="K286" s="31"/>
      <c r="L286" s="31"/>
    </row>
    <row r="287" spans="10:12" x14ac:dyDescent="0.25">
      <c r="J287" s="31"/>
      <c r="K287" s="31"/>
      <c r="L287" s="31"/>
    </row>
    <row r="288" spans="10:12" x14ac:dyDescent="0.25">
      <c r="J288" s="31"/>
      <c r="K288" s="31"/>
      <c r="L288" s="31"/>
    </row>
    <row r="289" spans="10:12" x14ac:dyDescent="0.25">
      <c r="J289" s="31"/>
      <c r="K289" s="31"/>
      <c r="L289" s="31"/>
    </row>
    <row r="290" spans="10:12" x14ac:dyDescent="0.25">
      <c r="J290" s="31"/>
      <c r="K290" s="31"/>
      <c r="L290" s="31"/>
    </row>
    <row r="291" spans="10:12" x14ac:dyDescent="0.25">
      <c r="J291" s="31"/>
      <c r="K291" s="31"/>
      <c r="L291" s="31"/>
    </row>
    <row r="292" spans="10:12" x14ac:dyDescent="0.25">
      <c r="J292" s="31"/>
      <c r="K292" s="31"/>
      <c r="L292" s="31"/>
    </row>
    <row r="293" spans="10:12" x14ac:dyDescent="0.25">
      <c r="J293" s="31"/>
      <c r="K293" s="31"/>
      <c r="L293" s="31"/>
    </row>
    <row r="294" spans="10:12" x14ac:dyDescent="0.25">
      <c r="J294" s="31"/>
      <c r="K294" s="31"/>
      <c r="L294" s="31"/>
    </row>
    <row r="295" spans="10:12" x14ac:dyDescent="0.25">
      <c r="J295" s="31"/>
      <c r="K295" s="31"/>
      <c r="L295" s="31"/>
    </row>
    <row r="296" spans="10:12" x14ac:dyDescent="0.25">
      <c r="J296" s="31"/>
      <c r="K296" s="31"/>
      <c r="L296" s="31"/>
    </row>
    <row r="297" spans="10:12" x14ac:dyDescent="0.25">
      <c r="J297" s="31"/>
      <c r="K297" s="31"/>
      <c r="L297" s="31"/>
    </row>
    <row r="298" spans="10:12" x14ac:dyDescent="0.25">
      <c r="J298" s="31"/>
      <c r="K298" s="31"/>
      <c r="L298" s="31"/>
    </row>
    <row r="299" spans="10:12" x14ac:dyDescent="0.25">
      <c r="J299" s="31"/>
      <c r="K299" s="31"/>
      <c r="L299" s="31"/>
    </row>
    <row r="300" spans="10:12" x14ac:dyDescent="0.25">
      <c r="J300" s="31"/>
      <c r="K300" s="31"/>
      <c r="L300" s="31"/>
    </row>
    <row r="301" spans="10:12" x14ac:dyDescent="0.25">
      <c r="J301" s="31"/>
      <c r="K301" s="31"/>
      <c r="L301" s="31"/>
    </row>
    <row r="302" spans="10:12" x14ac:dyDescent="0.25">
      <c r="J302" s="31"/>
      <c r="K302" s="31"/>
      <c r="L302" s="31"/>
    </row>
    <row r="303" spans="10:12" x14ac:dyDescent="0.25">
      <c r="J303" s="31"/>
      <c r="K303" s="31"/>
      <c r="L303" s="31"/>
    </row>
    <row r="304" spans="10:12" x14ac:dyDescent="0.25">
      <c r="J304" s="31"/>
      <c r="K304" s="31"/>
      <c r="L304" s="31"/>
    </row>
    <row r="305" spans="10:12" x14ac:dyDescent="0.25">
      <c r="J305" s="31"/>
      <c r="K305" s="31"/>
      <c r="L305" s="31"/>
    </row>
    <row r="306" spans="10:12" x14ac:dyDescent="0.25">
      <c r="J306" s="31"/>
      <c r="K306" s="31"/>
      <c r="L306" s="31"/>
    </row>
    <row r="307" spans="10:12" x14ac:dyDescent="0.25">
      <c r="J307" s="31"/>
      <c r="K307" s="31"/>
      <c r="L307" s="31"/>
    </row>
    <row r="308" spans="10:12" x14ac:dyDescent="0.25">
      <c r="J308" s="31"/>
      <c r="K308" s="31"/>
      <c r="L308" s="31"/>
    </row>
    <row r="309" spans="10:12" s="31" customFormat="1" ht="12.75" customHeight="1" x14ac:dyDescent="0.25"/>
    <row r="310" spans="10:12" x14ac:dyDescent="0.25">
      <c r="J310" s="31"/>
    </row>
    <row r="311" spans="10:12" x14ac:dyDescent="0.25">
      <c r="J311" s="31"/>
    </row>
    <row r="312" spans="10:12" x14ac:dyDescent="0.25">
      <c r="J312" s="31"/>
    </row>
    <row r="313" spans="10:12" x14ac:dyDescent="0.25">
      <c r="J313" s="31"/>
    </row>
    <row r="314" spans="10:12" ht="12.75" customHeight="1" x14ac:dyDescent="0.25">
      <c r="J314" s="31"/>
    </row>
    <row r="315" spans="10:12" ht="13.5" customHeight="1" x14ac:dyDescent="0.25">
      <c r="J315" s="31"/>
    </row>
    <row r="316" spans="10:12" ht="12.75" customHeight="1" x14ac:dyDescent="0.25">
      <c r="J316" s="31"/>
      <c r="K316" s="31"/>
      <c r="L316" s="31"/>
    </row>
    <row r="317" spans="10:12" ht="13.5" customHeight="1" x14ac:dyDescent="0.25">
      <c r="J317" s="31"/>
      <c r="K317" s="31"/>
      <c r="L317" s="31"/>
    </row>
    <row r="318" spans="10:12" x14ac:dyDescent="0.25">
      <c r="J318" s="31"/>
      <c r="K318" s="31"/>
      <c r="L318" s="31"/>
    </row>
    <row r="319" spans="10:12" x14ac:dyDescent="0.25">
      <c r="J319" s="31"/>
      <c r="K319" s="31"/>
      <c r="L319" s="31"/>
    </row>
    <row r="320" spans="10:12" x14ac:dyDescent="0.25">
      <c r="J320" s="31"/>
      <c r="K320" s="31"/>
      <c r="L320" s="31"/>
    </row>
    <row r="321" spans="10:12" x14ac:dyDescent="0.25">
      <c r="J321" s="31"/>
      <c r="K321" s="31"/>
      <c r="L321" s="31"/>
    </row>
    <row r="322" spans="10:12" x14ac:dyDescent="0.25">
      <c r="J322" s="31"/>
      <c r="K322" s="31"/>
      <c r="L322" s="31"/>
    </row>
    <row r="323" spans="10:12" x14ac:dyDescent="0.25">
      <c r="J323" s="31"/>
      <c r="K323" s="31"/>
      <c r="L323" s="31"/>
    </row>
    <row r="324" spans="10:12" x14ac:dyDescent="0.25">
      <c r="J324" s="31"/>
      <c r="K324" s="31"/>
      <c r="L324" s="31"/>
    </row>
    <row r="325" spans="10:12" x14ac:dyDescent="0.25">
      <c r="J325" s="31"/>
      <c r="K325" s="31"/>
      <c r="L325" s="31"/>
    </row>
    <row r="326" spans="10:12" x14ac:dyDescent="0.25">
      <c r="J326" s="31"/>
      <c r="K326" s="31"/>
      <c r="L326" s="31"/>
    </row>
    <row r="327" spans="10:12" x14ac:dyDescent="0.25">
      <c r="J327" s="31"/>
      <c r="K327" s="31"/>
      <c r="L327" s="31"/>
    </row>
    <row r="328" spans="10:12" x14ac:dyDescent="0.25">
      <c r="J328" s="31"/>
      <c r="K328" s="31"/>
      <c r="L328" s="31"/>
    </row>
    <row r="329" spans="10:12" x14ac:dyDescent="0.25">
      <c r="J329" s="31"/>
      <c r="K329" s="31"/>
      <c r="L329" s="31"/>
    </row>
    <row r="330" spans="10:12" x14ac:dyDescent="0.25">
      <c r="J330" s="31"/>
      <c r="K330" s="31"/>
      <c r="L330" s="31"/>
    </row>
    <row r="331" spans="10:12" x14ac:dyDescent="0.25">
      <c r="J331" s="31"/>
      <c r="K331" s="31"/>
      <c r="L331" s="31"/>
    </row>
    <row r="332" spans="10:12" x14ac:dyDescent="0.25">
      <c r="J332" s="31"/>
      <c r="K332" s="31"/>
      <c r="L332" s="31"/>
    </row>
    <row r="333" spans="10:12" x14ac:dyDescent="0.25">
      <c r="J333" s="31"/>
      <c r="K333" s="31"/>
      <c r="L333" s="31"/>
    </row>
    <row r="334" spans="10:12" x14ac:dyDescent="0.25">
      <c r="J334" s="31"/>
      <c r="K334" s="31"/>
      <c r="L334" s="31"/>
    </row>
    <row r="335" spans="10:12" x14ac:dyDescent="0.25">
      <c r="J335" s="31"/>
      <c r="K335" s="31"/>
      <c r="L335" s="31"/>
    </row>
    <row r="336" spans="10:12" x14ac:dyDescent="0.25">
      <c r="J336" s="31"/>
      <c r="K336" s="31"/>
      <c r="L336" s="31"/>
    </row>
    <row r="337" spans="10:12" x14ac:dyDescent="0.25">
      <c r="J337" s="31"/>
      <c r="K337" s="31"/>
      <c r="L337" s="31"/>
    </row>
    <row r="338" spans="10:12" x14ac:dyDescent="0.25">
      <c r="J338" s="31"/>
      <c r="K338" s="31"/>
      <c r="L338" s="31"/>
    </row>
    <row r="339" spans="10:12" x14ac:dyDescent="0.25">
      <c r="J339" s="31"/>
      <c r="K339" s="31"/>
      <c r="L339" s="31"/>
    </row>
    <row r="340" spans="10:12" x14ac:dyDescent="0.25">
      <c r="J340" s="31"/>
      <c r="K340" s="31"/>
      <c r="L340" s="31"/>
    </row>
    <row r="341" spans="10:12" x14ac:dyDescent="0.25">
      <c r="J341" s="31"/>
      <c r="K341" s="31"/>
      <c r="L341" s="31"/>
    </row>
    <row r="342" spans="10:12" x14ac:dyDescent="0.25">
      <c r="J342" s="31"/>
      <c r="K342" s="31"/>
      <c r="L342" s="31"/>
    </row>
    <row r="343" spans="10:12" x14ac:dyDescent="0.25">
      <c r="J343" s="31"/>
      <c r="K343" s="31"/>
      <c r="L343" s="31"/>
    </row>
    <row r="344" spans="10:12" x14ac:dyDescent="0.25">
      <c r="J344" s="31"/>
      <c r="K344" s="31"/>
      <c r="L344" s="31"/>
    </row>
    <row r="345" spans="10:12" x14ac:dyDescent="0.25">
      <c r="J345" s="31"/>
      <c r="K345" s="31"/>
      <c r="L345" s="31"/>
    </row>
    <row r="346" spans="10:12" x14ac:dyDescent="0.25">
      <c r="J346" s="31"/>
      <c r="K346" s="31"/>
      <c r="L346" s="31"/>
    </row>
    <row r="347" spans="10:12" x14ac:dyDescent="0.25">
      <c r="J347" s="31"/>
      <c r="K347" s="31"/>
      <c r="L347" s="31"/>
    </row>
    <row r="348" spans="10:12" x14ac:dyDescent="0.25">
      <c r="J348" s="31"/>
      <c r="K348" s="31"/>
      <c r="L348" s="31"/>
    </row>
    <row r="349" spans="10:12" x14ac:dyDescent="0.25">
      <c r="J349" s="31"/>
      <c r="K349" s="31"/>
      <c r="L349" s="31"/>
    </row>
    <row r="350" spans="10:12" x14ac:dyDescent="0.25">
      <c r="J350" s="31"/>
      <c r="K350" s="31"/>
      <c r="L350" s="31"/>
    </row>
    <row r="351" spans="10:12" x14ac:dyDescent="0.25">
      <c r="J351" s="31"/>
      <c r="K351" s="31"/>
      <c r="L351" s="31"/>
    </row>
    <row r="352" spans="10:12" x14ac:dyDescent="0.25">
      <c r="J352" s="31"/>
      <c r="K352" s="31"/>
      <c r="L352" s="31"/>
    </row>
    <row r="353" spans="10:12" x14ac:dyDescent="0.25">
      <c r="J353" s="31"/>
      <c r="K353" s="31"/>
      <c r="L353" s="31"/>
    </row>
    <row r="354" spans="10:12" x14ac:dyDescent="0.25">
      <c r="J354" s="31"/>
      <c r="K354" s="31"/>
      <c r="L354" s="31"/>
    </row>
    <row r="355" spans="10:12" x14ac:dyDescent="0.25">
      <c r="J355" s="31"/>
      <c r="K355" s="31"/>
      <c r="L355" s="31"/>
    </row>
    <row r="356" spans="10:12" x14ac:dyDescent="0.25">
      <c r="J356" s="31"/>
      <c r="K356" s="31"/>
      <c r="L356" s="31"/>
    </row>
    <row r="357" spans="10:12" x14ac:dyDescent="0.25">
      <c r="J357" s="31"/>
      <c r="K357" s="31"/>
      <c r="L357" s="31"/>
    </row>
    <row r="358" spans="10:12" x14ac:dyDescent="0.25">
      <c r="J358" s="31"/>
      <c r="K358" s="31"/>
      <c r="L358" s="31"/>
    </row>
    <row r="359" spans="10:12" x14ac:dyDescent="0.25">
      <c r="J359" s="31"/>
      <c r="K359" s="31"/>
      <c r="L359" s="31"/>
    </row>
    <row r="360" spans="10:12" x14ac:dyDescent="0.25">
      <c r="J360" s="31"/>
      <c r="K360" s="31"/>
      <c r="L360" s="31"/>
    </row>
    <row r="361" spans="10:12" s="31" customFormat="1" ht="12.75" customHeight="1" x14ac:dyDescent="0.25"/>
    <row r="362" spans="10:12" x14ac:dyDescent="0.25">
      <c r="J362" s="31"/>
    </row>
    <row r="363" spans="10:12" x14ac:dyDescent="0.25">
      <c r="J363" s="31"/>
    </row>
    <row r="364" spans="10:12" x14ac:dyDescent="0.25">
      <c r="J364" s="31"/>
    </row>
    <row r="365" spans="10:12" x14ac:dyDescent="0.25">
      <c r="J365" s="31"/>
    </row>
    <row r="366" spans="10:12" ht="12.75" customHeight="1" x14ac:dyDescent="0.25">
      <c r="J366" s="31"/>
    </row>
    <row r="367" spans="10:12" ht="13.5" customHeight="1" x14ac:dyDescent="0.25">
      <c r="J367" s="31"/>
    </row>
    <row r="368" spans="10:12" x14ac:dyDescent="0.25">
      <c r="J368" s="31"/>
      <c r="K368" s="31"/>
      <c r="L368" s="31"/>
    </row>
    <row r="369" spans="10:12" x14ac:dyDescent="0.25">
      <c r="J369" s="31"/>
      <c r="K369" s="31"/>
      <c r="L369" s="31"/>
    </row>
    <row r="370" spans="10:12" x14ac:dyDescent="0.25">
      <c r="J370" s="31"/>
      <c r="K370" s="31"/>
      <c r="L370" s="31"/>
    </row>
    <row r="371" spans="10:12" x14ac:dyDescent="0.25">
      <c r="J371" s="31"/>
      <c r="K371" s="31"/>
      <c r="L371" s="31"/>
    </row>
    <row r="372" spans="10:12" x14ac:dyDescent="0.25">
      <c r="J372" s="31"/>
      <c r="K372" s="31"/>
      <c r="L372" s="31"/>
    </row>
    <row r="373" spans="10:12" x14ac:dyDescent="0.25">
      <c r="J373" s="31"/>
      <c r="K373" s="31"/>
      <c r="L373" s="31"/>
    </row>
    <row r="374" spans="10:12" x14ac:dyDescent="0.25">
      <c r="J374" s="31"/>
      <c r="K374" s="31"/>
      <c r="L374" s="31"/>
    </row>
    <row r="375" spans="10:12" x14ac:dyDescent="0.25">
      <c r="J375" s="31"/>
      <c r="K375" s="31"/>
      <c r="L375" s="31"/>
    </row>
    <row r="376" spans="10:12" x14ac:dyDescent="0.25">
      <c r="J376" s="31"/>
      <c r="K376" s="31"/>
      <c r="L376" s="31"/>
    </row>
    <row r="377" spans="10:12" x14ac:dyDescent="0.25">
      <c r="J377" s="31"/>
      <c r="K377" s="31"/>
      <c r="L377" s="31"/>
    </row>
    <row r="378" spans="10:12" x14ac:dyDescent="0.25">
      <c r="J378" s="31"/>
      <c r="K378" s="31"/>
      <c r="L378" s="31"/>
    </row>
    <row r="379" spans="10:12" x14ac:dyDescent="0.25">
      <c r="J379" s="31"/>
      <c r="K379" s="31"/>
      <c r="L379" s="31"/>
    </row>
    <row r="380" spans="10:12" x14ac:dyDescent="0.25">
      <c r="J380" s="31"/>
      <c r="K380" s="31"/>
      <c r="L380" s="31"/>
    </row>
    <row r="381" spans="10:12" x14ac:dyDescent="0.25">
      <c r="J381" s="31"/>
      <c r="K381" s="31"/>
      <c r="L381" s="31"/>
    </row>
    <row r="382" spans="10:12" x14ac:dyDescent="0.25">
      <c r="J382" s="31"/>
      <c r="K382" s="31"/>
      <c r="L382" s="31"/>
    </row>
    <row r="383" spans="10:12" x14ac:dyDescent="0.25">
      <c r="J383" s="31"/>
      <c r="K383" s="31"/>
      <c r="L383" s="31"/>
    </row>
    <row r="384" spans="10:12" x14ac:dyDescent="0.25">
      <c r="J384" s="31"/>
      <c r="K384" s="31"/>
      <c r="L384" s="31"/>
    </row>
    <row r="385" spans="10:12" x14ac:dyDescent="0.25">
      <c r="J385" s="31"/>
      <c r="K385" s="31"/>
      <c r="L385" s="31"/>
    </row>
    <row r="386" spans="10:12" x14ac:dyDescent="0.25">
      <c r="J386" s="31"/>
      <c r="K386" s="31"/>
      <c r="L386" s="31"/>
    </row>
    <row r="387" spans="10:12" x14ac:dyDescent="0.25">
      <c r="J387" s="31"/>
      <c r="K387" s="31"/>
      <c r="L387" s="31"/>
    </row>
    <row r="388" spans="10:12" x14ac:dyDescent="0.25">
      <c r="J388" s="31"/>
      <c r="K388" s="31"/>
      <c r="L388" s="31"/>
    </row>
    <row r="389" spans="10:12" x14ac:dyDescent="0.25">
      <c r="J389" s="31"/>
      <c r="K389" s="31"/>
      <c r="L389" s="31"/>
    </row>
    <row r="390" spans="10:12" x14ac:dyDescent="0.25">
      <c r="J390" s="31"/>
      <c r="K390" s="31"/>
      <c r="L390" s="31"/>
    </row>
    <row r="391" spans="10:12" x14ac:dyDescent="0.25">
      <c r="J391" s="31"/>
      <c r="K391" s="31"/>
      <c r="L391" s="31"/>
    </row>
    <row r="392" spans="10:12" x14ac:dyDescent="0.25">
      <c r="J392" s="31"/>
      <c r="K392" s="31"/>
      <c r="L392" s="31"/>
    </row>
    <row r="393" spans="10:12" x14ac:dyDescent="0.25">
      <c r="J393" s="31"/>
      <c r="K393" s="31"/>
      <c r="L393" s="31"/>
    </row>
    <row r="394" spans="10:12" x14ac:dyDescent="0.25">
      <c r="J394" s="31"/>
      <c r="K394" s="31"/>
      <c r="L394" s="31"/>
    </row>
    <row r="395" spans="10:12" x14ac:dyDescent="0.25">
      <c r="J395" s="31"/>
      <c r="K395" s="31"/>
      <c r="L395" s="31"/>
    </row>
    <row r="396" spans="10:12" x14ac:dyDescent="0.25">
      <c r="J396" s="31"/>
      <c r="K396" s="31"/>
      <c r="L396" s="31"/>
    </row>
    <row r="397" spans="10:12" x14ac:dyDescent="0.25">
      <c r="J397" s="31"/>
      <c r="K397" s="31"/>
      <c r="L397" s="31"/>
    </row>
    <row r="398" spans="10:12" x14ac:dyDescent="0.25">
      <c r="J398" s="31"/>
      <c r="K398" s="31"/>
      <c r="L398" s="31"/>
    </row>
    <row r="399" spans="10:12" x14ac:dyDescent="0.25">
      <c r="J399" s="31"/>
      <c r="K399" s="31"/>
      <c r="L399" s="31"/>
    </row>
    <row r="400" spans="10:12" x14ac:dyDescent="0.25">
      <c r="J400" s="31"/>
      <c r="K400" s="31"/>
      <c r="L400" s="31"/>
    </row>
    <row r="401" spans="10:12" x14ac:dyDescent="0.25">
      <c r="J401" s="31"/>
      <c r="K401" s="31"/>
      <c r="L401" s="31"/>
    </row>
    <row r="402" spans="10:12" x14ac:dyDescent="0.25">
      <c r="J402" s="31"/>
      <c r="K402" s="31"/>
      <c r="L402" s="31"/>
    </row>
    <row r="403" spans="10:12" x14ac:dyDescent="0.25">
      <c r="J403" s="31"/>
      <c r="K403" s="31"/>
      <c r="L403" s="31"/>
    </row>
    <row r="404" spans="10:12" x14ac:dyDescent="0.25">
      <c r="J404" s="31"/>
      <c r="K404" s="31"/>
      <c r="L404" s="31"/>
    </row>
    <row r="405" spans="10:12" x14ac:dyDescent="0.25">
      <c r="J405" s="31"/>
      <c r="K405" s="31"/>
      <c r="L405" s="31"/>
    </row>
    <row r="406" spans="10:12" x14ac:dyDescent="0.25">
      <c r="J406" s="31"/>
      <c r="K406" s="31"/>
      <c r="L406" s="31"/>
    </row>
    <row r="407" spans="10:12" x14ac:dyDescent="0.25">
      <c r="J407" s="31"/>
      <c r="K407" s="31"/>
      <c r="L407" s="31"/>
    </row>
    <row r="408" spans="10:12" x14ac:dyDescent="0.25">
      <c r="J408" s="31"/>
      <c r="K408" s="31"/>
      <c r="L408" s="31"/>
    </row>
    <row r="409" spans="10:12" x14ac:dyDescent="0.25">
      <c r="J409" s="31"/>
      <c r="K409" s="31"/>
      <c r="L409" s="31"/>
    </row>
    <row r="410" spans="10:12" x14ac:dyDescent="0.25">
      <c r="J410" s="31"/>
      <c r="K410" s="31"/>
      <c r="L410" s="31"/>
    </row>
    <row r="411" spans="10:12" x14ac:dyDescent="0.25">
      <c r="J411" s="31"/>
      <c r="K411" s="31"/>
      <c r="L411" s="31"/>
    </row>
    <row r="412" spans="10:12" x14ac:dyDescent="0.25">
      <c r="J412" s="31"/>
      <c r="K412" s="31"/>
      <c r="L412" s="31"/>
    </row>
    <row r="413" spans="10:12" s="31" customFormat="1" ht="12.75" customHeight="1" x14ac:dyDescent="0.25"/>
    <row r="414" spans="10:12" x14ac:dyDescent="0.25">
      <c r="J414" s="31"/>
    </row>
    <row r="415" spans="10:12" x14ac:dyDescent="0.25">
      <c r="J415" s="31"/>
    </row>
    <row r="416" spans="10:12" x14ac:dyDescent="0.25">
      <c r="J416" s="31"/>
    </row>
    <row r="417" spans="10:10" x14ac:dyDescent="0.25">
      <c r="J417" s="31"/>
    </row>
    <row r="418" spans="10:10" x14ac:dyDescent="0.25">
      <c r="J418" s="31"/>
    </row>
    <row r="419" spans="10:10" x14ac:dyDescent="0.25">
      <c r="J419" s="31"/>
    </row>
    <row r="420" spans="10:10" x14ac:dyDescent="0.25">
      <c r="J420" s="31"/>
    </row>
    <row r="421" spans="10:10" x14ac:dyDescent="0.25">
      <c r="J421" s="31"/>
    </row>
    <row r="422" spans="10:10" x14ac:dyDescent="0.25">
      <c r="J422" s="31"/>
    </row>
    <row r="423" spans="10:10" x14ac:dyDescent="0.25">
      <c r="J423" s="31"/>
    </row>
    <row r="424" spans="10:10" x14ac:dyDescent="0.25">
      <c r="J424" s="31"/>
    </row>
    <row r="425" spans="10:10" x14ac:dyDescent="0.25">
      <c r="J425" s="31"/>
    </row>
    <row r="426" spans="10:10" x14ac:dyDescent="0.25">
      <c r="J426" s="31"/>
    </row>
    <row r="427" spans="10:10" x14ac:dyDescent="0.25">
      <c r="J427" s="31"/>
    </row>
    <row r="428" spans="10:10" x14ac:dyDescent="0.25">
      <c r="J428" s="31"/>
    </row>
    <row r="429" spans="10:10" x14ac:dyDescent="0.25">
      <c r="J429" s="31"/>
    </row>
    <row r="430" spans="10:10" x14ac:dyDescent="0.25">
      <c r="J430" s="31"/>
    </row>
    <row r="431" spans="10:10" x14ac:dyDescent="0.25">
      <c r="J431" s="31"/>
    </row>
    <row r="432" spans="10:10" x14ac:dyDescent="0.25">
      <c r="J432" s="31"/>
    </row>
    <row r="433" spans="10:10" x14ac:dyDescent="0.25">
      <c r="J433" s="31"/>
    </row>
    <row r="434" spans="10:10" x14ac:dyDescent="0.25">
      <c r="J434" s="31"/>
    </row>
    <row r="435" spans="10:10" x14ac:dyDescent="0.25">
      <c r="J435" s="31"/>
    </row>
    <row r="436" spans="10:10" x14ac:dyDescent="0.25">
      <c r="J436" s="31"/>
    </row>
    <row r="437" spans="10:10" x14ac:dyDescent="0.25">
      <c r="J437" s="31"/>
    </row>
    <row r="438" spans="10:10" x14ac:dyDescent="0.25">
      <c r="J438" s="31"/>
    </row>
    <row r="439" spans="10:10" x14ac:dyDescent="0.25">
      <c r="J439" s="31"/>
    </row>
    <row r="440" spans="10:10" x14ac:dyDescent="0.25">
      <c r="J440" s="31"/>
    </row>
    <row r="441" spans="10:10" x14ac:dyDescent="0.25">
      <c r="J441" s="31"/>
    </row>
    <row r="442" spans="10:10" x14ac:dyDescent="0.25">
      <c r="J442" s="31"/>
    </row>
    <row r="443" spans="10:10" x14ac:dyDescent="0.25">
      <c r="J443" s="31"/>
    </row>
    <row r="444" spans="10:10" x14ac:dyDescent="0.25">
      <c r="J444" s="31"/>
    </row>
    <row r="445" spans="10:10" x14ac:dyDescent="0.25">
      <c r="J445" s="31"/>
    </row>
    <row r="446" spans="10:10" x14ac:dyDescent="0.25">
      <c r="J446" s="31"/>
    </row>
    <row r="447" spans="10:10" x14ac:dyDescent="0.25">
      <c r="J447" s="31"/>
    </row>
    <row r="448" spans="10:10" x14ac:dyDescent="0.25">
      <c r="J448" s="31"/>
    </row>
    <row r="449" spans="10:10" x14ac:dyDescent="0.25">
      <c r="J449" s="31"/>
    </row>
    <row r="450" spans="10:10" x14ac:dyDescent="0.25">
      <c r="J450" s="31"/>
    </row>
    <row r="451" spans="10:10" x14ac:dyDescent="0.25">
      <c r="J451" s="31"/>
    </row>
    <row r="452" spans="10:10" x14ac:dyDescent="0.25">
      <c r="J452" s="31"/>
    </row>
    <row r="453" spans="10:10" x14ac:dyDescent="0.25">
      <c r="J453" s="31"/>
    </row>
    <row r="454" spans="10:10" x14ac:dyDescent="0.25">
      <c r="J454" s="31"/>
    </row>
    <row r="455" spans="10:10" x14ac:dyDescent="0.25">
      <c r="J455" s="31"/>
    </row>
    <row r="456" spans="10:10" x14ac:dyDescent="0.25">
      <c r="J456" s="31"/>
    </row>
    <row r="457" spans="10:10" x14ac:dyDescent="0.25">
      <c r="J457" s="31"/>
    </row>
    <row r="458" spans="10:10" x14ac:dyDescent="0.25">
      <c r="J458" s="31"/>
    </row>
    <row r="459" spans="10:10" x14ac:dyDescent="0.25">
      <c r="J459" s="31"/>
    </row>
    <row r="460" spans="10:10" x14ac:dyDescent="0.25">
      <c r="J460" s="31"/>
    </row>
    <row r="461" spans="10:10" x14ac:dyDescent="0.25">
      <c r="J461" s="31"/>
    </row>
    <row r="462" spans="10:10" x14ac:dyDescent="0.25">
      <c r="J462" s="31"/>
    </row>
    <row r="463" spans="10:10" x14ac:dyDescent="0.25">
      <c r="J463" s="31"/>
    </row>
    <row r="464" spans="10:10" x14ac:dyDescent="0.25">
      <c r="J464" s="31"/>
    </row>
    <row r="465" spans="10:10" s="31" customFormat="1" x14ac:dyDescent="0.25"/>
    <row r="466" spans="10:10" x14ac:dyDescent="0.25">
      <c r="J466" s="31"/>
    </row>
    <row r="467" spans="10:10" x14ac:dyDescent="0.25">
      <c r="J467" s="31"/>
    </row>
    <row r="468" spans="10:10" x14ac:dyDescent="0.25">
      <c r="J468" s="31"/>
    </row>
    <row r="469" spans="10:10" x14ac:dyDescent="0.25">
      <c r="J469" s="31"/>
    </row>
    <row r="470" spans="10:10" x14ac:dyDescent="0.25">
      <c r="J470" s="31"/>
    </row>
    <row r="471" spans="10:10" x14ac:dyDescent="0.25">
      <c r="J471" s="31"/>
    </row>
    <row r="472" spans="10:10" x14ac:dyDescent="0.25">
      <c r="J472" s="31"/>
    </row>
    <row r="473" spans="10:10" x14ac:dyDescent="0.25">
      <c r="J473" s="31"/>
    </row>
    <row r="474" spans="10:10" x14ac:dyDescent="0.25">
      <c r="J474" s="31"/>
    </row>
    <row r="475" spans="10:10" x14ac:dyDescent="0.25">
      <c r="J475" s="31"/>
    </row>
    <row r="476" spans="10:10" x14ac:dyDescent="0.25">
      <c r="J476" s="31"/>
    </row>
    <row r="477" spans="10:10" x14ac:dyDescent="0.25">
      <c r="J477" s="31"/>
    </row>
    <row r="478" spans="10:10" x14ac:dyDescent="0.25">
      <c r="J478" s="31"/>
    </row>
    <row r="479" spans="10:10" x14ac:dyDescent="0.25">
      <c r="J479" s="31"/>
    </row>
    <row r="480" spans="10:10" x14ac:dyDescent="0.25">
      <c r="J480" s="31"/>
    </row>
    <row r="481" spans="10:10" x14ac:dyDescent="0.25">
      <c r="J481" s="31"/>
    </row>
    <row r="482" spans="10:10" x14ac:dyDescent="0.25">
      <c r="J482" s="31"/>
    </row>
    <row r="483" spans="10:10" x14ac:dyDescent="0.25">
      <c r="J483" s="31"/>
    </row>
    <row r="484" spans="10:10" x14ac:dyDescent="0.25">
      <c r="J484" s="31"/>
    </row>
    <row r="485" spans="10:10" x14ac:dyDescent="0.25">
      <c r="J485" s="31"/>
    </row>
    <row r="486" spans="10:10" x14ac:dyDescent="0.25">
      <c r="J486" s="31"/>
    </row>
    <row r="487" spans="10:10" x14ac:dyDescent="0.25">
      <c r="J487" s="31"/>
    </row>
    <row r="488" spans="10:10" x14ac:dyDescent="0.25">
      <c r="J488" s="31"/>
    </row>
    <row r="489" spans="10:10" x14ac:dyDescent="0.25">
      <c r="J489" s="31"/>
    </row>
    <row r="490" spans="10:10" x14ac:dyDescent="0.25">
      <c r="J490" s="31"/>
    </row>
    <row r="491" spans="10:10" x14ac:dyDescent="0.25">
      <c r="J491" s="31"/>
    </row>
    <row r="492" spans="10:10" x14ac:dyDescent="0.25">
      <c r="J492" s="31"/>
    </row>
    <row r="493" spans="10:10" x14ac:dyDescent="0.25">
      <c r="J493" s="31"/>
    </row>
    <row r="494" spans="10:10" x14ac:dyDescent="0.25">
      <c r="J494" s="31"/>
    </row>
    <row r="495" spans="10:10" x14ac:dyDescent="0.25">
      <c r="J495" s="31"/>
    </row>
    <row r="496" spans="10:10" x14ac:dyDescent="0.25">
      <c r="J496" s="31"/>
    </row>
    <row r="497" spans="2:10" x14ac:dyDescent="0.25">
      <c r="J497" s="31"/>
    </row>
    <row r="498" spans="2:10" x14ac:dyDescent="0.25">
      <c r="J498" s="31"/>
    </row>
    <row r="499" spans="2:10" x14ac:dyDescent="0.25">
      <c r="J499" s="31"/>
    </row>
    <row r="500" spans="2:10" x14ac:dyDescent="0.25">
      <c r="J500" s="31"/>
    </row>
    <row r="501" spans="2:10" x14ac:dyDescent="0.25">
      <c r="B501"/>
      <c r="C501"/>
      <c r="E501"/>
      <c r="F501"/>
      <c r="H501"/>
      <c r="I501"/>
      <c r="J501" s="31"/>
    </row>
    <row r="502" spans="2:10" x14ac:dyDescent="0.25">
      <c r="B502"/>
      <c r="C502"/>
      <c r="E502"/>
      <c r="F502"/>
      <c r="H502"/>
      <c r="I502"/>
      <c r="J502" s="31"/>
    </row>
    <row r="503" spans="2:10" x14ac:dyDescent="0.25">
      <c r="B503"/>
      <c r="C503"/>
      <c r="E503"/>
      <c r="F503"/>
      <c r="H503"/>
      <c r="I503"/>
      <c r="J503" s="31"/>
    </row>
    <row r="504" spans="2:10" x14ac:dyDescent="0.25">
      <c r="B504"/>
      <c r="C504"/>
      <c r="E504"/>
      <c r="F504"/>
      <c r="H504"/>
      <c r="I504"/>
      <c r="J504" s="31"/>
    </row>
    <row r="505" spans="2:10" x14ac:dyDescent="0.25">
      <c r="B505"/>
      <c r="C505"/>
      <c r="E505"/>
      <c r="F505"/>
      <c r="H505"/>
      <c r="I505"/>
      <c r="J505" s="31"/>
    </row>
    <row r="506" spans="2:10" x14ac:dyDescent="0.25">
      <c r="B506"/>
      <c r="C506"/>
      <c r="E506"/>
      <c r="F506"/>
      <c r="H506"/>
      <c r="I506"/>
      <c r="J506" s="31"/>
    </row>
    <row r="507" spans="2:10" x14ac:dyDescent="0.25">
      <c r="B507"/>
      <c r="C507"/>
      <c r="E507"/>
      <c r="F507"/>
      <c r="H507"/>
      <c r="I507"/>
      <c r="J507" s="31"/>
    </row>
    <row r="508" spans="2:10" x14ac:dyDescent="0.25">
      <c r="B508"/>
      <c r="C508"/>
      <c r="E508"/>
      <c r="F508"/>
      <c r="H508"/>
      <c r="I508"/>
      <c r="J508" s="31"/>
    </row>
    <row r="509" spans="2:10" x14ac:dyDescent="0.25">
      <c r="B509"/>
      <c r="C509"/>
      <c r="E509"/>
      <c r="F509"/>
      <c r="H509"/>
      <c r="I509"/>
      <c r="J509" s="31"/>
    </row>
    <row r="510" spans="2:10" x14ac:dyDescent="0.25">
      <c r="B510"/>
      <c r="C510"/>
      <c r="E510"/>
      <c r="F510"/>
      <c r="H510"/>
      <c r="I510"/>
      <c r="J510" s="31"/>
    </row>
    <row r="511" spans="2:10" x14ac:dyDescent="0.25">
      <c r="B511"/>
      <c r="C511"/>
      <c r="E511"/>
      <c r="F511"/>
      <c r="H511"/>
      <c r="I511"/>
      <c r="J511" s="31"/>
    </row>
    <row r="512" spans="2:10" x14ac:dyDescent="0.25">
      <c r="B512"/>
      <c r="C512"/>
      <c r="E512"/>
      <c r="F512"/>
      <c r="H512"/>
      <c r="I512"/>
      <c r="J512" s="31"/>
    </row>
    <row r="513" spans="2:10" x14ac:dyDescent="0.25">
      <c r="B513"/>
      <c r="C513"/>
      <c r="E513"/>
      <c r="F513"/>
      <c r="H513"/>
      <c r="I513"/>
      <c r="J513" s="31"/>
    </row>
    <row r="514" spans="2:10" x14ac:dyDescent="0.25">
      <c r="B514"/>
      <c r="C514"/>
      <c r="E514"/>
      <c r="F514"/>
      <c r="H514"/>
      <c r="I514"/>
      <c r="J514" s="31"/>
    </row>
    <row r="515" spans="2:10" x14ac:dyDescent="0.25">
      <c r="B515"/>
      <c r="C515"/>
      <c r="E515"/>
      <c r="F515"/>
      <c r="H515"/>
      <c r="I515"/>
      <c r="J515" s="31"/>
    </row>
    <row r="516" spans="2:10" x14ac:dyDescent="0.25">
      <c r="B516"/>
      <c r="C516"/>
      <c r="E516"/>
      <c r="F516"/>
      <c r="H516"/>
      <c r="I516"/>
      <c r="J516" s="31"/>
    </row>
    <row r="517" spans="2:10" x14ac:dyDescent="0.25">
      <c r="B517"/>
      <c r="C517"/>
      <c r="E517"/>
      <c r="F517"/>
      <c r="H517"/>
      <c r="I517"/>
      <c r="J517" s="31"/>
    </row>
    <row r="518" spans="2:10" x14ac:dyDescent="0.25">
      <c r="B518"/>
      <c r="C518"/>
      <c r="E518"/>
      <c r="F518"/>
      <c r="H518"/>
      <c r="I518"/>
      <c r="J518" s="31"/>
    </row>
    <row r="519" spans="2:10" x14ac:dyDescent="0.25">
      <c r="B519"/>
      <c r="C519"/>
      <c r="E519"/>
      <c r="F519"/>
      <c r="H519"/>
      <c r="I519"/>
      <c r="J519" s="31"/>
    </row>
    <row r="520" spans="2:10" x14ac:dyDescent="0.25">
      <c r="B520"/>
      <c r="C520"/>
      <c r="E520"/>
      <c r="F520"/>
      <c r="H520"/>
      <c r="I520"/>
      <c r="J520" s="31"/>
    </row>
    <row r="521" spans="2:10" x14ac:dyDescent="0.25">
      <c r="B521"/>
      <c r="C521"/>
      <c r="E521"/>
      <c r="F521"/>
      <c r="H521"/>
      <c r="I521"/>
      <c r="J521" s="31"/>
    </row>
    <row r="522" spans="2:10" x14ac:dyDescent="0.25">
      <c r="B522"/>
      <c r="C522"/>
      <c r="E522"/>
      <c r="F522"/>
      <c r="H522"/>
      <c r="I522"/>
      <c r="J522" s="31"/>
    </row>
    <row r="523" spans="2:10" x14ac:dyDescent="0.25">
      <c r="B523"/>
      <c r="C523"/>
      <c r="E523"/>
      <c r="F523"/>
      <c r="H523"/>
      <c r="I523"/>
      <c r="J523" s="31"/>
    </row>
    <row r="524" spans="2:10" x14ac:dyDescent="0.25">
      <c r="B524"/>
      <c r="C524"/>
      <c r="E524"/>
      <c r="F524"/>
      <c r="H524"/>
      <c r="I524"/>
      <c r="J524" s="31"/>
    </row>
    <row r="525" spans="2:10" x14ac:dyDescent="0.25">
      <c r="B525"/>
      <c r="C525"/>
      <c r="E525"/>
      <c r="F525"/>
      <c r="H525"/>
      <c r="I525"/>
      <c r="J525" s="31"/>
    </row>
    <row r="526" spans="2:10" x14ac:dyDescent="0.25">
      <c r="B526"/>
      <c r="C526"/>
      <c r="E526"/>
      <c r="F526"/>
      <c r="H526"/>
      <c r="I526"/>
      <c r="J526" s="31"/>
    </row>
    <row r="527" spans="2:10" x14ac:dyDescent="0.25">
      <c r="B527"/>
      <c r="C527"/>
      <c r="E527"/>
      <c r="F527"/>
      <c r="H527"/>
      <c r="I527"/>
      <c r="J527" s="31"/>
    </row>
    <row r="528" spans="2:10" x14ac:dyDescent="0.25">
      <c r="B528"/>
      <c r="C528"/>
      <c r="E528"/>
      <c r="F528"/>
      <c r="H528"/>
      <c r="I528"/>
      <c r="J528" s="31"/>
    </row>
    <row r="529" spans="2:10" x14ac:dyDescent="0.25">
      <c r="B529"/>
      <c r="C529"/>
      <c r="E529"/>
      <c r="F529"/>
      <c r="H529"/>
      <c r="I529"/>
      <c r="J529" s="31"/>
    </row>
    <row r="530" spans="2:10" x14ac:dyDescent="0.25">
      <c r="B530"/>
      <c r="C530"/>
      <c r="E530"/>
      <c r="F530"/>
      <c r="H530"/>
      <c r="I530"/>
      <c r="J530" s="31"/>
    </row>
    <row r="531" spans="2:10" x14ac:dyDescent="0.25">
      <c r="B531"/>
      <c r="C531"/>
      <c r="E531"/>
      <c r="F531"/>
      <c r="H531"/>
      <c r="I531"/>
      <c r="J531" s="31"/>
    </row>
    <row r="532" spans="2:10" x14ac:dyDescent="0.25">
      <c r="B532"/>
      <c r="C532"/>
      <c r="E532"/>
      <c r="F532"/>
      <c r="H532"/>
      <c r="I532"/>
      <c r="J532" s="31"/>
    </row>
    <row r="533" spans="2:10" x14ac:dyDescent="0.25">
      <c r="B533"/>
      <c r="C533"/>
      <c r="E533"/>
      <c r="F533"/>
      <c r="H533"/>
      <c r="I533"/>
      <c r="J533" s="31"/>
    </row>
    <row r="534" spans="2:10" x14ac:dyDescent="0.25">
      <c r="B534"/>
      <c r="C534"/>
      <c r="E534"/>
      <c r="F534"/>
      <c r="H534"/>
      <c r="I534"/>
      <c r="J534" s="31"/>
    </row>
    <row r="535" spans="2:10" x14ac:dyDescent="0.25">
      <c r="B535"/>
      <c r="C535"/>
      <c r="E535"/>
      <c r="F535"/>
      <c r="H535"/>
      <c r="I535"/>
      <c r="J535" s="31"/>
    </row>
    <row r="536" spans="2:10" x14ac:dyDescent="0.25">
      <c r="B536"/>
      <c r="C536"/>
      <c r="E536"/>
      <c r="F536"/>
      <c r="H536"/>
      <c r="I536"/>
      <c r="J536" s="31"/>
    </row>
    <row r="537" spans="2:10" x14ac:dyDescent="0.25">
      <c r="B537"/>
      <c r="C537"/>
      <c r="E537"/>
      <c r="F537"/>
      <c r="H537"/>
      <c r="I537"/>
      <c r="J537" s="31"/>
    </row>
    <row r="538" spans="2:10" x14ac:dyDescent="0.25">
      <c r="B538"/>
      <c r="C538"/>
      <c r="E538"/>
      <c r="F538"/>
      <c r="H538"/>
      <c r="I538"/>
      <c r="J538" s="31"/>
    </row>
    <row r="539" spans="2:10" x14ac:dyDescent="0.25">
      <c r="B539"/>
      <c r="C539"/>
      <c r="E539"/>
      <c r="F539"/>
      <c r="H539"/>
      <c r="I539"/>
      <c r="J539" s="31"/>
    </row>
    <row r="540" spans="2:10" x14ac:dyDescent="0.25">
      <c r="B540"/>
      <c r="C540"/>
      <c r="E540"/>
      <c r="F540"/>
      <c r="H540"/>
      <c r="I540"/>
      <c r="J540" s="31"/>
    </row>
    <row r="541" spans="2:10" x14ac:dyDescent="0.25">
      <c r="B541"/>
      <c r="C541"/>
      <c r="E541"/>
      <c r="F541"/>
      <c r="H541"/>
      <c r="I541"/>
      <c r="J541" s="31"/>
    </row>
    <row r="542" spans="2:10" x14ac:dyDescent="0.25">
      <c r="B542"/>
      <c r="C542"/>
      <c r="E542"/>
      <c r="F542"/>
      <c r="H542"/>
      <c r="I542"/>
      <c r="J542" s="31"/>
    </row>
    <row r="543" spans="2:10" x14ac:dyDescent="0.25">
      <c r="B543"/>
      <c r="C543"/>
      <c r="E543"/>
      <c r="F543"/>
      <c r="H543"/>
      <c r="I543"/>
      <c r="J543" s="31"/>
    </row>
    <row r="544" spans="2:10" x14ac:dyDescent="0.25">
      <c r="B544"/>
      <c r="C544"/>
      <c r="E544"/>
      <c r="F544"/>
      <c r="H544"/>
      <c r="I544"/>
      <c r="J544" s="31"/>
    </row>
    <row r="545" spans="2:10" x14ac:dyDescent="0.25">
      <c r="B545"/>
      <c r="C545"/>
      <c r="E545"/>
      <c r="F545"/>
      <c r="H545"/>
      <c r="I545"/>
      <c r="J545" s="31"/>
    </row>
    <row r="546" spans="2:10" x14ac:dyDescent="0.25">
      <c r="B546"/>
      <c r="C546"/>
      <c r="E546"/>
      <c r="F546"/>
      <c r="H546"/>
      <c r="I546"/>
      <c r="J546" s="31"/>
    </row>
    <row r="547" spans="2:10" x14ac:dyDescent="0.25">
      <c r="B547"/>
      <c r="C547"/>
      <c r="E547"/>
      <c r="F547"/>
      <c r="H547"/>
      <c r="I547"/>
      <c r="J547" s="31"/>
    </row>
    <row r="548" spans="2:10" x14ac:dyDescent="0.25">
      <c r="B548"/>
      <c r="C548"/>
      <c r="E548"/>
      <c r="F548"/>
      <c r="H548"/>
      <c r="I548"/>
      <c r="J548" s="31"/>
    </row>
    <row r="549" spans="2:10" x14ac:dyDescent="0.25">
      <c r="B549"/>
      <c r="C549"/>
      <c r="E549"/>
      <c r="F549"/>
      <c r="H549"/>
      <c r="I549"/>
      <c r="J549" s="31"/>
    </row>
    <row r="550" spans="2:10" x14ac:dyDescent="0.25">
      <c r="B550"/>
      <c r="C550"/>
      <c r="E550"/>
      <c r="F550"/>
      <c r="H550"/>
      <c r="I550"/>
      <c r="J550" s="31"/>
    </row>
    <row r="551" spans="2:10" x14ac:dyDescent="0.25">
      <c r="B551"/>
      <c r="C551"/>
      <c r="E551"/>
      <c r="F551"/>
      <c r="H551"/>
      <c r="I551"/>
      <c r="J551" s="31"/>
    </row>
    <row r="552" spans="2:10" x14ac:dyDescent="0.25">
      <c r="B552"/>
      <c r="C552"/>
      <c r="E552"/>
      <c r="F552"/>
      <c r="H552"/>
      <c r="I552"/>
      <c r="J552" s="31"/>
    </row>
    <row r="553" spans="2:10" x14ac:dyDescent="0.25">
      <c r="B553"/>
      <c r="C553"/>
      <c r="E553"/>
      <c r="F553"/>
      <c r="H553"/>
      <c r="I553"/>
      <c r="J553" s="31"/>
    </row>
    <row r="554" spans="2:10" x14ac:dyDescent="0.25">
      <c r="B554"/>
      <c r="C554"/>
      <c r="E554"/>
      <c r="F554"/>
      <c r="H554"/>
      <c r="I554"/>
      <c r="J554" s="31"/>
    </row>
    <row r="555" spans="2:10" x14ac:dyDescent="0.25">
      <c r="B555"/>
      <c r="C555"/>
      <c r="E555"/>
      <c r="F555"/>
      <c r="H555"/>
      <c r="I555"/>
      <c r="J555" s="31"/>
    </row>
    <row r="556" spans="2:10" x14ac:dyDescent="0.25">
      <c r="B556"/>
      <c r="C556"/>
      <c r="E556"/>
      <c r="F556"/>
      <c r="H556"/>
      <c r="I556"/>
      <c r="J556" s="31"/>
    </row>
    <row r="557" spans="2:10" x14ac:dyDescent="0.25">
      <c r="B557"/>
      <c r="C557"/>
      <c r="E557"/>
      <c r="F557"/>
      <c r="H557"/>
      <c r="I557"/>
      <c r="J557" s="31"/>
    </row>
    <row r="558" spans="2:10" x14ac:dyDescent="0.25">
      <c r="B558"/>
      <c r="C558"/>
      <c r="E558"/>
      <c r="F558"/>
      <c r="H558"/>
      <c r="I558"/>
      <c r="J558" s="31"/>
    </row>
    <row r="559" spans="2:10" x14ac:dyDescent="0.25">
      <c r="B559"/>
      <c r="C559"/>
      <c r="E559"/>
      <c r="F559"/>
      <c r="H559"/>
      <c r="I559"/>
      <c r="J559" s="31"/>
    </row>
    <row r="560" spans="2:10" x14ac:dyDescent="0.25">
      <c r="B560"/>
      <c r="C560"/>
      <c r="E560"/>
      <c r="F560"/>
      <c r="H560"/>
      <c r="I560"/>
      <c r="J560" s="31"/>
    </row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</sheetData>
  <mergeCells count="49"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Monge, Mariela</cp:lastModifiedBy>
  <dcterms:created xsi:type="dcterms:W3CDTF">2023-05-03T13:30:29Z</dcterms:created>
  <dcterms:modified xsi:type="dcterms:W3CDTF">2023-07-13T16:54:19Z</dcterms:modified>
</cp:coreProperties>
</file>