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epa-my.sharepoint.com/personal/pepich_barry_epa_gov/Documents/Documents/HAB Work/Toxin Paper, final for upload/"/>
    </mc:Choice>
  </mc:AlternateContent>
  <xr:revisionPtr revIDLastSave="0" documentId="8_{5A5C47BD-4361-4E23-86E9-2538DB6A8E2C}" xr6:coauthVersionLast="47" xr6:coauthVersionMax="47" xr10:uidLastSave="{00000000-0000-0000-0000-000000000000}"/>
  <bookViews>
    <workbookView xWindow="1560" yWindow="1110" windowWidth="23310" windowHeight="15090" firstSheet="1" activeTab="1" xr2:uid="{00000000-000D-0000-FFFF-FFFF00000000}"/>
  </bookViews>
  <sheets>
    <sheet name="LIMS Data" sheetId="1" r:id="rId1"/>
    <sheet name="Summary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8" i="2" l="1"/>
  <c r="G129" i="2"/>
  <c r="G130" i="2"/>
  <c r="G131" i="2"/>
  <c r="G132" i="2"/>
  <c r="G133" i="2"/>
  <c r="G127" i="2"/>
  <c r="G111" i="2"/>
  <c r="G112" i="2"/>
  <c r="G113" i="2"/>
  <c r="G114" i="2"/>
  <c r="G115" i="2"/>
  <c r="G116" i="2"/>
  <c r="G110" i="2"/>
  <c r="G96" i="2"/>
  <c r="G95" i="2"/>
  <c r="G94" i="2"/>
  <c r="G93" i="2"/>
  <c r="G92" i="2"/>
  <c r="G91" i="2"/>
  <c r="G90" i="2"/>
  <c r="G78" i="2"/>
  <c r="G77" i="2"/>
  <c r="G76" i="2"/>
  <c r="G75" i="2"/>
  <c r="G74" i="2"/>
  <c r="G73" i="2"/>
  <c r="G72" i="2"/>
  <c r="G136" i="2" l="1"/>
  <c r="G137" i="2" s="1"/>
  <c r="G118" i="2"/>
  <c r="G119" i="2"/>
  <c r="G120" i="2" s="1"/>
  <c r="G135" i="2"/>
  <c r="G98" i="2"/>
  <c r="G99" i="2"/>
  <c r="G100" i="2" s="1"/>
  <c r="G80" i="2"/>
  <c r="G81" i="2"/>
  <c r="G82" i="2" s="1"/>
  <c r="G84" i="2" s="1"/>
  <c r="G122" i="2" l="1"/>
  <c r="G139" i="2"/>
  <c r="G138" i="2"/>
  <c r="G121" i="2"/>
  <c r="G102" i="2"/>
  <c r="G101" i="2"/>
  <c r="G83" i="2"/>
  <c r="G167" i="2" l="1"/>
  <c r="G166" i="2"/>
  <c r="G165" i="2"/>
  <c r="G164" i="2"/>
  <c r="G163" i="2"/>
  <c r="G162" i="2"/>
  <c r="G161" i="2"/>
  <c r="G144" i="2"/>
  <c r="G150" i="2"/>
  <c r="G149" i="2"/>
  <c r="G148" i="2"/>
  <c r="G147" i="2"/>
  <c r="G146" i="2"/>
  <c r="G145" i="2"/>
  <c r="G14" i="2"/>
  <c r="G13" i="2"/>
  <c r="G12" i="2"/>
  <c r="G60" i="2"/>
  <c r="G59" i="2"/>
  <c r="G58" i="2"/>
  <c r="G57" i="2"/>
  <c r="G56" i="2"/>
  <c r="G55" i="2"/>
  <c r="G54" i="2"/>
  <c r="G42" i="2"/>
  <c r="G41" i="2"/>
  <c r="G40" i="2"/>
  <c r="G39" i="2"/>
  <c r="G38" i="2"/>
  <c r="G37" i="2"/>
  <c r="G36" i="2"/>
  <c r="G16" i="2" l="1"/>
  <c r="G152" i="2"/>
  <c r="G45" i="2"/>
  <c r="G46" i="2" s="1"/>
  <c r="G169" i="2"/>
  <c r="G44" i="2"/>
  <c r="G170" i="2"/>
  <c r="G171" i="2" s="1"/>
  <c r="G153" i="2"/>
  <c r="G154" i="2" s="1"/>
  <c r="G156" i="2" s="1"/>
  <c r="G63" i="2"/>
  <c r="G64" i="2" s="1"/>
  <c r="G17" i="2"/>
  <c r="G62" i="2"/>
  <c r="G173" i="2" l="1"/>
  <c r="G48" i="2"/>
  <c r="G47" i="2"/>
  <c r="G172" i="2"/>
  <c r="G155" i="2"/>
  <c r="G66" i="2"/>
  <c r="G65" i="2"/>
</calcChain>
</file>

<file path=xl/sharedStrings.xml><?xml version="1.0" encoding="utf-8"?>
<sst xmlns="http://schemas.openxmlformats.org/spreadsheetml/2006/main" count="1791" uniqueCount="377">
  <si>
    <t>Sample</t>
  </si>
  <si>
    <t>Type</t>
  </si>
  <si>
    <t>Analyte Name</t>
  </si>
  <si>
    <t>Result</t>
  </si>
  <si>
    <t>Unit</t>
  </si>
  <si>
    <t>Qual.</t>
  </si>
  <si>
    <t>Inst. Result</t>
  </si>
  <si>
    <t>Inst. Units</t>
  </si>
  <si>
    <t>Spike</t>
  </si>
  <si>
    <t>Spk Units</t>
  </si>
  <si>
    <t>Analysis Date</t>
  </si>
  <si>
    <t>Note</t>
  </si>
  <si>
    <t>IW041221ABL</t>
  </si>
  <si>
    <t>blk</t>
  </si>
  <si>
    <t>Total Microcystins</t>
  </si>
  <si>
    <t>0.30</t>
  </si>
  <si>
    <t>ug/L</t>
  </si>
  <si>
    <t>U</t>
  </si>
  <si>
    <t>0.002</t>
  </si>
  <si>
    <t/>
  </si>
  <si>
    <t>4/15/2021</t>
  </si>
  <si>
    <t>reagent water + thiosulfate</t>
  </si>
  <si>
    <t>IW041221AL1</t>
  </si>
  <si>
    <t>lcs</t>
  </si>
  <si>
    <t>110</t>
  </si>
  <si>
    <t>%Rec</t>
  </si>
  <si>
    <t>0.545</t>
  </si>
  <si>
    <t>0.500</t>
  </si>
  <si>
    <t>IW041221AL2</t>
  </si>
  <si>
    <t>lc2</t>
  </si>
  <si>
    <t>127</t>
  </si>
  <si>
    <t>0.631</t>
  </si>
  <si>
    <t>IW041221AL3</t>
  </si>
  <si>
    <t>lc3</t>
  </si>
  <si>
    <t>103</t>
  </si>
  <si>
    <t>0.509</t>
  </si>
  <si>
    <t>IW041221AL4</t>
  </si>
  <si>
    <t>lc4</t>
  </si>
  <si>
    <t>111</t>
  </si>
  <si>
    <t>0.551</t>
  </si>
  <si>
    <t>IW041221AL5</t>
  </si>
  <si>
    <t>lc5</t>
  </si>
  <si>
    <t>104</t>
  </si>
  <si>
    <t>0.513</t>
  </si>
  <si>
    <t>IW041221AL6</t>
  </si>
  <si>
    <t>lc6</t>
  </si>
  <si>
    <t>95</t>
  </si>
  <si>
    <t>0.472</t>
  </si>
  <si>
    <t>IW041221AL7</t>
  </si>
  <si>
    <t>lc7</t>
  </si>
  <si>
    <t>100</t>
  </si>
  <si>
    <t>0.494</t>
  </si>
  <si>
    <t>IW041221AM1</t>
  </si>
  <si>
    <t>loq</t>
  </si>
  <si>
    <t>112</t>
  </si>
  <si>
    <t>0.333</t>
  </si>
  <si>
    <t>0.300</t>
  </si>
  <si>
    <t>IW041221AM2</t>
  </si>
  <si>
    <t>loq2</t>
  </si>
  <si>
    <t>128</t>
  </si>
  <si>
    <t>0.383</t>
  </si>
  <si>
    <t>IW041221AM3</t>
  </si>
  <si>
    <t>loq3</t>
  </si>
  <si>
    <t>117</t>
  </si>
  <si>
    <t>0.348</t>
  </si>
  <si>
    <t>IW041221AM4</t>
  </si>
  <si>
    <t>loq4</t>
  </si>
  <si>
    <t>113</t>
  </si>
  <si>
    <t>0.338</t>
  </si>
  <si>
    <t>IW041221AM5</t>
  </si>
  <si>
    <t>loq5</t>
  </si>
  <si>
    <t>0.328</t>
  </si>
  <si>
    <t>IW041221AM6</t>
  </si>
  <si>
    <t>loq6</t>
  </si>
  <si>
    <t>IW041221AM7</t>
  </si>
  <si>
    <t>loq7</t>
  </si>
  <si>
    <t>107</t>
  </si>
  <si>
    <t>0.318</t>
  </si>
  <si>
    <t>IW041221BBL</t>
  </si>
  <si>
    <t>0.012</t>
  </si>
  <si>
    <t>IW041221BL1</t>
  </si>
  <si>
    <t>97</t>
  </si>
  <si>
    <t>0.479</t>
  </si>
  <si>
    <t>tap water + thiosulfate</t>
  </si>
  <si>
    <t>IW041221BL2</t>
  </si>
  <si>
    <t>105</t>
  </si>
  <si>
    <t>0.521</t>
  </si>
  <si>
    <t>IW041221BL3</t>
  </si>
  <si>
    <t>0.557</t>
  </si>
  <si>
    <t>IW041221BL4</t>
  </si>
  <si>
    <t>92</t>
  </si>
  <si>
    <t>0.456</t>
  </si>
  <si>
    <t>IW041221BL5</t>
  </si>
  <si>
    <t>86</t>
  </si>
  <si>
    <t>0.424</t>
  </si>
  <si>
    <t>IW041221BL6</t>
  </si>
  <si>
    <t>108</t>
  </si>
  <si>
    <t>0.535</t>
  </si>
  <si>
    <t>IW041221BL7</t>
  </si>
  <si>
    <t>0.544</t>
  </si>
  <si>
    <t>IW041221BM1</t>
  </si>
  <si>
    <t>106</t>
  </si>
  <si>
    <t>0.316</t>
  </si>
  <si>
    <t>IW041221BM2</t>
  </si>
  <si>
    <t>0.283</t>
  </si>
  <si>
    <t>IW041221BM3</t>
  </si>
  <si>
    <t>99</t>
  </si>
  <si>
    <t>0.296</t>
  </si>
  <si>
    <t>IW041221BM4</t>
  </si>
  <si>
    <t>109</t>
  </si>
  <si>
    <t>0.326</t>
  </si>
  <si>
    <t>IW041221BM5</t>
  </si>
  <si>
    <t>118</t>
  </si>
  <si>
    <t>0.352</t>
  </si>
  <si>
    <t>IW041221BM6</t>
  </si>
  <si>
    <t>122</t>
  </si>
  <si>
    <t>0.363</t>
  </si>
  <si>
    <t>IW041221BM7</t>
  </si>
  <si>
    <t>89</t>
  </si>
  <si>
    <t>0.265</t>
  </si>
  <si>
    <t>IW041221CBL</t>
  </si>
  <si>
    <t>IW041221DBL</t>
  </si>
  <si>
    <t>0</t>
  </si>
  <si>
    <t>IW041221EBL</t>
  </si>
  <si>
    <t>IW041221FBL</t>
  </si>
  <si>
    <t>IW041221GBL</t>
  </si>
  <si>
    <t>IW041221HBL</t>
  </si>
  <si>
    <t>0.001</t>
  </si>
  <si>
    <t>IW042721ABL</t>
  </si>
  <si>
    <t>5/4/2021</t>
  </si>
  <si>
    <t>IW042721AM1</t>
  </si>
  <si>
    <t>40</t>
  </si>
  <si>
    <t>0.006</t>
  </si>
  <si>
    <t>0.015</t>
  </si>
  <si>
    <t>IW042721AM2</t>
  </si>
  <si>
    <t>114</t>
  </si>
  <si>
    <t>0.017</t>
  </si>
  <si>
    <t>IW042721AM3</t>
  </si>
  <si>
    <t>141</t>
  </si>
  <si>
    <t>0.021</t>
  </si>
  <si>
    <t>IW042721AM4</t>
  </si>
  <si>
    <t>IW042721BBL</t>
  </si>
  <si>
    <t>IW042721BM1</t>
  </si>
  <si>
    <t>45</t>
  </si>
  <si>
    <t>0.009</t>
  </si>
  <si>
    <t>0.020</t>
  </si>
  <si>
    <t>IW042721BM2</t>
  </si>
  <si>
    <t>80</t>
  </si>
  <si>
    <t>0.016</t>
  </si>
  <si>
    <t>IW042721BM3</t>
  </si>
  <si>
    <t>126</t>
  </si>
  <si>
    <t>0.025</t>
  </si>
  <si>
    <t>IW042721BM4</t>
  </si>
  <si>
    <t>65</t>
  </si>
  <si>
    <t>0.013</t>
  </si>
  <si>
    <t>IW042721CBL</t>
  </si>
  <si>
    <t>0.007</t>
  </si>
  <si>
    <t>IW042721CM1</t>
  </si>
  <si>
    <t>0.029</t>
  </si>
  <si>
    <t>0.030</t>
  </si>
  <si>
    <t>IW042721CM2</t>
  </si>
  <si>
    <t>0.034</t>
  </si>
  <si>
    <t>IW042721CM3</t>
  </si>
  <si>
    <t>77</t>
  </si>
  <si>
    <t>0.023</t>
  </si>
  <si>
    <t>IW042721CM4</t>
  </si>
  <si>
    <t>101</t>
  </si>
  <si>
    <t>0.03</t>
  </si>
  <si>
    <t>IW042721DBL</t>
  </si>
  <si>
    <t>IW042721DM1</t>
  </si>
  <si>
    <t>91</t>
  </si>
  <si>
    <t>0.045</t>
  </si>
  <si>
    <t>0.050</t>
  </si>
  <si>
    <t>IW042721DM2</t>
  </si>
  <si>
    <t>125</t>
  </si>
  <si>
    <t>0.062</t>
  </si>
  <si>
    <t>IW042721DM3</t>
  </si>
  <si>
    <t>56</t>
  </si>
  <si>
    <t>0.028</t>
  </si>
  <si>
    <t>reagent water + thiosulfate; High CV</t>
  </si>
  <si>
    <t>IW042721DM4</t>
  </si>
  <si>
    <t>0.05</t>
  </si>
  <si>
    <t>IW042721EM1</t>
  </si>
  <si>
    <t>0.084</t>
  </si>
  <si>
    <t>0.075</t>
  </si>
  <si>
    <t>IW042721EM2</t>
  </si>
  <si>
    <t>0.093</t>
  </si>
  <si>
    <t>IW042721EM3</t>
  </si>
  <si>
    <t>0.072</t>
  </si>
  <si>
    <t>IW042721EM4</t>
  </si>
  <si>
    <t>82</t>
  </si>
  <si>
    <t>0.061</t>
  </si>
  <si>
    <t>IW042721EM5</t>
  </si>
  <si>
    <t>115</t>
  </si>
  <si>
    <t>0.086</t>
  </si>
  <si>
    <t>IW042721EM6</t>
  </si>
  <si>
    <t>129</t>
  </si>
  <si>
    <t>0.096</t>
  </si>
  <si>
    <t>IW042721EM7</t>
  </si>
  <si>
    <t>0.066</t>
  </si>
  <si>
    <t>IW042721FM1</t>
  </si>
  <si>
    <t>98</t>
  </si>
  <si>
    <t>0.112</t>
  </si>
  <si>
    <t>0.115</t>
  </si>
  <si>
    <t>IW042721FM2</t>
  </si>
  <si>
    <t>0.124</t>
  </si>
  <si>
    <t>IW042721FM3</t>
  </si>
  <si>
    <t>0.146</t>
  </si>
  <si>
    <t>IW042721FM4</t>
  </si>
  <si>
    <t>0.105</t>
  </si>
  <si>
    <t>IW042721FM5</t>
  </si>
  <si>
    <t>0.132</t>
  </si>
  <si>
    <t>IW042721FM6</t>
  </si>
  <si>
    <t>0.134</t>
  </si>
  <si>
    <t>IW042721FM7</t>
  </si>
  <si>
    <t>84</t>
  </si>
  <si>
    <t>IW042721GM1</t>
  </si>
  <si>
    <t>72</t>
  </si>
  <si>
    <t>0.108</t>
  </si>
  <si>
    <t>0.15</t>
  </si>
  <si>
    <t>IW042721GM2</t>
  </si>
  <si>
    <t>0.137</t>
  </si>
  <si>
    <t>IW042721GM3</t>
  </si>
  <si>
    <t>156</t>
  </si>
  <si>
    <t>0.233</t>
  </si>
  <si>
    <t>IW042721GM4</t>
  </si>
  <si>
    <t>0.169</t>
  </si>
  <si>
    <t>IW081821ABL</t>
  </si>
  <si>
    <t>0.004</t>
  </si>
  <si>
    <t>8/23/2021</t>
  </si>
  <si>
    <t>IW081821AM1</t>
  </si>
  <si>
    <t>87</t>
  </si>
  <si>
    <t>IW081821AM2</t>
  </si>
  <si>
    <t>IW081821AM3</t>
  </si>
  <si>
    <t>IW081821AM4</t>
  </si>
  <si>
    <t>IW081821BBL</t>
  </si>
  <si>
    <t>IW081821BM1</t>
  </si>
  <si>
    <t>90</t>
  </si>
  <si>
    <t>0.018</t>
  </si>
  <si>
    <t>IW081821BM2</t>
  </si>
  <si>
    <t>IW081821BM3</t>
  </si>
  <si>
    <t>IW081821BM4</t>
  </si>
  <si>
    <t>85</t>
  </si>
  <si>
    <t>IW081821CBL</t>
  </si>
  <si>
    <t>0.005</t>
  </si>
  <si>
    <t>IW081821CM1</t>
  </si>
  <si>
    <t>0.031</t>
  </si>
  <si>
    <t>IW081821CM2</t>
  </si>
  <si>
    <t>IW081821CM3</t>
  </si>
  <si>
    <t>67</t>
  </si>
  <si>
    <t>0.02</t>
  </si>
  <si>
    <t>IW081821CM4</t>
  </si>
  <si>
    <t>IW081821DBL</t>
  </si>
  <si>
    <t>IW081821DM1</t>
  </si>
  <si>
    <t>102</t>
  </si>
  <si>
    <t>0.051</t>
  </si>
  <si>
    <t>IW081821DM2</t>
  </si>
  <si>
    <t>0.046</t>
  </si>
  <si>
    <t>IW081821DM3</t>
  </si>
  <si>
    <t>IW081821DM4</t>
  </si>
  <si>
    <t>88</t>
  </si>
  <si>
    <t>0.044</t>
  </si>
  <si>
    <t>IW081821EM1</t>
  </si>
  <si>
    <t>0.063</t>
  </si>
  <si>
    <t>IW081821EM2</t>
  </si>
  <si>
    <t>0.074</t>
  </si>
  <si>
    <t>IW081821EM3</t>
  </si>
  <si>
    <t>0.076</t>
  </si>
  <si>
    <t>IW081821EM4</t>
  </si>
  <si>
    <t>IW081821EM5</t>
  </si>
  <si>
    <t>120</t>
  </si>
  <si>
    <t>0.09</t>
  </si>
  <si>
    <t>IW081821EM6</t>
  </si>
  <si>
    <t>0.095</t>
  </si>
  <si>
    <t>IW081821EM7</t>
  </si>
  <si>
    <t>0.085</t>
  </si>
  <si>
    <t>IW081821FM1</t>
  </si>
  <si>
    <t>0.104</t>
  </si>
  <si>
    <t>IW081821FM2</t>
  </si>
  <si>
    <t>0.117</t>
  </si>
  <si>
    <t>IW081821FM3</t>
  </si>
  <si>
    <t>0.123</t>
  </si>
  <si>
    <t>IW081821FM4</t>
  </si>
  <si>
    <t>IW081821FM5</t>
  </si>
  <si>
    <t>0.119</t>
  </si>
  <si>
    <t>IW081821FM6</t>
  </si>
  <si>
    <t>83</t>
  </si>
  <si>
    <t>IW081821FM7</t>
  </si>
  <si>
    <t>0.109</t>
  </si>
  <si>
    <t>IW081821GM1</t>
  </si>
  <si>
    <t>123</t>
  </si>
  <si>
    <t>0.185</t>
  </si>
  <si>
    <t>IW081821GM2</t>
  </si>
  <si>
    <t>0.187</t>
  </si>
  <si>
    <t>IW081821GM3</t>
  </si>
  <si>
    <t>0.12</t>
  </si>
  <si>
    <t>IW081821GM4</t>
  </si>
  <si>
    <t>0.155</t>
  </si>
  <si>
    <t>041521QCS1</t>
  </si>
  <si>
    <t>cc</t>
  </si>
  <si>
    <t>0.789</t>
  </si>
  <si>
    <t>0.75</t>
  </si>
  <si>
    <t>instrument standard, made by Abraxis</t>
  </si>
  <si>
    <t>041521QCS2</t>
  </si>
  <si>
    <t>0.778</t>
  </si>
  <si>
    <t>041521QCS3</t>
  </si>
  <si>
    <t>0.784</t>
  </si>
  <si>
    <t>IW061622AM2</t>
  </si>
  <si>
    <t>96</t>
  </si>
  <si>
    <t>0.0750</t>
  </si>
  <si>
    <t>6/24/2022</t>
  </si>
  <si>
    <t>IW061622BM2</t>
  </si>
  <si>
    <t>IW061622CM2</t>
  </si>
  <si>
    <t>IW061622DM2</t>
  </si>
  <si>
    <t>IW061622EM2</t>
  </si>
  <si>
    <t>0.08</t>
  </si>
  <si>
    <t>IW061622FM2</t>
  </si>
  <si>
    <t>0.073</t>
  </si>
  <si>
    <t>IW061622GM2</t>
  </si>
  <si>
    <t>0.078</t>
  </si>
  <si>
    <t>IW061622AM3</t>
  </si>
  <si>
    <t>0.135</t>
  </si>
  <si>
    <t>IW061622BM3</t>
  </si>
  <si>
    <t>0.11</t>
  </si>
  <si>
    <t>IW061622CM3</t>
  </si>
  <si>
    <t>IW061622DM3</t>
  </si>
  <si>
    <t>0.118</t>
  </si>
  <si>
    <t>IW061622EM3</t>
  </si>
  <si>
    <t>IW061622FM3</t>
  </si>
  <si>
    <t>IW061622GM3</t>
  </si>
  <si>
    <t>These data were  used in Tables  1-4 for Lab 1</t>
  </si>
  <si>
    <t>IDC</t>
  </si>
  <si>
    <t>Calibration and QCS -- Table 1</t>
  </si>
  <si>
    <t>QCS Analysis, concentration 0.75 ug/l</t>
  </si>
  <si>
    <t>Fortified</t>
  </si>
  <si>
    <t>Ave Result</t>
  </si>
  <si>
    <t>Criteria</t>
  </si>
  <si>
    <t>Ave Recovery</t>
  </si>
  <si>
    <t>±20% of true value</t>
  </si>
  <si>
    <t>PASS</t>
  </si>
  <si>
    <t>STD Dev</t>
  </si>
  <si>
    <t>Demonstration of Low System Background - Table 1</t>
  </si>
  <si>
    <t>Reagent Water</t>
  </si>
  <si>
    <t>Result (ug/l)</t>
  </si>
  <si>
    <t>Criterion</t>
  </si>
  <si>
    <t>&lt; .15</t>
  </si>
  <si>
    <t>Accuracy and Precision in Reagent Water  and LCMRL - Tables 2 and 4</t>
  </si>
  <si>
    <t>Reagent Water Fortified at 0.5 ug/l</t>
  </si>
  <si>
    <t>% Rec</t>
  </si>
  <si>
    <t>Criteria/Method 546 Performance</t>
  </si>
  <si>
    <t>Blank</t>
  </si>
  <si>
    <t>within 30% of true value</t>
  </si>
  <si>
    <t>≤ 15%</t>
  </si>
  <si>
    <t>Cfactor</t>
  </si>
  <si>
    <r>
      <t>HR</t>
    </r>
    <r>
      <rPr>
        <b/>
        <vertAlign val="subscript"/>
        <sz val="11"/>
        <color theme="1"/>
        <rFont val="Calibri"/>
        <family val="2"/>
        <scheme val="minor"/>
      </rPr>
      <t>PIR</t>
    </r>
  </si>
  <si>
    <r>
      <t>Upper</t>
    </r>
    <r>
      <rPr>
        <b/>
        <vertAlign val="subscript"/>
        <sz val="11"/>
        <color theme="1"/>
        <rFont val="Calibri"/>
        <family val="2"/>
        <scheme val="minor"/>
      </rPr>
      <t>PIR</t>
    </r>
  </si>
  <si>
    <t>&lt;/= 150%</t>
  </si>
  <si>
    <t>calculated as a check</t>
  </si>
  <si>
    <r>
      <t>Lower</t>
    </r>
    <r>
      <rPr>
        <b/>
        <vertAlign val="subscript"/>
        <sz val="11"/>
        <color theme="1"/>
        <rFont val="Calibri"/>
        <family val="2"/>
        <scheme val="minor"/>
      </rPr>
      <t>PIR</t>
    </r>
  </si>
  <si>
    <t>&gt;/= 50%</t>
  </si>
  <si>
    <t>MRL Confirmation  (from LCMRL data)</t>
  </si>
  <si>
    <t>Reagent Water Fortified at 0.3 ug/l</t>
  </si>
  <si>
    <t>Reagent Water Fortified at 0.115 ug/l</t>
  </si>
  <si>
    <t>Reagent Water Fortified at 0.075 ug/l</t>
  </si>
  <si>
    <t>FAIL</t>
  </si>
  <si>
    <t>P&amp;A In Finished Drinking Water -- Table 3</t>
  </si>
  <si>
    <t>Local Tap Fortified below MRL</t>
  </si>
  <si>
    <t>Tap Water + Thiosulfate Fortified at 0.075 ug/l</t>
  </si>
  <si>
    <t>not required</t>
  </si>
  <si>
    <t>Tap Water + Thiosulfate Fortified at 0.115 ug/l</t>
  </si>
  <si>
    <t>Local Tap Fortified at MRL</t>
  </si>
  <si>
    <t>Tap Water + Thiosulfate Fortified at 0.3 ug/l</t>
  </si>
  <si>
    <t>Local Tap Fortified Near Mid-Range</t>
  </si>
  <si>
    <t>Tap Water + Thiosulfate Fortified at 0.5 ug/l</t>
  </si>
  <si>
    <t>Unfortified Local Tap Water (native concentrations)</t>
  </si>
  <si>
    <t>Tap Water + Thiosulfate</t>
  </si>
  <si>
    <t>values neglected in above calculations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</si>
</sst>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%"/>
  </numFmts>
  <fonts count="10" x14ac:knownFonts="1">
    <font>
      <sz val="11"/>
      <name val="Calibri"/>
      <charset val="1"/>
    </font>
    <font>
      <sz val="9"/>
      <color rgb="FF414141"/>
      <name val="Microsoft Sans Serif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charset val="1"/>
    </font>
    <font>
      <b/>
      <sz val="14"/>
      <name val="Calibri"/>
      <family val="2"/>
    </font>
    <font>
      <sz val="8"/>
      <name val="Calibri"/>
      <family val="2"/>
    </font>
    <font>
      <b/>
      <sz val="14"/>
      <color rgb="FF0070C0"/>
      <name val="Calibri"/>
      <charset val="1"/>
    </font>
  </fonts>
  <fills count="11">
    <fill>
      <patternFill patternType="none"/>
    </fill>
    <fill>
      <patternFill patternType="gray125"/>
    </fill>
    <fill>
      <patternFill patternType="solid">
        <fgColor rgb="FFF0EFEB"/>
        <bgColor rgb="FFF0EFEB"/>
      </patternFill>
    </fill>
    <fill>
      <patternFill patternType="solid">
        <fgColor rgb="FFE4E1DA"/>
        <bgColor rgb="FFE4E1DA"/>
      </patternFill>
    </fill>
    <fill>
      <patternFill patternType="solid">
        <fgColor rgb="FFF4F3EF"/>
        <bgColor rgb="FFF4F3EF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rgb="FFF4F3E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8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4" borderId="0" xfId="0" applyFont="1" applyFill="1" applyAlignment="1">
      <alignment horizontal="left" vertical="top" wrapText="1"/>
    </xf>
    <xf numFmtId="0" fontId="1" fillId="5" borderId="0" xfId="0" applyFont="1" applyFill="1" applyAlignment="1">
      <alignment horizontal="left" vertical="top" wrapText="1"/>
    </xf>
    <xf numFmtId="0" fontId="1" fillId="6" borderId="0" xfId="0" applyFont="1" applyFill="1" applyAlignment="1">
      <alignment horizontal="left" vertical="top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right"/>
    </xf>
    <xf numFmtId="0" fontId="1" fillId="5" borderId="0" xfId="0" applyFont="1" applyFill="1" applyAlignment="1">
      <alignment horizontal="right" vertical="top" wrapText="1"/>
    </xf>
    <xf numFmtId="0" fontId="1" fillId="4" borderId="0" xfId="0" applyFont="1" applyFill="1" applyAlignment="1">
      <alignment horizontal="right" vertical="top" wrapText="1"/>
    </xf>
    <xf numFmtId="9" fontId="0" fillId="0" borderId="0" xfId="1" applyFont="1"/>
    <xf numFmtId="9" fontId="0" fillId="0" borderId="0" xfId="0" applyNumberFormat="1"/>
    <xf numFmtId="0" fontId="5" fillId="0" borderId="0" xfId="0" applyFont="1"/>
    <xf numFmtId="14" fontId="5" fillId="0" borderId="0" xfId="0" applyNumberFormat="1" applyFont="1"/>
    <xf numFmtId="0" fontId="5" fillId="0" borderId="0" xfId="0" applyFont="1" applyAlignment="1">
      <alignment horizontal="right"/>
    </xf>
    <xf numFmtId="0" fontId="6" fillId="0" borderId="0" xfId="0" applyFont="1"/>
    <xf numFmtId="0" fontId="5" fillId="7" borderId="0" xfId="0" applyFont="1" applyFill="1"/>
    <xf numFmtId="0" fontId="0" fillId="7" borderId="0" xfId="0" applyFill="1"/>
    <xf numFmtId="0" fontId="1" fillId="8" borderId="0" xfId="0" applyFont="1" applyFill="1" applyAlignment="1">
      <alignment horizontal="left" vertical="top" wrapText="1"/>
    </xf>
    <xf numFmtId="0" fontId="7" fillId="7" borderId="0" xfId="0" applyFont="1" applyFill="1"/>
    <xf numFmtId="164" fontId="5" fillId="0" borderId="0" xfId="0" applyNumberFormat="1" applyFont="1"/>
    <xf numFmtId="165" fontId="0" fillId="0" borderId="0" xfId="0" applyNumberFormat="1"/>
    <xf numFmtId="164" fontId="1" fillId="4" borderId="0" xfId="0" applyNumberFormat="1" applyFont="1" applyFill="1" applyAlignment="1">
      <alignment horizontal="right" vertical="top" wrapText="1"/>
    </xf>
    <xf numFmtId="164" fontId="1" fillId="5" borderId="0" xfId="0" applyNumberFormat="1" applyFont="1" applyFill="1" applyAlignment="1">
      <alignment horizontal="right" vertical="top" wrapText="1"/>
    </xf>
    <xf numFmtId="165" fontId="0" fillId="0" borderId="0" xfId="1" applyNumberFormat="1" applyFont="1"/>
    <xf numFmtId="10" fontId="0" fillId="0" borderId="0" xfId="1" applyNumberFormat="1" applyFont="1"/>
    <xf numFmtId="0" fontId="0" fillId="9" borderId="0" xfId="0" applyFill="1"/>
    <xf numFmtId="0" fontId="5" fillId="9" borderId="0" xfId="0" applyFont="1" applyFill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0" fillId="10" borderId="0" xfId="0" applyFill="1"/>
    <xf numFmtId="0" fontId="5" fillId="10" borderId="0" xfId="0" applyFont="1" applyFill="1"/>
    <xf numFmtId="10" fontId="0" fillId="10" borderId="0" xfId="1" applyNumberFormat="1" applyFont="1" applyFill="1"/>
    <xf numFmtId="0" fontId="6" fillId="10" borderId="0" xfId="0" applyFont="1" applyFill="1"/>
    <xf numFmtId="0" fontId="9" fillId="0" borderId="0" xfId="0" applyFont="1"/>
  </cellXfs>
  <cellStyles count="2">
    <cellStyle name="Normal" xfId="0" builtinId="0"/>
    <cellStyle name="Percent" xfId="1" builtinId="5"/>
  </cellStyles>
  <dxfs count="20">
    <dxf>
      <font>
        <b/>
        <i val="0"/>
        <color rgb="FF00B050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9" tint="0.59996337778862885"/>
        </patternFill>
      </fill>
    </dxf>
    <dxf>
      <font>
        <b/>
        <i val="0"/>
        <color rgb="FF00B050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9" tint="0.59996337778862885"/>
        </patternFill>
      </fill>
    </dxf>
    <dxf>
      <font>
        <b/>
        <i val="0"/>
        <color rgb="FF00B050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9" tint="0.59996337778862885"/>
        </patternFill>
      </fill>
    </dxf>
    <dxf>
      <font>
        <b/>
        <i val="0"/>
        <color rgb="FF00B050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9" tint="0.59996337778862885"/>
        </patternFill>
      </fill>
    </dxf>
    <dxf>
      <font>
        <b/>
        <i val="0"/>
        <color rgb="FF00B050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9" tint="0.59996337778862885"/>
        </patternFill>
      </fill>
    </dxf>
    <dxf>
      <font>
        <b/>
        <i val="0"/>
        <color rgb="FF00B050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9" tint="0.59996337778862885"/>
        </patternFill>
      </fill>
    </dxf>
    <dxf>
      <font>
        <b/>
        <i val="0"/>
        <color rgb="FF00B050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9" tint="0.59996337778862885"/>
        </patternFill>
      </fill>
    </dxf>
    <dxf>
      <font>
        <b/>
        <i val="0"/>
        <color rgb="FF00B050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9" tint="0.59996337778862885"/>
        </patternFill>
      </fill>
    </dxf>
    <dxf>
      <font>
        <b/>
        <i val="0"/>
        <color rgb="FF00B050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9" tint="0.59996337778862885"/>
        </patternFill>
      </fill>
    </dxf>
    <dxf>
      <font>
        <b/>
        <i val="0"/>
        <color rgb="FF00B050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0"/>
  <sheetViews>
    <sheetView workbookViewId="0">
      <pane ySplit="1" topLeftCell="A47" activePane="bottomLeft" state="frozen"/>
      <selection pane="bottomLeft" activeCell="I77" sqref="I77:I80"/>
    </sheetView>
  </sheetViews>
  <sheetFormatPr defaultColWidth="12.140625" defaultRowHeight="15" customHeight="1" x14ac:dyDescent="0.25"/>
  <cols>
    <col min="1" max="1" width="15.5703125" style="1" customWidth="1"/>
    <col min="2" max="2" width="7.5703125" style="1" customWidth="1"/>
    <col min="3" max="3" width="16.7109375" style="1" customWidth="1"/>
    <col min="4" max="4" width="10.5703125" style="1" customWidth="1"/>
    <col min="5" max="5" width="9.42578125" style="1" customWidth="1"/>
    <col min="6" max="6" width="7.7109375" style="1" customWidth="1"/>
    <col min="7" max="7" width="9.140625" style="1" customWidth="1"/>
    <col min="8" max="8" width="8.28515625" style="1" customWidth="1"/>
    <col min="9" max="9" width="10" style="1" customWidth="1"/>
    <col min="10" max="10" width="9.42578125" style="1" customWidth="1"/>
    <col min="11" max="11" width="11.7109375" style="1" customWidth="1"/>
    <col min="12" max="12" width="33.28515625" style="1" customWidth="1"/>
    <col min="13" max="16384" width="12.140625" style="1"/>
  </cols>
  <sheetData>
    <row r="1" spans="1:12" ht="17.2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14.25" customHeight="1" x14ac:dyDescent="0.25">
      <c r="A2" s="3" t="s">
        <v>12</v>
      </c>
      <c r="B2" s="3" t="s">
        <v>13</v>
      </c>
      <c r="C2" s="3" t="s">
        <v>14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16</v>
      </c>
      <c r="I2" s="3" t="s">
        <v>19</v>
      </c>
      <c r="J2" s="3" t="s">
        <v>19</v>
      </c>
      <c r="K2" s="3" t="s">
        <v>20</v>
      </c>
      <c r="L2" s="3" t="s">
        <v>21</v>
      </c>
    </row>
    <row r="3" spans="1:12" ht="14.25" customHeight="1" x14ac:dyDescent="0.25">
      <c r="A3" s="4" t="s">
        <v>22</v>
      </c>
      <c r="B3" s="4" t="s">
        <v>23</v>
      </c>
      <c r="C3" s="4" t="s">
        <v>14</v>
      </c>
      <c r="D3" s="4" t="s">
        <v>24</v>
      </c>
      <c r="E3" s="4" t="s">
        <v>25</v>
      </c>
      <c r="F3" s="4" t="s">
        <v>19</v>
      </c>
      <c r="G3" s="4" t="s">
        <v>26</v>
      </c>
      <c r="H3" s="4" t="s">
        <v>16</v>
      </c>
      <c r="I3" s="4" t="s">
        <v>27</v>
      </c>
      <c r="J3" s="4" t="s">
        <v>16</v>
      </c>
      <c r="K3" s="4" t="s">
        <v>20</v>
      </c>
      <c r="L3" s="4" t="s">
        <v>21</v>
      </c>
    </row>
    <row r="4" spans="1:12" ht="14.25" customHeight="1" x14ac:dyDescent="0.25">
      <c r="A4" s="3" t="s">
        <v>28</v>
      </c>
      <c r="B4" s="3" t="s">
        <v>29</v>
      </c>
      <c r="C4" s="3" t="s">
        <v>14</v>
      </c>
      <c r="D4" s="3" t="s">
        <v>30</v>
      </c>
      <c r="E4" s="3" t="s">
        <v>25</v>
      </c>
      <c r="F4" s="3" t="s">
        <v>19</v>
      </c>
      <c r="G4" s="3" t="s">
        <v>31</v>
      </c>
      <c r="H4" s="3" t="s">
        <v>16</v>
      </c>
      <c r="I4" s="3" t="s">
        <v>27</v>
      </c>
      <c r="J4" s="3" t="s">
        <v>16</v>
      </c>
      <c r="K4" s="3" t="s">
        <v>20</v>
      </c>
      <c r="L4" s="3" t="s">
        <v>21</v>
      </c>
    </row>
    <row r="5" spans="1:12" ht="14.25" customHeight="1" x14ac:dyDescent="0.25">
      <c r="A5" s="4" t="s">
        <v>32</v>
      </c>
      <c r="B5" s="4" t="s">
        <v>33</v>
      </c>
      <c r="C5" s="4" t="s">
        <v>14</v>
      </c>
      <c r="D5" s="4" t="s">
        <v>34</v>
      </c>
      <c r="E5" s="4" t="s">
        <v>25</v>
      </c>
      <c r="F5" s="4" t="s">
        <v>19</v>
      </c>
      <c r="G5" s="4" t="s">
        <v>35</v>
      </c>
      <c r="H5" s="4" t="s">
        <v>16</v>
      </c>
      <c r="I5" s="4" t="s">
        <v>27</v>
      </c>
      <c r="J5" s="4" t="s">
        <v>16</v>
      </c>
      <c r="K5" s="4" t="s">
        <v>20</v>
      </c>
      <c r="L5" s="4" t="s">
        <v>21</v>
      </c>
    </row>
    <row r="6" spans="1:12" ht="14.25" customHeight="1" x14ac:dyDescent="0.25">
      <c r="A6" s="3" t="s">
        <v>36</v>
      </c>
      <c r="B6" s="3" t="s">
        <v>37</v>
      </c>
      <c r="C6" s="3" t="s">
        <v>14</v>
      </c>
      <c r="D6" s="3" t="s">
        <v>38</v>
      </c>
      <c r="E6" s="3" t="s">
        <v>25</v>
      </c>
      <c r="F6" s="3" t="s">
        <v>19</v>
      </c>
      <c r="G6" s="3" t="s">
        <v>39</v>
      </c>
      <c r="H6" s="3" t="s">
        <v>16</v>
      </c>
      <c r="I6" s="3" t="s">
        <v>27</v>
      </c>
      <c r="J6" s="3" t="s">
        <v>16</v>
      </c>
      <c r="K6" s="3" t="s">
        <v>20</v>
      </c>
      <c r="L6" s="3" t="s">
        <v>21</v>
      </c>
    </row>
    <row r="7" spans="1:12" ht="14.25" customHeight="1" x14ac:dyDescent="0.25">
      <c r="A7" s="4" t="s">
        <v>40</v>
      </c>
      <c r="B7" s="4" t="s">
        <v>41</v>
      </c>
      <c r="C7" s="4" t="s">
        <v>14</v>
      </c>
      <c r="D7" s="4" t="s">
        <v>42</v>
      </c>
      <c r="E7" s="4" t="s">
        <v>25</v>
      </c>
      <c r="F7" s="4" t="s">
        <v>19</v>
      </c>
      <c r="G7" s="4" t="s">
        <v>43</v>
      </c>
      <c r="H7" s="4" t="s">
        <v>16</v>
      </c>
      <c r="I7" s="4" t="s">
        <v>27</v>
      </c>
      <c r="J7" s="4" t="s">
        <v>16</v>
      </c>
      <c r="K7" s="4" t="s">
        <v>20</v>
      </c>
      <c r="L7" s="4" t="s">
        <v>21</v>
      </c>
    </row>
    <row r="8" spans="1:12" ht="14.25" customHeight="1" x14ac:dyDescent="0.25">
      <c r="A8" s="3" t="s">
        <v>44</v>
      </c>
      <c r="B8" s="3" t="s">
        <v>45</v>
      </c>
      <c r="C8" s="3" t="s">
        <v>14</v>
      </c>
      <c r="D8" s="3" t="s">
        <v>46</v>
      </c>
      <c r="E8" s="3" t="s">
        <v>25</v>
      </c>
      <c r="F8" s="3" t="s">
        <v>19</v>
      </c>
      <c r="G8" s="3" t="s">
        <v>47</v>
      </c>
      <c r="H8" s="3" t="s">
        <v>16</v>
      </c>
      <c r="I8" s="3" t="s">
        <v>27</v>
      </c>
      <c r="J8" s="3" t="s">
        <v>16</v>
      </c>
      <c r="K8" s="3" t="s">
        <v>20</v>
      </c>
      <c r="L8" s="3" t="s">
        <v>21</v>
      </c>
    </row>
    <row r="9" spans="1:12" ht="14.25" customHeight="1" x14ac:dyDescent="0.25">
      <c r="A9" s="4" t="s">
        <v>48</v>
      </c>
      <c r="B9" s="4" t="s">
        <v>49</v>
      </c>
      <c r="C9" s="4" t="s">
        <v>14</v>
      </c>
      <c r="D9" s="4" t="s">
        <v>50</v>
      </c>
      <c r="E9" s="4" t="s">
        <v>25</v>
      </c>
      <c r="F9" s="4" t="s">
        <v>19</v>
      </c>
      <c r="G9" s="4" t="s">
        <v>51</v>
      </c>
      <c r="H9" s="4" t="s">
        <v>16</v>
      </c>
      <c r="I9" s="4" t="s">
        <v>27</v>
      </c>
      <c r="J9" s="4" t="s">
        <v>16</v>
      </c>
      <c r="K9" s="4" t="s">
        <v>20</v>
      </c>
      <c r="L9" s="4" t="s">
        <v>21</v>
      </c>
    </row>
    <row r="10" spans="1:12" ht="14.25" customHeight="1" x14ac:dyDescent="0.25">
      <c r="A10" s="3" t="s">
        <v>52</v>
      </c>
      <c r="B10" s="3" t="s">
        <v>53</v>
      </c>
      <c r="C10" s="3" t="s">
        <v>14</v>
      </c>
      <c r="D10" s="3" t="s">
        <v>54</v>
      </c>
      <c r="E10" s="3" t="s">
        <v>25</v>
      </c>
      <c r="F10" s="3" t="s">
        <v>19</v>
      </c>
      <c r="G10" s="3" t="s">
        <v>55</v>
      </c>
      <c r="H10" s="3" t="s">
        <v>16</v>
      </c>
      <c r="I10" s="3" t="s">
        <v>56</v>
      </c>
      <c r="J10" s="3" t="s">
        <v>16</v>
      </c>
      <c r="K10" s="3" t="s">
        <v>20</v>
      </c>
      <c r="L10" s="3" t="s">
        <v>21</v>
      </c>
    </row>
    <row r="11" spans="1:12" ht="14.25" customHeight="1" x14ac:dyDescent="0.25">
      <c r="A11" s="4" t="s">
        <v>57</v>
      </c>
      <c r="B11" s="4" t="s">
        <v>58</v>
      </c>
      <c r="C11" s="4" t="s">
        <v>14</v>
      </c>
      <c r="D11" s="4" t="s">
        <v>59</v>
      </c>
      <c r="E11" s="4" t="s">
        <v>25</v>
      </c>
      <c r="F11" s="4" t="s">
        <v>19</v>
      </c>
      <c r="G11" s="4" t="s">
        <v>60</v>
      </c>
      <c r="H11" s="4" t="s">
        <v>16</v>
      </c>
      <c r="I11" s="4" t="s">
        <v>56</v>
      </c>
      <c r="J11" s="4" t="s">
        <v>16</v>
      </c>
      <c r="K11" s="4" t="s">
        <v>20</v>
      </c>
      <c r="L11" s="4" t="s">
        <v>21</v>
      </c>
    </row>
    <row r="12" spans="1:12" ht="14.25" customHeight="1" x14ac:dyDescent="0.25">
      <c r="A12" s="3" t="s">
        <v>61</v>
      </c>
      <c r="B12" s="3" t="s">
        <v>62</v>
      </c>
      <c r="C12" s="3" t="s">
        <v>14</v>
      </c>
      <c r="D12" s="3" t="s">
        <v>63</v>
      </c>
      <c r="E12" s="3" t="s">
        <v>25</v>
      </c>
      <c r="F12" s="3" t="s">
        <v>19</v>
      </c>
      <c r="G12" s="3" t="s">
        <v>64</v>
      </c>
      <c r="H12" s="3" t="s">
        <v>16</v>
      </c>
      <c r="I12" s="3" t="s">
        <v>56</v>
      </c>
      <c r="J12" s="3" t="s">
        <v>16</v>
      </c>
      <c r="K12" s="3" t="s">
        <v>20</v>
      </c>
      <c r="L12" s="3" t="s">
        <v>21</v>
      </c>
    </row>
    <row r="13" spans="1:12" ht="14.25" customHeight="1" x14ac:dyDescent="0.25">
      <c r="A13" s="4" t="s">
        <v>65</v>
      </c>
      <c r="B13" s="4" t="s">
        <v>66</v>
      </c>
      <c r="C13" s="4" t="s">
        <v>14</v>
      </c>
      <c r="D13" s="4" t="s">
        <v>67</v>
      </c>
      <c r="E13" s="4" t="s">
        <v>25</v>
      </c>
      <c r="F13" s="4" t="s">
        <v>19</v>
      </c>
      <c r="G13" s="4" t="s">
        <v>68</v>
      </c>
      <c r="H13" s="4" t="s">
        <v>16</v>
      </c>
      <c r="I13" s="4" t="s">
        <v>56</v>
      </c>
      <c r="J13" s="4" t="s">
        <v>16</v>
      </c>
      <c r="K13" s="4" t="s">
        <v>20</v>
      </c>
      <c r="L13" s="4" t="s">
        <v>21</v>
      </c>
    </row>
    <row r="14" spans="1:12" ht="14.25" customHeight="1" x14ac:dyDescent="0.25">
      <c r="A14" s="3" t="s">
        <v>69</v>
      </c>
      <c r="B14" s="3" t="s">
        <v>70</v>
      </c>
      <c r="C14" s="3" t="s">
        <v>14</v>
      </c>
      <c r="D14" s="3" t="s">
        <v>24</v>
      </c>
      <c r="E14" s="3" t="s">
        <v>25</v>
      </c>
      <c r="F14" s="3" t="s">
        <v>19</v>
      </c>
      <c r="G14" s="3" t="s">
        <v>71</v>
      </c>
      <c r="H14" s="3" t="s">
        <v>16</v>
      </c>
      <c r="I14" s="3" t="s">
        <v>56</v>
      </c>
      <c r="J14" s="3" t="s">
        <v>16</v>
      </c>
      <c r="K14" s="3" t="s">
        <v>20</v>
      </c>
      <c r="L14" s="3" t="s">
        <v>21</v>
      </c>
    </row>
    <row r="15" spans="1:12" ht="14.25" customHeight="1" x14ac:dyDescent="0.25">
      <c r="A15" s="4" t="s">
        <v>72</v>
      </c>
      <c r="B15" s="4" t="s">
        <v>73</v>
      </c>
      <c r="C15" s="4" t="s">
        <v>14</v>
      </c>
      <c r="D15" s="4" t="s">
        <v>24</v>
      </c>
      <c r="E15" s="4" t="s">
        <v>25</v>
      </c>
      <c r="F15" s="4" t="s">
        <v>19</v>
      </c>
      <c r="G15" s="4" t="s">
        <v>71</v>
      </c>
      <c r="H15" s="4" t="s">
        <v>16</v>
      </c>
      <c r="I15" s="4" t="s">
        <v>56</v>
      </c>
      <c r="J15" s="4" t="s">
        <v>16</v>
      </c>
      <c r="K15" s="4" t="s">
        <v>20</v>
      </c>
      <c r="L15" s="4" t="s">
        <v>21</v>
      </c>
    </row>
    <row r="16" spans="1:12" ht="14.25" customHeight="1" x14ac:dyDescent="0.25">
      <c r="A16" s="3" t="s">
        <v>74</v>
      </c>
      <c r="B16" s="3" t="s">
        <v>75</v>
      </c>
      <c r="C16" s="3" t="s">
        <v>14</v>
      </c>
      <c r="D16" s="3" t="s">
        <v>76</v>
      </c>
      <c r="E16" s="3" t="s">
        <v>25</v>
      </c>
      <c r="F16" s="3" t="s">
        <v>19</v>
      </c>
      <c r="G16" s="3" t="s">
        <v>77</v>
      </c>
      <c r="H16" s="3" t="s">
        <v>16</v>
      </c>
      <c r="I16" s="3" t="s">
        <v>56</v>
      </c>
      <c r="J16" s="3" t="s">
        <v>16</v>
      </c>
      <c r="K16" s="3" t="s">
        <v>20</v>
      </c>
      <c r="L16" s="3" t="s">
        <v>21</v>
      </c>
    </row>
    <row r="17" spans="1:12" ht="14.25" customHeight="1" x14ac:dyDescent="0.25">
      <c r="A17" s="4" t="s">
        <v>78</v>
      </c>
      <c r="B17" s="4" t="s">
        <v>13</v>
      </c>
      <c r="C17" s="4" t="s">
        <v>14</v>
      </c>
      <c r="D17" s="4" t="s">
        <v>15</v>
      </c>
      <c r="E17" s="4" t="s">
        <v>16</v>
      </c>
      <c r="F17" s="4" t="s">
        <v>17</v>
      </c>
      <c r="G17" s="4" t="s">
        <v>79</v>
      </c>
      <c r="H17" s="4" t="s">
        <v>16</v>
      </c>
      <c r="I17" s="4" t="s">
        <v>19</v>
      </c>
      <c r="J17" s="4" t="s">
        <v>19</v>
      </c>
      <c r="K17" s="4" t="s">
        <v>20</v>
      </c>
      <c r="L17" s="4" t="s">
        <v>21</v>
      </c>
    </row>
    <row r="18" spans="1:12" ht="14.25" customHeight="1" x14ac:dyDescent="0.25">
      <c r="A18" s="3" t="s">
        <v>80</v>
      </c>
      <c r="B18" s="3" t="s">
        <v>23</v>
      </c>
      <c r="C18" s="3" t="s">
        <v>14</v>
      </c>
      <c r="D18" s="3" t="s">
        <v>81</v>
      </c>
      <c r="E18" s="3" t="s">
        <v>25</v>
      </c>
      <c r="F18" s="3" t="s">
        <v>19</v>
      </c>
      <c r="G18" s="3" t="s">
        <v>82</v>
      </c>
      <c r="H18" s="3" t="s">
        <v>16</v>
      </c>
      <c r="I18" s="3" t="s">
        <v>27</v>
      </c>
      <c r="J18" s="3" t="s">
        <v>16</v>
      </c>
      <c r="K18" s="3" t="s">
        <v>20</v>
      </c>
      <c r="L18" s="3" t="s">
        <v>83</v>
      </c>
    </row>
    <row r="19" spans="1:12" ht="14.25" customHeight="1" x14ac:dyDescent="0.25">
      <c r="A19" s="4" t="s">
        <v>84</v>
      </c>
      <c r="B19" s="4" t="s">
        <v>29</v>
      </c>
      <c r="C19" s="4" t="s">
        <v>14</v>
      </c>
      <c r="D19" s="4" t="s">
        <v>85</v>
      </c>
      <c r="E19" s="4" t="s">
        <v>25</v>
      </c>
      <c r="F19" s="4" t="s">
        <v>19</v>
      </c>
      <c r="G19" s="4" t="s">
        <v>86</v>
      </c>
      <c r="H19" s="4" t="s">
        <v>16</v>
      </c>
      <c r="I19" s="4" t="s">
        <v>27</v>
      </c>
      <c r="J19" s="4" t="s">
        <v>16</v>
      </c>
      <c r="K19" s="4" t="s">
        <v>20</v>
      </c>
      <c r="L19" s="4" t="s">
        <v>83</v>
      </c>
    </row>
    <row r="20" spans="1:12" ht="14.25" customHeight="1" x14ac:dyDescent="0.25">
      <c r="A20" s="3" t="s">
        <v>87</v>
      </c>
      <c r="B20" s="3" t="s">
        <v>33</v>
      </c>
      <c r="C20" s="3" t="s">
        <v>14</v>
      </c>
      <c r="D20" s="3" t="s">
        <v>67</v>
      </c>
      <c r="E20" s="3" t="s">
        <v>25</v>
      </c>
      <c r="F20" s="3" t="s">
        <v>19</v>
      </c>
      <c r="G20" s="3" t="s">
        <v>88</v>
      </c>
      <c r="H20" s="3" t="s">
        <v>16</v>
      </c>
      <c r="I20" s="3" t="s">
        <v>27</v>
      </c>
      <c r="J20" s="3" t="s">
        <v>16</v>
      </c>
      <c r="K20" s="3" t="s">
        <v>20</v>
      </c>
      <c r="L20" s="3" t="s">
        <v>83</v>
      </c>
    </row>
    <row r="21" spans="1:12" ht="14.25" customHeight="1" x14ac:dyDescent="0.25">
      <c r="A21" s="4" t="s">
        <v>89</v>
      </c>
      <c r="B21" s="4" t="s">
        <v>37</v>
      </c>
      <c r="C21" s="4" t="s">
        <v>14</v>
      </c>
      <c r="D21" s="4" t="s">
        <v>90</v>
      </c>
      <c r="E21" s="4" t="s">
        <v>25</v>
      </c>
      <c r="F21" s="4" t="s">
        <v>19</v>
      </c>
      <c r="G21" s="4" t="s">
        <v>91</v>
      </c>
      <c r="H21" s="4" t="s">
        <v>16</v>
      </c>
      <c r="I21" s="4" t="s">
        <v>27</v>
      </c>
      <c r="J21" s="4" t="s">
        <v>16</v>
      </c>
      <c r="K21" s="4" t="s">
        <v>20</v>
      </c>
      <c r="L21" s="4" t="s">
        <v>83</v>
      </c>
    </row>
    <row r="22" spans="1:12" ht="14.25" customHeight="1" x14ac:dyDescent="0.25">
      <c r="A22" s="3" t="s">
        <v>92</v>
      </c>
      <c r="B22" s="3" t="s">
        <v>41</v>
      </c>
      <c r="C22" s="3" t="s">
        <v>14</v>
      </c>
      <c r="D22" s="3" t="s">
        <v>93</v>
      </c>
      <c r="E22" s="3" t="s">
        <v>25</v>
      </c>
      <c r="F22" s="3" t="s">
        <v>19</v>
      </c>
      <c r="G22" s="3" t="s">
        <v>94</v>
      </c>
      <c r="H22" s="3" t="s">
        <v>16</v>
      </c>
      <c r="I22" s="3" t="s">
        <v>27</v>
      </c>
      <c r="J22" s="3" t="s">
        <v>16</v>
      </c>
      <c r="K22" s="3" t="s">
        <v>20</v>
      </c>
      <c r="L22" s="3" t="s">
        <v>83</v>
      </c>
    </row>
    <row r="23" spans="1:12" ht="14.25" customHeight="1" x14ac:dyDescent="0.25">
      <c r="A23" s="4" t="s">
        <v>95</v>
      </c>
      <c r="B23" s="4" t="s">
        <v>45</v>
      </c>
      <c r="C23" s="4" t="s">
        <v>14</v>
      </c>
      <c r="D23" s="4" t="s">
        <v>96</v>
      </c>
      <c r="E23" s="4" t="s">
        <v>25</v>
      </c>
      <c r="F23" s="4" t="s">
        <v>19</v>
      </c>
      <c r="G23" s="4" t="s">
        <v>97</v>
      </c>
      <c r="H23" s="4" t="s">
        <v>16</v>
      </c>
      <c r="I23" s="4" t="s">
        <v>27</v>
      </c>
      <c r="J23" s="4" t="s">
        <v>16</v>
      </c>
      <c r="K23" s="4" t="s">
        <v>20</v>
      </c>
      <c r="L23" s="4" t="s">
        <v>83</v>
      </c>
    </row>
    <row r="24" spans="1:12" ht="14.25" customHeight="1" x14ac:dyDescent="0.25">
      <c r="A24" s="3" t="s">
        <v>98</v>
      </c>
      <c r="B24" s="3" t="s">
        <v>49</v>
      </c>
      <c r="C24" s="3" t="s">
        <v>14</v>
      </c>
      <c r="D24" s="3" t="s">
        <v>24</v>
      </c>
      <c r="E24" s="3" t="s">
        <v>25</v>
      </c>
      <c r="F24" s="3" t="s">
        <v>19</v>
      </c>
      <c r="G24" s="3" t="s">
        <v>99</v>
      </c>
      <c r="H24" s="3" t="s">
        <v>16</v>
      </c>
      <c r="I24" s="3" t="s">
        <v>27</v>
      </c>
      <c r="J24" s="3" t="s">
        <v>16</v>
      </c>
      <c r="K24" s="3" t="s">
        <v>20</v>
      </c>
      <c r="L24" s="3" t="s">
        <v>83</v>
      </c>
    </row>
    <row r="25" spans="1:12" ht="14.25" customHeight="1" x14ac:dyDescent="0.25">
      <c r="A25" s="4" t="s">
        <v>100</v>
      </c>
      <c r="B25" s="4" t="s">
        <v>53</v>
      </c>
      <c r="C25" s="4" t="s">
        <v>14</v>
      </c>
      <c r="D25" s="4" t="s">
        <v>101</v>
      </c>
      <c r="E25" s="4" t="s">
        <v>25</v>
      </c>
      <c r="F25" s="4" t="s">
        <v>19</v>
      </c>
      <c r="G25" s="4" t="s">
        <v>102</v>
      </c>
      <c r="H25" s="4" t="s">
        <v>16</v>
      </c>
      <c r="I25" s="4" t="s">
        <v>56</v>
      </c>
      <c r="J25" s="4" t="s">
        <v>16</v>
      </c>
      <c r="K25" s="4" t="s">
        <v>20</v>
      </c>
      <c r="L25" s="4" t="s">
        <v>83</v>
      </c>
    </row>
    <row r="26" spans="1:12" ht="14.25" customHeight="1" x14ac:dyDescent="0.25">
      <c r="A26" s="3" t="s">
        <v>103</v>
      </c>
      <c r="B26" s="3" t="s">
        <v>58</v>
      </c>
      <c r="C26" s="3" t="s">
        <v>14</v>
      </c>
      <c r="D26" s="3" t="s">
        <v>46</v>
      </c>
      <c r="E26" s="3" t="s">
        <v>25</v>
      </c>
      <c r="F26" s="3" t="s">
        <v>19</v>
      </c>
      <c r="G26" s="3" t="s">
        <v>104</v>
      </c>
      <c r="H26" s="3" t="s">
        <v>16</v>
      </c>
      <c r="I26" s="3" t="s">
        <v>56</v>
      </c>
      <c r="J26" s="3" t="s">
        <v>16</v>
      </c>
      <c r="K26" s="3" t="s">
        <v>20</v>
      </c>
      <c r="L26" s="3" t="s">
        <v>83</v>
      </c>
    </row>
    <row r="27" spans="1:12" ht="14.25" customHeight="1" x14ac:dyDescent="0.25">
      <c r="A27" s="4" t="s">
        <v>105</v>
      </c>
      <c r="B27" s="4" t="s">
        <v>62</v>
      </c>
      <c r="C27" s="4" t="s">
        <v>14</v>
      </c>
      <c r="D27" s="4" t="s">
        <v>106</v>
      </c>
      <c r="E27" s="4" t="s">
        <v>25</v>
      </c>
      <c r="F27" s="4" t="s">
        <v>19</v>
      </c>
      <c r="G27" s="4" t="s">
        <v>107</v>
      </c>
      <c r="H27" s="4" t="s">
        <v>16</v>
      </c>
      <c r="I27" s="4" t="s">
        <v>56</v>
      </c>
      <c r="J27" s="4" t="s">
        <v>16</v>
      </c>
      <c r="K27" s="4" t="s">
        <v>20</v>
      </c>
      <c r="L27" s="4" t="s">
        <v>83</v>
      </c>
    </row>
    <row r="28" spans="1:12" ht="14.25" customHeight="1" x14ac:dyDescent="0.25">
      <c r="A28" s="3" t="s">
        <v>108</v>
      </c>
      <c r="B28" s="3" t="s">
        <v>66</v>
      </c>
      <c r="C28" s="3" t="s">
        <v>14</v>
      </c>
      <c r="D28" s="3" t="s">
        <v>109</v>
      </c>
      <c r="E28" s="3" t="s">
        <v>25</v>
      </c>
      <c r="F28" s="3" t="s">
        <v>19</v>
      </c>
      <c r="G28" s="3" t="s">
        <v>110</v>
      </c>
      <c r="H28" s="3" t="s">
        <v>16</v>
      </c>
      <c r="I28" s="3" t="s">
        <v>56</v>
      </c>
      <c r="J28" s="3" t="s">
        <v>16</v>
      </c>
      <c r="K28" s="3" t="s">
        <v>20</v>
      </c>
      <c r="L28" s="3" t="s">
        <v>83</v>
      </c>
    </row>
    <row r="29" spans="1:12" ht="14.25" customHeight="1" x14ac:dyDescent="0.25">
      <c r="A29" s="4" t="s">
        <v>111</v>
      </c>
      <c r="B29" s="4" t="s">
        <v>70</v>
      </c>
      <c r="C29" s="4" t="s">
        <v>14</v>
      </c>
      <c r="D29" s="4" t="s">
        <v>112</v>
      </c>
      <c r="E29" s="4" t="s">
        <v>25</v>
      </c>
      <c r="F29" s="4" t="s">
        <v>19</v>
      </c>
      <c r="G29" s="4" t="s">
        <v>113</v>
      </c>
      <c r="H29" s="4" t="s">
        <v>16</v>
      </c>
      <c r="I29" s="4" t="s">
        <v>56</v>
      </c>
      <c r="J29" s="4" t="s">
        <v>16</v>
      </c>
      <c r="K29" s="4" t="s">
        <v>20</v>
      </c>
      <c r="L29" s="4" t="s">
        <v>83</v>
      </c>
    </row>
    <row r="30" spans="1:12" ht="14.25" customHeight="1" x14ac:dyDescent="0.25">
      <c r="A30" s="3" t="s">
        <v>114</v>
      </c>
      <c r="B30" s="3" t="s">
        <v>73</v>
      </c>
      <c r="C30" s="3" t="s">
        <v>14</v>
      </c>
      <c r="D30" s="3" t="s">
        <v>115</v>
      </c>
      <c r="E30" s="3" t="s">
        <v>25</v>
      </c>
      <c r="F30" s="3" t="s">
        <v>19</v>
      </c>
      <c r="G30" s="3" t="s">
        <v>116</v>
      </c>
      <c r="H30" s="3" t="s">
        <v>16</v>
      </c>
      <c r="I30" s="3" t="s">
        <v>56</v>
      </c>
      <c r="J30" s="3" t="s">
        <v>16</v>
      </c>
      <c r="K30" s="3" t="s">
        <v>20</v>
      </c>
      <c r="L30" s="3" t="s">
        <v>83</v>
      </c>
    </row>
    <row r="31" spans="1:12" ht="14.25" customHeight="1" x14ac:dyDescent="0.25">
      <c r="A31" s="4" t="s">
        <v>117</v>
      </c>
      <c r="B31" s="4" t="s">
        <v>75</v>
      </c>
      <c r="C31" s="4" t="s">
        <v>14</v>
      </c>
      <c r="D31" s="4" t="s">
        <v>118</v>
      </c>
      <c r="E31" s="4" t="s">
        <v>25</v>
      </c>
      <c r="F31" s="4" t="s">
        <v>19</v>
      </c>
      <c r="G31" s="4" t="s">
        <v>119</v>
      </c>
      <c r="H31" s="4" t="s">
        <v>16</v>
      </c>
      <c r="I31" s="4" t="s">
        <v>56</v>
      </c>
      <c r="J31" s="4" t="s">
        <v>16</v>
      </c>
      <c r="K31" s="4" t="s">
        <v>20</v>
      </c>
      <c r="L31" s="4" t="s">
        <v>83</v>
      </c>
    </row>
    <row r="32" spans="1:12" ht="14.25" customHeight="1" x14ac:dyDescent="0.25">
      <c r="A32" s="3" t="s">
        <v>120</v>
      </c>
      <c r="B32" s="3" t="s">
        <v>13</v>
      </c>
      <c r="C32" s="3" t="s">
        <v>14</v>
      </c>
      <c r="D32" s="3" t="s">
        <v>15</v>
      </c>
      <c r="E32" s="3" t="s">
        <v>16</v>
      </c>
      <c r="F32" s="3" t="s">
        <v>17</v>
      </c>
      <c r="G32" s="3" t="s">
        <v>18</v>
      </c>
      <c r="H32" s="3" t="s">
        <v>16</v>
      </c>
      <c r="I32" s="3" t="s">
        <v>19</v>
      </c>
      <c r="J32" s="3" t="s">
        <v>19</v>
      </c>
      <c r="K32" s="3" t="s">
        <v>20</v>
      </c>
      <c r="L32" s="3" t="s">
        <v>21</v>
      </c>
    </row>
    <row r="33" spans="1:12" ht="14.25" customHeight="1" x14ac:dyDescent="0.25">
      <c r="A33" s="4" t="s">
        <v>121</v>
      </c>
      <c r="B33" s="4" t="s">
        <v>13</v>
      </c>
      <c r="C33" s="4" t="s">
        <v>14</v>
      </c>
      <c r="D33" s="4" t="s">
        <v>15</v>
      </c>
      <c r="E33" s="4" t="s">
        <v>16</v>
      </c>
      <c r="F33" s="4" t="s">
        <v>17</v>
      </c>
      <c r="G33" s="4" t="s">
        <v>122</v>
      </c>
      <c r="H33" s="4" t="s">
        <v>16</v>
      </c>
      <c r="I33" s="4" t="s">
        <v>19</v>
      </c>
      <c r="J33" s="4" t="s">
        <v>19</v>
      </c>
      <c r="K33" s="4" t="s">
        <v>20</v>
      </c>
      <c r="L33" s="4" t="s">
        <v>21</v>
      </c>
    </row>
    <row r="34" spans="1:12" ht="14.25" customHeight="1" x14ac:dyDescent="0.25">
      <c r="A34" s="3" t="s">
        <v>123</v>
      </c>
      <c r="B34" s="3" t="s">
        <v>13</v>
      </c>
      <c r="C34" s="3" t="s">
        <v>14</v>
      </c>
      <c r="D34" s="3" t="s">
        <v>15</v>
      </c>
      <c r="E34" s="3" t="s">
        <v>16</v>
      </c>
      <c r="F34" s="3" t="s">
        <v>17</v>
      </c>
      <c r="G34" s="3" t="s">
        <v>18</v>
      </c>
      <c r="H34" s="3" t="s">
        <v>16</v>
      </c>
      <c r="I34" s="3" t="s">
        <v>19</v>
      </c>
      <c r="J34" s="3" t="s">
        <v>19</v>
      </c>
      <c r="K34" s="3" t="s">
        <v>20</v>
      </c>
      <c r="L34" s="3" t="s">
        <v>21</v>
      </c>
    </row>
    <row r="35" spans="1:12" ht="14.25" customHeight="1" x14ac:dyDescent="0.25">
      <c r="A35" s="4" t="s">
        <v>124</v>
      </c>
      <c r="B35" s="18" t="s">
        <v>13</v>
      </c>
      <c r="C35" s="4" t="s">
        <v>14</v>
      </c>
      <c r="D35" s="4" t="s">
        <v>15</v>
      </c>
      <c r="E35" s="4" t="s">
        <v>16</v>
      </c>
      <c r="F35" s="4" t="s">
        <v>17</v>
      </c>
      <c r="G35" s="4" t="s">
        <v>18</v>
      </c>
      <c r="H35" s="4" t="s">
        <v>16</v>
      </c>
      <c r="I35" s="4" t="s">
        <v>19</v>
      </c>
      <c r="J35" s="4" t="s">
        <v>19</v>
      </c>
      <c r="K35" s="4" t="s">
        <v>20</v>
      </c>
      <c r="L35" s="4" t="s">
        <v>83</v>
      </c>
    </row>
    <row r="36" spans="1:12" ht="14.25" customHeight="1" x14ac:dyDescent="0.25">
      <c r="A36" s="3" t="s">
        <v>125</v>
      </c>
      <c r="B36" s="3" t="s">
        <v>13</v>
      </c>
      <c r="C36" s="3" t="s">
        <v>14</v>
      </c>
      <c r="D36" s="3" t="s">
        <v>15</v>
      </c>
      <c r="E36" s="3" t="s">
        <v>16</v>
      </c>
      <c r="F36" s="3" t="s">
        <v>17</v>
      </c>
      <c r="G36" s="3" t="s">
        <v>18</v>
      </c>
      <c r="H36" s="3" t="s">
        <v>16</v>
      </c>
      <c r="I36" s="3" t="s">
        <v>19</v>
      </c>
      <c r="J36" s="3" t="s">
        <v>19</v>
      </c>
      <c r="K36" s="3" t="s">
        <v>20</v>
      </c>
      <c r="L36" s="3" t="s">
        <v>83</v>
      </c>
    </row>
    <row r="37" spans="1:12" ht="14.25" customHeight="1" x14ac:dyDescent="0.25">
      <c r="A37" s="4" t="s">
        <v>126</v>
      </c>
      <c r="B37" s="4" t="s">
        <v>13</v>
      </c>
      <c r="C37" s="4" t="s">
        <v>14</v>
      </c>
      <c r="D37" s="4" t="s">
        <v>15</v>
      </c>
      <c r="E37" s="4" t="s">
        <v>16</v>
      </c>
      <c r="F37" s="4" t="s">
        <v>17</v>
      </c>
      <c r="G37" s="4" t="s">
        <v>127</v>
      </c>
      <c r="H37" s="4" t="s">
        <v>16</v>
      </c>
      <c r="I37" s="4" t="s">
        <v>19</v>
      </c>
      <c r="J37" s="4" t="s">
        <v>19</v>
      </c>
      <c r="K37" s="4" t="s">
        <v>20</v>
      </c>
      <c r="L37" s="4" t="s">
        <v>83</v>
      </c>
    </row>
    <row r="38" spans="1:12" ht="14.25" customHeight="1" x14ac:dyDescent="0.25">
      <c r="A38" s="3" t="s">
        <v>128</v>
      </c>
      <c r="B38" s="3" t="s">
        <v>13</v>
      </c>
      <c r="C38" s="3" t="s">
        <v>14</v>
      </c>
      <c r="D38" s="3" t="s">
        <v>15</v>
      </c>
      <c r="E38" s="3" t="s">
        <v>16</v>
      </c>
      <c r="F38" s="3" t="s">
        <v>17</v>
      </c>
      <c r="G38" s="3" t="s">
        <v>127</v>
      </c>
      <c r="H38" s="3" t="s">
        <v>16</v>
      </c>
      <c r="I38" s="3" t="s">
        <v>19</v>
      </c>
      <c r="J38" s="3" t="s">
        <v>19</v>
      </c>
      <c r="K38" s="3" t="s">
        <v>129</v>
      </c>
      <c r="L38" s="3" t="s">
        <v>21</v>
      </c>
    </row>
    <row r="39" spans="1:12" ht="14.25" customHeight="1" x14ac:dyDescent="0.25">
      <c r="A39" s="4" t="s">
        <v>130</v>
      </c>
      <c r="B39" s="4" t="s">
        <v>53</v>
      </c>
      <c r="C39" s="4" t="s">
        <v>14</v>
      </c>
      <c r="D39" s="4" t="s">
        <v>131</v>
      </c>
      <c r="E39" s="4" t="s">
        <v>25</v>
      </c>
      <c r="F39" s="4" t="s">
        <v>19</v>
      </c>
      <c r="G39" s="4" t="s">
        <v>132</v>
      </c>
      <c r="H39" s="4" t="s">
        <v>16</v>
      </c>
      <c r="I39" s="4" t="s">
        <v>133</v>
      </c>
      <c r="J39" s="4" t="s">
        <v>16</v>
      </c>
      <c r="K39" s="4" t="s">
        <v>129</v>
      </c>
      <c r="L39" s="4" t="s">
        <v>21</v>
      </c>
    </row>
    <row r="40" spans="1:12" ht="14.25" customHeight="1" x14ac:dyDescent="0.25">
      <c r="A40" s="3" t="s">
        <v>134</v>
      </c>
      <c r="B40" s="3" t="s">
        <v>58</v>
      </c>
      <c r="C40" s="3" t="s">
        <v>14</v>
      </c>
      <c r="D40" s="3" t="s">
        <v>135</v>
      </c>
      <c r="E40" s="3" t="s">
        <v>25</v>
      </c>
      <c r="F40" s="3" t="s">
        <v>19</v>
      </c>
      <c r="G40" s="3" t="s">
        <v>136</v>
      </c>
      <c r="H40" s="3" t="s">
        <v>16</v>
      </c>
      <c r="I40" s="3" t="s">
        <v>133</v>
      </c>
      <c r="J40" s="3" t="s">
        <v>16</v>
      </c>
      <c r="K40" s="3" t="s">
        <v>129</v>
      </c>
      <c r="L40" s="3" t="s">
        <v>21</v>
      </c>
    </row>
    <row r="41" spans="1:12" ht="14.25" customHeight="1" x14ac:dyDescent="0.25">
      <c r="A41" s="4" t="s">
        <v>137</v>
      </c>
      <c r="B41" s="4" t="s">
        <v>62</v>
      </c>
      <c r="C41" s="4" t="s">
        <v>14</v>
      </c>
      <c r="D41" s="4" t="s">
        <v>138</v>
      </c>
      <c r="E41" s="4" t="s">
        <v>25</v>
      </c>
      <c r="F41" s="4" t="s">
        <v>19</v>
      </c>
      <c r="G41" s="4" t="s">
        <v>139</v>
      </c>
      <c r="H41" s="4" t="s">
        <v>16</v>
      </c>
      <c r="I41" s="4" t="s">
        <v>133</v>
      </c>
      <c r="J41" s="4" t="s">
        <v>16</v>
      </c>
      <c r="K41" s="4" t="s">
        <v>129</v>
      </c>
      <c r="L41" s="4" t="s">
        <v>21</v>
      </c>
    </row>
    <row r="42" spans="1:12" ht="14.25" customHeight="1" x14ac:dyDescent="0.25">
      <c r="A42" s="3" t="s">
        <v>140</v>
      </c>
      <c r="B42" s="3" t="s">
        <v>66</v>
      </c>
      <c r="C42" s="3" t="s">
        <v>14</v>
      </c>
      <c r="D42" s="3" t="s">
        <v>135</v>
      </c>
      <c r="E42" s="3" t="s">
        <v>25</v>
      </c>
      <c r="F42" s="3" t="s">
        <v>19</v>
      </c>
      <c r="G42" s="3" t="s">
        <v>136</v>
      </c>
      <c r="H42" s="3" t="s">
        <v>16</v>
      </c>
      <c r="I42" s="3" t="s">
        <v>133</v>
      </c>
      <c r="J42" s="3" t="s">
        <v>16</v>
      </c>
      <c r="K42" s="3" t="s">
        <v>129</v>
      </c>
      <c r="L42" s="3" t="s">
        <v>21</v>
      </c>
    </row>
    <row r="43" spans="1:12" ht="14.25" customHeight="1" x14ac:dyDescent="0.25">
      <c r="A43" s="4" t="s">
        <v>141</v>
      </c>
      <c r="B43" s="4" t="s">
        <v>13</v>
      </c>
      <c r="C43" s="4" t="s">
        <v>14</v>
      </c>
      <c r="D43" s="4" t="s">
        <v>15</v>
      </c>
      <c r="E43" s="4" t="s">
        <v>16</v>
      </c>
      <c r="F43" s="4" t="s">
        <v>17</v>
      </c>
      <c r="G43" s="4" t="s">
        <v>18</v>
      </c>
      <c r="H43" s="4" t="s">
        <v>16</v>
      </c>
      <c r="I43" s="4" t="s">
        <v>19</v>
      </c>
      <c r="J43" s="4" t="s">
        <v>19</v>
      </c>
      <c r="K43" s="4" t="s">
        <v>129</v>
      </c>
      <c r="L43" s="4" t="s">
        <v>21</v>
      </c>
    </row>
    <row r="44" spans="1:12" ht="14.25" customHeight="1" x14ac:dyDescent="0.25">
      <c r="A44" s="3" t="s">
        <v>142</v>
      </c>
      <c r="B44" s="3" t="s">
        <v>53</v>
      </c>
      <c r="C44" s="3" t="s">
        <v>14</v>
      </c>
      <c r="D44" s="3" t="s">
        <v>143</v>
      </c>
      <c r="E44" s="3" t="s">
        <v>25</v>
      </c>
      <c r="F44" s="3" t="s">
        <v>19</v>
      </c>
      <c r="G44" s="3" t="s">
        <v>144</v>
      </c>
      <c r="H44" s="3" t="s">
        <v>16</v>
      </c>
      <c r="I44" s="3" t="s">
        <v>145</v>
      </c>
      <c r="J44" s="3" t="s">
        <v>16</v>
      </c>
      <c r="K44" s="3" t="s">
        <v>129</v>
      </c>
      <c r="L44" s="3" t="s">
        <v>21</v>
      </c>
    </row>
    <row r="45" spans="1:12" ht="14.25" customHeight="1" x14ac:dyDescent="0.25">
      <c r="A45" s="4" t="s">
        <v>146</v>
      </c>
      <c r="B45" s="4" t="s">
        <v>58</v>
      </c>
      <c r="C45" s="4" t="s">
        <v>14</v>
      </c>
      <c r="D45" s="4" t="s">
        <v>147</v>
      </c>
      <c r="E45" s="4" t="s">
        <v>25</v>
      </c>
      <c r="F45" s="4" t="s">
        <v>19</v>
      </c>
      <c r="G45" s="4" t="s">
        <v>148</v>
      </c>
      <c r="H45" s="4" t="s">
        <v>16</v>
      </c>
      <c r="I45" s="4" t="s">
        <v>145</v>
      </c>
      <c r="J45" s="4" t="s">
        <v>16</v>
      </c>
      <c r="K45" s="4" t="s">
        <v>129</v>
      </c>
      <c r="L45" s="4" t="s">
        <v>21</v>
      </c>
    </row>
    <row r="46" spans="1:12" ht="14.25" customHeight="1" x14ac:dyDescent="0.25">
      <c r="A46" s="3" t="s">
        <v>149</v>
      </c>
      <c r="B46" s="3" t="s">
        <v>62</v>
      </c>
      <c r="C46" s="3" t="s">
        <v>14</v>
      </c>
      <c r="D46" s="3" t="s">
        <v>150</v>
      </c>
      <c r="E46" s="3" t="s">
        <v>25</v>
      </c>
      <c r="F46" s="3" t="s">
        <v>19</v>
      </c>
      <c r="G46" s="3" t="s">
        <v>151</v>
      </c>
      <c r="H46" s="3" t="s">
        <v>16</v>
      </c>
      <c r="I46" s="3" t="s">
        <v>145</v>
      </c>
      <c r="J46" s="3" t="s">
        <v>16</v>
      </c>
      <c r="K46" s="3" t="s">
        <v>129</v>
      </c>
      <c r="L46" s="3" t="s">
        <v>21</v>
      </c>
    </row>
    <row r="47" spans="1:12" ht="14.25" customHeight="1" x14ac:dyDescent="0.25">
      <c r="A47" s="4" t="s">
        <v>152</v>
      </c>
      <c r="B47" s="4" t="s">
        <v>66</v>
      </c>
      <c r="C47" s="4" t="s">
        <v>14</v>
      </c>
      <c r="D47" s="4" t="s">
        <v>153</v>
      </c>
      <c r="E47" s="4" t="s">
        <v>25</v>
      </c>
      <c r="F47" s="4" t="s">
        <v>19</v>
      </c>
      <c r="G47" s="4" t="s">
        <v>154</v>
      </c>
      <c r="H47" s="4" t="s">
        <v>16</v>
      </c>
      <c r="I47" s="4" t="s">
        <v>145</v>
      </c>
      <c r="J47" s="4" t="s">
        <v>16</v>
      </c>
      <c r="K47" s="4" t="s">
        <v>129</v>
      </c>
      <c r="L47" s="4" t="s">
        <v>21</v>
      </c>
    </row>
    <row r="48" spans="1:12" ht="14.25" customHeight="1" x14ac:dyDescent="0.25">
      <c r="A48" s="3" t="s">
        <v>155</v>
      </c>
      <c r="B48" s="3" t="s">
        <v>13</v>
      </c>
      <c r="C48" s="3" t="s">
        <v>14</v>
      </c>
      <c r="D48" s="3" t="s">
        <v>15</v>
      </c>
      <c r="E48" s="3" t="s">
        <v>16</v>
      </c>
      <c r="F48" s="3" t="s">
        <v>17</v>
      </c>
      <c r="G48" s="3" t="s">
        <v>156</v>
      </c>
      <c r="H48" s="3" t="s">
        <v>16</v>
      </c>
      <c r="I48" s="3" t="s">
        <v>19</v>
      </c>
      <c r="J48" s="3" t="s">
        <v>19</v>
      </c>
      <c r="K48" s="3" t="s">
        <v>129</v>
      </c>
      <c r="L48" s="3" t="s">
        <v>21</v>
      </c>
    </row>
    <row r="49" spans="1:12" ht="14.25" customHeight="1" x14ac:dyDescent="0.25">
      <c r="A49" s="4" t="s">
        <v>157</v>
      </c>
      <c r="B49" s="4" t="s">
        <v>53</v>
      </c>
      <c r="C49" s="4" t="s">
        <v>14</v>
      </c>
      <c r="D49" s="4" t="s">
        <v>81</v>
      </c>
      <c r="E49" s="4" t="s">
        <v>25</v>
      </c>
      <c r="F49" s="4" t="s">
        <v>19</v>
      </c>
      <c r="G49" s="4" t="s">
        <v>158</v>
      </c>
      <c r="H49" s="4" t="s">
        <v>16</v>
      </c>
      <c r="I49" s="4" t="s">
        <v>159</v>
      </c>
      <c r="J49" s="4" t="s">
        <v>16</v>
      </c>
      <c r="K49" s="4" t="s">
        <v>129</v>
      </c>
      <c r="L49" s="4" t="s">
        <v>21</v>
      </c>
    </row>
    <row r="50" spans="1:12" ht="14.25" customHeight="1" x14ac:dyDescent="0.25">
      <c r="A50" s="3" t="s">
        <v>160</v>
      </c>
      <c r="B50" s="3" t="s">
        <v>58</v>
      </c>
      <c r="C50" s="3" t="s">
        <v>14</v>
      </c>
      <c r="D50" s="3" t="s">
        <v>135</v>
      </c>
      <c r="E50" s="3" t="s">
        <v>25</v>
      </c>
      <c r="F50" s="3" t="s">
        <v>19</v>
      </c>
      <c r="G50" s="3" t="s">
        <v>161</v>
      </c>
      <c r="H50" s="3" t="s">
        <v>16</v>
      </c>
      <c r="I50" s="3" t="s">
        <v>159</v>
      </c>
      <c r="J50" s="3" t="s">
        <v>16</v>
      </c>
      <c r="K50" s="3" t="s">
        <v>129</v>
      </c>
      <c r="L50" s="3" t="s">
        <v>21</v>
      </c>
    </row>
    <row r="51" spans="1:12" ht="14.25" customHeight="1" x14ac:dyDescent="0.25">
      <c r="A51" s="4" t="s">
        <v>162</v>
      </c>
      <c r="B51" s="4" t="s">
        <v>62</v>
      </c>
      <c r="C51" s="4" t="s">
        <v>14</v>
      </c>
      <c r="D51" s="4" t="s">
        <v>163</v>
      </c>
      <c r="E51" s="4" t="s">
        <v>25</v>
      </c>
      <c r="F51" s="4" t="s">
        <v>19</v>
      </c>
      <c r="G51" s="4" t="s">
        <v>164</v>
      </c>
      <c r="H51" s="4" t="s">
        <v>16</v>
      </c>
      <c r="I51" s="4" t="s">
        <v>159</v>
      </c>
      <c r="J51" s="4" t="s">
        <v>16</v>
      </c>
      <c r="K51" s="4" t="s">
        <v>129</v>
      </c>
      <c r="L51" s="4" t="s">
        <v>21</v>
      </c>
    </row>
    <row r="52" spans="1:12" ht="14.25" customHeight="1" x14ac:dyDescent="0.25">
      <c r="A52" s="3" t="s">
        <v>165</v>
      </c>
      <c r="B52" s="3" t="s">
        <v>66</v>
      </c>
      <c r="C52" s="3" t="s">
        <v>14</v>
      </c>
      <c r="D52" s="3" t="s">
        <v>166</v>
      </c>
      <c r="E52" s="3" t="s">
        <v>25</v>
      </c>
      <c r="F52" s="3" t="s">
        <v>19</v>
      </c>
      <c r="G52" s="3" t="s">
        <v>167</v>
      </c>
      <c r="H52" s="3" t="s">
        <v>16</v>
      </c>
      <c r="I52" s="3" t="s">
        <v>159</v>
      </c>
      <c r="J52" s="3" t="s">
        <v>16</v>
      </c>
      <c r="K52" s="3" t="s">
        <v>129</v>
      </c>
      <c r="L52" s="3" t="s">
        <v>21</v>
      </c>
    </row>
    <row r="53" spans="1:12" ht="14.25" customHeight="1" x14ac:dyDescent="0.25">
      <c r="A53" s="4" t="s">
        <v>168</v>
      </c>
      <c r="B53" s="4" t="s">
        <v>13</v>
      </c>
      <c r="C53" s="4" t="s">
        <v>14</v>
      </c>
      <c r="D53" s="4" t="s">
        <v>15</v>
      </c>
      <c r="E53" s="4" t="s">
        <v>16</v>
      </c>
      <c r="F53" s="4" t="s">
        <v>17</v>
      </c>
      <c r="G53" s="4" t="s">
        <v>18</v>
      </c>
      <c r="H53" s="4" t="s">
        <v>16</v>
      </c>
      <c r="I53" s="4" t="s">
        <v>19</v>
      </c>
      <c r="J53" s="4" t="s">
        <v>19</v>
      </c>
      <c r="K53" s="4" t="s">
        <v>129</v>
      </c>
      <c r="L53" s="4" t="s">
        <v>21</v>
      </c>
    </row>
    <row r="54" spans="1:12" ht="14.25" customHeight="1" x14ac:dyDescent="0.25">
      <c r="A54" s="3" t="s">
        <v>169</v>
      </c>
      <c r="B54" s="3" t="s">
        <v>53</v>
      </c>
      <c r="C54" s="3" t="s">
        <v>14</v>
      </c>
      <c r="D54" s="3" t="s">
        <v>170</v>
      </c>
      <c r="E54" s="3" t="s">
        <v>25</v>
      </c>
      <c r="F54" s="3" t="s">
        <v>19</v>
      </c>
      <c r="G54" s="3" t="s">
        <v>171</v>
      </c>
      <c r="H54" s="3" t="s">
        <v>16</v>
      </c>
      <c r="I54" s="3" t="s">
        <v>172</v>
      </c>
      <c r="J54" s="3" t="s">
        <v>16</v>
      </c>
      <c r="K54" s="3" t="s">
        <v>129</v>
      </c>
      <c r="L54" s="3" t="s">
        <v>21</v>
      </c>
    </row>
    <row r="55" spans="1:12" ht="14.25" customHeight="1" x14ac:dyDescent="0.25">
      <c r="A55" s="4" t="s">
        <v>173</v>
      </c>
      <c r="B55" s="4" t="s">
        <v>58</v>
      </c>
      <c r="C55" s="4" t="s">
        <v>14</v>
      </c>
      <c r="D55" s="4" t="s">
        <v>174</v>
      </c>
      <c r="E55" s="4" t="s">
        <v>25</v>
      </c>
      <c r="F55" s="4" t="s">
        <v>19</v>
      </c>
      <c r="G55" s="4" t="s">
        <v>175</v>
      </c>
      <c r="H55" s="4" t="s">
        <v>16</v>
      </c>
      <c r="I55" s="4" t="s">
        <v>172</v>
      </c>
      <c r="J55" s="4" t="s">
        <v>16</v>
      </c>
      <c r="K55" s="4" t="s">
        <v>129</v>
      </c>
      <c r="L55" s="4" t="s">
        <v>21</v>
      </c>
    </row>
    <row r="56" spans="1:12" ht="14.25" customHeight="1" x14ac:dyDescent="0.25">
      <c r="A56" s="5" t="s">
        <v>176</v>
      </c>
      <c r="B56" s="5" t="s">
        <v>62</v>
      </c>
      <c r="C56" s="5" t="s">
        <v>14</v>
      </c>
      <c r="D56" s="5" t="s">
        <v>177</v>
      </c>
      <c r="E56" s="5" t="s">
        <v>25</v>
      </c>
      <c r="F56" s="5" t="s">
        <v>19</v>
      </c>
      <c r="G56" s="5" t="s">
        <v>178</v>
      </c>
      <c r="H56" s="5" t="s">
        <v>16</v>
      </c>
      <c r="I56" s="5" t="s">
        <v>172</v>
      </c>
      <c r="J56" s="5" t="s">
        <v>16</v>
      </c>
      <c r="K56" s="5" t="s">
        <v>129</v>
      </c>
      <c r="L56" s="5" t="s">
        <v>179</v>
      </c>
    </row>
    <row r="57" spans="1:12" ht="14.25" customHeight="1" x14ac:dyDescent="0.25">
      <c r="A57" s="4" t="s">
        <v>180</v>
      </c>
      <c r="B57" s="4" t="s">
        <v>66</v>
      </c>
      <c r="C57" s="4" t="s">
        <v>14</v>
      </c>
      <c r="D57" s="4" t="s">
        <v>166</v>
      </c>
      <c r="E57" s="4" t="s">
        <v>25</v>
      </c>
      <c r="F57" s="4" t="s">
        <v>19</v>
      </c>
      <c r="G57" s="4" t="s">
        <v>181</v>
      </c>
      <c r="H57" s="4" t="s">
        <v>16</v>
      </c>
      <c r="I57" s="4" t="s">
        <v>172</v>
      </c>
      <c r="J57" s="4" t="s">
        <v>16</v>
      </c>
      <c r="K57" s="4" t="s">
        <v>129</v>
      </c>
      <c r="L57" s="4" t="s">
        <v>21</v>
      </c>
    </row>
    <row r="58" spans="1:12" ht="14.25" customHeight="1" x14ac:dyDescent="0.25">
      <c r="A58" s="3" t="s">
        <v>182</v>
      </c>
      <c r="B58" s="3" t="s">
        <v>53</v>
      </c>
      <c r="C58" s="3" t="s">
        <v>14</v>
      </c>
      <c r="D58" s="3" t="s">
        <v>67</v>
      </c>
      <c r="E58" s="3" t="s">
        <v>25</v>
      </c>
      <c r="F58" s="3" t="s">
        <v>19</v>
      </c>
      <c r="G58" s="3" t="s">
        <v>183</v>
      </c>
      <c r="H58" s="3" t="s">
        <v>16</v>
      </c>
      <c r="I58" s="3" t="s">
        <v>184</v>
      </c>
      <c r="J58" s="3" t="s">
        <v>16</v>
      </c>
      <c r="K58" s="3" t="s">
        <v>129</v>
      </c>
      <c r="L58" s="3" t="s">
        <v>21</v>
      </c>
    </row>
    <row r="59" spans="1:12" ht="14.25" customHeight="1" x14ac:dyDescent="0.25">
      <c r="A59" s="4" t="s">
        <v>185</v>
      </c>
      <c r="B59" s="4" t="s">
        <v>58</v>
      </c>
      <c r="C59" s="4" t="s">
        <v>14</v>
      </c>
      <c r="D59" s="4" t="s">
        <v>174</v>
      </c>
      <c r="E59" s="4" t="s">
        <v>25</v>
      </c>
      <c r="F59" s="4" t="s">
        <v>19</v>
      </c>
      <c r="G59" s="4" t="s">
        <v>186</v>
      </c>
      <c r="H59" s="4" t="s">
        <v>16</v>
      </c>
      <c r="I59" s="4" t="s">
        <v>184</v>
      </c>
      <c r="J59" s="4" t="s">
        <v>16</v>
      </c>
      <c r="K59" s="4" t="s">
        <v>129</v>
      </c>
      <c r="L59" s="4" t="s">
        <v>21</v>
      </c>
    </row>
    <row r="60" spans="1:12" ht="14.25" customHeight="1" x14ac:dyDescent="0.25">
      <c r="A60" s="3" t="s">
        <v>187</v>
      </c>
      <c r="B60" s="3" t="s">
        <v>62</v>
      </c>
      <c r="C60" s="3" t="s">
        <v>14</v>
      </c>
      <c r="D60" s="3" t="s">
        <v>81</v>
      </c>
      <c r="E60" s="3" t="s">
        <v>25</v>
      </c>
      <c r="F60" s="3" t="s">
        <v>19</v>
      </c>
      <c r="G60" s="3" t="s">
        <v>188</v>
      </c>
      <c r="H60" s="3" t="s">
        <v>16</v>
      </c>
      <c r="I60" s="3" t="s">
        <v>184</v>
      </c>
      <c r="J60" s="3" t="s">
        <v>16</v>
      </c>
      <c r="K60" s="3" t="s">
        <v>129</v>
      </c>
      <c r="L60" s="3" t="s">
        <v>21</v>
      </c>
    </row>
    <row r="61" spans="1:12" ht="14.25" customHeight="1" x14ac:dyDescent="0.25">
      <c r="A61" s="4" t="s">
        <v>189</v>
      </c>
      <c r="B61" s="4" t="s">
        <v>66</v>
      </c>
      <c r="C61" s="4" t="s">
        <v>14</v>
      </c>
      <c r="D61" s="4" t="s">
        <v>190</v>
      </c>
      <c r="E61" s="4" t="s">
        <v>25</v>
      </c>
      <c r="F61" s="4" t="s">
        <v>19</v>
      </c>
      <c r="G61" s="4" t="s">
        <v>191</v>
      </c>
      <c r="H61" s="4" t="s">
        <v>16</v>
      </c>
      <c r="I61" s="4" t="s">
        <v>184</v>
      </c>
      <c r="J61" s="4" t="s">
        <v>16</v>
      </c>
      <c r="K61" s="4" t="s">
        <v>129</v>
      </c>
      <c r="L61" s="4" t="s">
        <v>21</v>
      </c>
    </row>
    <row r="62" spans="1:12" ht="14.25" customHeight="1" x14ac:dyDescent="0.25">
      <c r="A62" s="3" t="s">
        <v>192</v>
      </c>
      <c r="B62" s="3" t="s">
        <v>70</v>
      </c>
      <c r="C62" s="3" t="s">
        <v>14</v>
      </c>
      <c r="D62" s="3" t="s">
        <v>193</v>
      </c>
      <c r="E62" s="3" t="s">
        <v>25</v>
      </c>
      <c r="F62" s="3" t="s">
        <v>19</v>
      </c>
      <c r="G62" s="3" t="s">
        <v>194</v>
      </c>
      <c r="H62" s="3" t="s">
        <v>16</v>
      </c>
      <c r="I62" s="3" t="s">
        <v>184</v>
      </c>
      <c r="J62" s="3" t="s">
        <v>16</v>
      </c>
      <c r="K62" s="3" t="s">
        <v>129</v>
      </c>
      <c r="L62" s="3" t="s">
        <v>21</v>
      </c>
    </row>
    <row r="63" spans="1:12" ht="14.25" customHeight="1" x14ac:dyDescent="0.25">
      <c r="A63" s="4" t="s">
        <v>195</v>
      </c>
      <c r="B63" s="4" t="s">
        <v>73</v>
      </c>
      <c r="C63" s="4" t="s">
        <v>14</v>
      </c>
      <c r="D63" s="4" t="s">
        <v>196</v>
      </c>
      <c r="E63" s="4" t="s">
        <v>25</v>
      </c>
      <c r="F63" s="4" t="s">
        <v>19</v>
      </c>
      <c r="G63" s="4" t="s">
        <v>197</v>
      </c>
      <c r="H63" s="4" t="s">
        <v>16</v>
      </c>
      <c r="I63" s="4" t="s">
        <v>184</v>
      </c>
      <c r="J63" s="4" t="s">
        <v>16</v>
      </c>
      <c r="K63" s="4" t="s">
        <v>129</v>
      </c>
      <c r="L63" s="4" t="s">
        <v>21</v>
      </c>
    </row>
    <row r="64" spans="1:12" ht="14.25" customHeight="1" x14ac:dyDescent="0.25">
      <c r="A64" s="5" t="s">
        <v>198</v>
      </c>
      <c r="B64" s="5" t="s">
        <v>75</v>
      </c>
      <c r="C64" s="5" t="s">
        <v>14</v>
      </c>
      <c r="D64" s="5" t="s">
        <v>118</v>
      </c>
      <c r="E64" s="5" t="s">
        <v>25</v>
      </c>
      <c r="F64" s="5" t="s">
        <v>19</v>
      </c>
      <c r="G64" s="5" t="s">
        <v>199</v>
      </c>
      <c r="H64" s="5" t="s">
        <v>16</v>
      </c>
      <c r="I64" s="5" t="s">
        <v>184</v>
      </c>
      <c r="J64" s="5" t="s">
        <v>16</v>
      </c>
      <c r="K64" s="5" t="s">
        <v>129</v>
      </c>
      <c r="L64" s="5" t="s">
        <v>179</v>
      </c>
    </row>
    <row r="65" spans="1:12" ht="14.25" customHeight="1" x14ac:dyDescent="0.25">
      <c r="A65" s="4" t="s">
        <v>200</v>
      </c>
      <c r="B65" s="4" t="s">
        <v>53</v>
      </c>
      <c r="C65" s="4" t="s">
        <v>14</v>
      </c>
      <c r="D65" s="4" t="s">
        <v>201</v>
      </c>
      <c r="E65" s="4" t="s">
        <v>25</v>
      </c>
      <c r="F65" s="4" t="s">
        <v>19</v>
      </c>
      <c r="G65" s="4" t="s">
        <v>202</v>
      </c>
      <c r="H65" s="4" t="s">
        <v>16</v>
      </c>
      <c r="I65" s="4" t="s">
        <v>203</v>
      </c>
      <c r="J65" s="4" t="s">
        <v>16</v>
      </c>
      <c r="K65" s="4" t="s">
        <v>129</v>
      </c>
      <c r="L65" s="4" t="s">
        <v>21</v>
      </c>
    </row>
    <row r="66" spans="1:12" ht="14.25" customHeight="1" x14ac:dyDescent="0.25">
      <c r="A66" s="3" t="s">
        <v>204</v>
      </c>
      <c r="B66" s="3" t="s">
        <v>58</v>
      </c>
      <c r="C66" s="3" t="s">
        <v>14</v>
      </c>
      <c r="D66" s="3" t="s">
        <v>96</v>
      </c>
      <c r="E66" s="3" t="s">
        <v>25</v>
      </c>
      <c r="F66" s="3" t="s">
        <v>19</v>
      </c>
      <c r="G66" s="3" t="s">
        <v>205</v>
      </c>
      <c r="H66" s="3" t="s">
        <v>16</v>
      </c>
      <c r="I66" s="3" t="s">
        <v>203</v>
      </c>
      <c r="J66" s="3" t="s">
        <v>16</v>
      </c>
      <c r="K66" s="3" t="s">
        <v>129</v>
      </c>
      <c r="L66" s="3" t="s">
        <v>21</v>
      </c>
    </row>
    <row r="67" spans="1:12" ht="14.25" customHeight="1" x14ac:dyDescent="0.25">
      <c r="A67" s="4" t="s">
        <v>206</v>
      </c>
      <c r="B67" s="4" t="s">
        <v>62</v>
      </c>
      <c r="C67" s="4" t="s">
        <v>14</v>
      </c>
      <c r="D67" s="4" t="s">
        <v>59</v>
      </c>
      <c r="E67" s="4" t="s">
        <v>25</v>
      </c>
      <c r="F67" s="4" t="s">
        <v>19</v>
      </c>
      <c r="G67" s="4" t="s">
        <v>207</v>
      </c>
      <c r="H67" s="4" t="s">
        <v>16</v>
      </c>
      <c r="I67" s="4" t="s">
        <v>203</v>
      </c>
      <c r="J67" s="4" t="s">
        <v>16</v>
      </c>
      <c r="K67" s="4" t="s">
        <v>129</v>
      </c>
      <c r="L67" s="4" t="s">
        <v>21</v>
      </c>
    </row>
    <row r="68" spans="1:12" ht="14.25" customHeight="1" x14ac:dyDescent="0.25">
      <c r="A68" s="3" t="s">
        <v>208</v>
      </c>
      <c r="B68" s="3" t="s">
        <v>66</v>
      </c>
      <c r="C68" s="3" t="s">
        <v>14</v>
      </c>
      <c r="D68" s="3" t="s">
        <v>90</v>
      </c>
      <c r="E68" s="3" t="s">
        <v>25</v>
      </c>
      <c r="F68" s="3" t="s">
        <v>19</v>
      </c>
      <c r="G68" s="3" t="s">
        <v>209</v>
      </c>
      <c r="H68" s="3" t="s">
        <v>16</v>
      </c>
      <c r="I68" s="3" t="s">
        <v>203</v>
      </c>
      <c r="J68" s="3" t="s">
        <v>16</v>
      </c>
      <c r="K68" s="3" t="s">
        <v>129</v>
      </c>
      <c r="L68" s="3" t="s">
        <v>21</v>
      </c>
    </row>
    <row r="69" spans="1:12" ht="14.25" customHeight="1" x14ac:dyDescent="0.25">
      <c r="A69" s="4" t="s">
        <v>210</v>
      </c>
      <c r="B69" s="4" t="s">
        <v>70</v>
      </c>
      <c r="C69" s="4" t="s">
        <v>14</v>
      </c>
      <c r="D69" s="4" t="s">
        <v>193</v>
      </c>
      <c r="E69" s="4" t="s">
        <v>25</v>
      </c>
      <c r="F69" s="4" t="s">
        <v>19</v>
      </c>
      <c r="G69" s="4" t="s">
        <v>211</v>
      </c>
      <c r="H69" s="4" t="s">
        <v>16</v>
      </c>
      <c r="I69" s="4" t="s">
        <v>203</v>
      </c>
      <c r="J69" s="4" t="s">
        <v>16</v>
      </c>
      <c r="K69" s="4" t="s">
        <v>129</v>
      </c>
      <c r="L69" s="4" t="s">
        <v>21</v>
      </c>
    </row>
    <row r="70" spans="1:12" ht="14.25" customHeight="1" x14ac:dyDescent="0.25">
      <c r="A70" s="3" t="s">
        <v>212</v>
      </c>
      <c r="B70" s="3" t="s">
        <v>73</v>
      </c>
      <c r="C70" s="3" t="s">
        <v>14</v>
      </c>
      <c r="D70" s="3" t="s">
        <v>63</v>
      </c>
      <c r="E70" s="3" t="s">
        <v>25</v>
      </c>
      <c r="F70" s="3" t="s">
        <v>19</v>
      </c>
      <c r="G70" s="3" t="s">
        <v>213</v>
      </c>
      <c r="H70" s="3" t="s">
        <v>16</v>
      </c>
      <c r="I70" s="3" t="s">
        <v>203</v>
      </c>
      <c r="J70" s="3" t="s">
        <v>16</v>
      </c>
      <c r="K70" s="3" t="s">
        <v>129</v>
      </c>
      <c r="L70" s="3" t="s">
        <v>21</v>
      </c>
    </row>
    <row r="71" spans="1:12" ht="14.25" customHeight="1" x14ac:dyDescent="0.25">
      <c r="A71" s="4" t="s">
        <v>214</v>
      </c>
      <c r="B71" s="4" t="s">
        <v>75</v>
      </c>
      <c r="C71" s="4" t="s">
        <v>14</v>
      </c>
      <c r="D71" s="4" t="s">
        <v>215</v>
      </c>
      <c r="E71" s="4" t="s">
        <v>25</v>
      </c>
      <c r="F71" s="4" t="s">
        <v>19</v>
      </c>
      <c r="G71" s="4" t="s">
        <v>197</v>
      </c>
      <c r="H71" s="4" t="s">
        <v>16</v>
      </c>
      <c r="I71" s="4" t="s">
        <v>203</v>
      </c>
      <c r="J71" s="4" t="s">
        <v>16</v>
      </c>
      <c r="K71" s="4" t="s">
        <v>129</v>
      </c>
      <c r="L71" s="4" t="s">
        <v>21</v>
      </c>
    </row>
    <row r="72" spans="1:12" ht="14.25" customHeight="1" x14ac:dyDescent="0.25">
      <c r="A72" s="3" t="s">
        <v>216</v>
      </c>
      <c r="B72" s="3" t="s">
        <v>53</v>
      </c>
      <c r="C72" s="3" t="s">
        <v>14</v>
      </c>
      <c r="D72" s="3" t="s">
        <v>217</v>
      </c>
      <c r="E72" s="3" t="s">
        <v>25</v>
      </c>
      <c r="F72" s="3" t="s">
        <v>19</v>
      </c>
      <c r="G72" s="3" t="s">
        <v>218</v>
      </c>
      <c r="H72" s="3" t="s">
        <v>16</v>
      </c>
      <c r="I72" s="3" t="s">
        <v>219</v>
      </c>
      <c r="J72" s="3" t="s">
        <v>16</v>
      </c>
      <c r="K72" s="3" t="s">
        <v>129</v>
      </c>
      <c r="L72" s="3" t="s">
        <v>21</v>
      </c>
    </row>
    <row r="73" spans="1:12" ht="14.25" customHeight="1" x14ac:dyDescent="0.25">
      <c r="A73" s="4" t="s">
        <v>220</v>
      </c>
      <c r="B73" s="4" t="s">
        <v>58</v>
      </c>
      <c r="C73" s="4" t="s">
        <v>14</v>
      </c>
      <c r="D73" s="4" t="s">
        <v>90</v>
      </c>
      <c r="E73" s="4" t="s">
        <v>25</v>
      </c>
      <c r="F73" s="4" t="s">
        <v>19</v>
      </c>
      <c r="G73" s="4" t="s">
        <v>221</v>
      </c>
      <c r="H73" s="4" t="s">
        <v>16</v>
      </c>
      <c r="I73" s="4" t="s">
        <v>219</v>
      </c>
      <c r="J73" s="4" t="s">
        <v>16</v>
      </c>
      <c r="K73" s="4" t="s">
        <v>129</v>
      </c>
      <c r="L73" s="4" t="s">
        <v>21</v>
      </c>
    </row>
    <row r="74" spans="1:12" ht="14.25" customHeight="1" x14ac:dyDescent="0.25">
      <c r="A74" s="3" t="s">
        <v>222</v>
      </c>
      <c r="B74" s="3" t="s">
        <v>62</v>
      </c>
      <c r="C74" s="3" t="s">
        <v>14</v>
      </c>
      <c r="D74" s="3" t="s">
        <v>223</v>
      </c>
      <c r="E74" s="3" t="s">
        <v>25</v>
      </c>
      <c r="F74" s="3" t="s">
        <v>19</v>
      </c>
      <c r="G74" s="3" t="s">
        <v>224</v>
      </c>
      <c r="H74" s="3" t="s">
        <v>16</v>
      </c>
      <c r="I74" s="3" t="s">
        <v>219</v>
      </c>
      <c r="J74" s="3" t="s">
        <v>16</v>
      </c>
      <c r="K74" s="3" t="s">
        <v>129</v>
      </c>
      <c r="L74" s="3" t="s">
        <v>21</v>
      </c>
    </row>
    <row r="75" spans="1:12" ht="14.25" customHeight="1" x14ac:dyDescent="0.25">
      <c r="A75" s="4" t="s">
        <v>225</v>
      </c>
      <c r="B75" s="4" t="s">
        <v>66</v>
      </c>
      <c r="C75" s="4" t="s">
        <v>14</v>
      </c>
      <c r="D75" s="4" t="s">
        <v>67</v>
      </c>
      <c r="E75" s="4" t="s">
        <v>25</v>
      </c>
      <c r="F75" s="4" t="s">
        <v>19</v>
      </c>
      <c r="G75" s="4" t="s">
        <v>226</v>
      </c>
      <c r="H75" s="4" t="s">
        <v>16</v>
      </c>
      <c r="I75" s="4" t="s">
        <v>219</v>
      </c>
      <c r="J75" s="4" t="s">
        <v>16</v>
      </c>
      <c r="K75" s="4" t="s">
        <v>129</v>
      </c>
      <c r="L75" s="4" t="s">
        <v>21</v>
      </c>
    </row>
    <row r="76" spans="1:12" ht="14.25" customHeight="1" x14ac:dyDescent="0.25">
      <c r="A76" s="3" t="s">
        <v>227</v>
      </c>
      <c r="B76" s="3" t="s">
        <v>13</v>
      </c>
      <c r="C76" s="3" t="s">
        <v>14</v>
      </c>
      <c r="D76" s="3" t="s">
        <v>15</v>
      </c>
      <c r="E76" s="3" t="s">
        <v>16</v>
      </c>
      <c r="F76" s="3" t="s">
        <v>17</v>
      </c>
      <c r="G76" s="3" t="s">
        <v>228</v>
      </c>
      <c r="H76" s="3" t="s">
        <v>16</v>
      </c>
      <c r="I76" s="3" t="s">
        <v>19</v>
      </c>
      <c r="J76" s="3" t="s">
        <v>19</v>
      </c>
      <c r="K76" s="3" t="s">
        <v>229</v>
      </c>
      <c r="L76" s="3" t="s">
        <v>21</v>
      </c>
    </row>
    <row r="77" spans="1:12" ht="14.25" customHeight="1" x14ac:dyDescent="0.25">
      <c r="A77" s="4" t="s">
        <v>230</v>
      </c>
      <c r="B77" s="4" t="s">
        <v>53</v>
      </c>
      <c r="C77" s="4" t="s">
        <v>14</v>
      </c>
      <c r="D77" s="4" t="s">
        <v>231</v>
      </c>
      <c r="E77" s="4" t="s">
        <v>25</v>
      </c>
      <c r="F77" s="4" t="s">
        <v>19</v>
      </c>
      <c r="G77" s="4" t="s">
        <v>154</v>
      </c>
      <c r="H77" s="4" t="s">
        <v>16</v>
      </c>
      <c r="I77" s="4" t="s">
        <v>133</v>
      </c>
      <c r="J77" s="4" t="s">
        <v>16</v>
      </c>
      <c r="K77" s="4" t="s">
        <v>229</v>
      </c>
      <c r="L77" s="4" t="s">
        <v>21</v>
      </c>
    </row>
    <row r="78" spans="1:12" ht="14.25" customHeight="1" x14ac:dyDescent="0.25">
      <c r="A78" s="3" t="s">
        <v>232</v>
      </c>
      <c r="B78" s="3" t="s">
        <v>58</v>
      </c>
      <c r="C78" s="3" t="s">
        <v>14</v>
      </c>
      <c r="D78" s="3" t="s">
        <v>67</v>
      </c>
      <c r="E78" s="3" t="s">
        <v>25</v>
      </c>
      <c r="F78" s="3" t="s">
        <v>19</v>
      </c>
      <c r="G78" s="3" t="s">
        <v>136</v>
      </c>
      <c r="H78" s="3" t="s">
        <v>16</v>
      </c>
      <c r="I78" s="3" t="s">
        <v>133</v>
      </c>
      <c r="J78" s="3" t="s">
        <v>16</v>
      </c>
      <c r="K78" s="3" t="s">
        <v>229</v>
      </c>
      <c r="L78" s="3" t="s">
        <v>21</v>
      </c>
    </row>
    <row r="79" spans="1:12" ht="14.25" customHeight="1" x14ac:dyDescent="0.25">
      <c r="A79" s="4" t="s">
        <v>233</v>
      </c>
      <c r="B79" s="4" t="s">
        <v>62</v>
      </c>
      <c r="C79" s="4" t="s">
        <v>14</v>
      </c>
      <c r="D79" s="4" t="s">
        <v>50</v>
      </c>
      <c r="E79" s="4" t="s">
        <v>25</v>
      </c>
      <c r="F79" s="4" t="s">
        <v>19</v>
      </c>
      <c r="G79" s="4" t="s">
        <v>133</v>
      </c>
      <c r="H79" s="4" t="s">
        <v>16</v>
      </c>
      <c r="I79" s="4" t="s">
        <v>133</v>
      </c>
      <c r="J79" s="4" t="s">
        <v>16</v>
      </c>
      <c r="K79" s="4" t="s">
        <v>229</v>
      </c>
      <c r="L79" s="4" t="s">
        <v>21</v>
      </c>
    </row>
    <row r="80" spans="1:12" ht="14.25" customHeight="1" x14ac:dyDescent="0.25">
      <c r="A80" s="3" t="s">
        <v>234</v>
      </c>
      <c r="B80" s="3" t="s">
        <v>66</v>
      </c>
      <c r="C80" s="3" t="s">
        <v>14</v>
      </c>
      <c r="D80" s="3" t="s">
        <v>147</v>
      </c>
      <c r="E80" s="3" t="s">
        <v>25</v>
      </c>
      <c r="F80" s="3" t="s">
        <v>19</v>
      </c>
      <c r="G80" s="3" t="s">
        <v>79</v>
      </c>
      <c r="H80" s="3" t="s">
        <v>16</v>
      </c>
      <c r="I80" s="3" t="s">
        <v>133</v>
      </c>
      <c r="J80" s="3" t="s">
        <v>16</v>
      </c>
      <c r="K80" s="3" t="s">
        <v>229</v>
      </c>
      <c r="L80" s="3" t="s">
        <v>21</v>
      </c>
    </row>
    <row r="81" spans="1:12" ht="14.25" customHeight="1" x14ac:dyDescent="0.25">
      <c r="A81" s="4" t="s">
        <v>235</v>
      </c>
      <c r="B81" s="4" t="s">
        <v>13</v>
      </c>
      <c r="C81" s="4" t="s">
        <v>14</v>
      </c>
      <c r="D81" s="4" t="s">
        <v>15</v>
      </c>
      <c r="E81" s="4" t="s">
        <v>16</v>
      </c>
      <c r="F81" s="4" t="s">
        <v>17</v>
      </c>
      <c r="G81" s="4" t="s">
        <v>79</v>
      </c>
      <c r="H81" s="4" t="s">
        <v>16</v>
      </c>
      <c r="I81" s="4" t="s">
        <v>19</v>
      </c>
      <c r="J81" s="4" t="s">
        <v>19</v>
      </c>
      <c r="K81" s="4" t="s">
        <v>229</v>
      </c>
      <c r="L81" s="4" t="s">
        <v>21</v>
      </c>
    </row>
    <row r="82" spans="1:12" ht="14.25" customHeight="1" x14ac:dyDescent="0.25">
      <c r="A82" s="3" t="s">
        <v>236</v>
      </c>
      <c r="B82" s="3" t="s">
        <v>53</v>
      </c>
      <c r="C82" s="3" t="s">
        <v>14</v>
      </c>
      <c r="D82" s="3" t="s">
        <v>237</v>
      </c>
      <c r="E82" s="3" t="s">
        <v>25</v>
      </c>
      <c r="F82" s="3" t="s">
        <v>19</v>
      </c>
      <c r="G82" s="3" t="s">
        <v>238</v>
      </c>
      <c r="H82" s="3" t="s">
        <v>16</v>
      </c>
      <c r="I82" s="3" t="s">
        <v>145</v>
      </c>
      <c r="J82" s="3" t="s">
        <v>16</v>
      </c>
      <c r="K82" s="3" t="s">
        <v>229</v>
      </c>
      <c r="L82" s="3" t="s">
        <v>21</v>
      </c>
    </row>
    <row r="83" spans="1:12" ht="14.25" customHeight="1" x14ac:dyDescent="0.25">
      <c r="A83" s="4" t="s">
        <v>239</v>
      </c>
      <c r="B83" s="4" t="s">
        <v>58</v>
      </c>
      <c r="C83" s="4" t="s">
        <v>14</v>
      </c>
      <c r="D83" s="4" t="s">
        <v>193</v>
      </c>
      <c r="E83" s="4" t="s">
        <v>25</v>
      </c>
      <c r="F83" s="4" t="s">
        <v>19</v>
      </c>
      <c r="G83" s="4" t="s">
        <v>164</v>
      </c>
      <c r="H83" s="4" t="s">
        <v>16</v>
      </c>
      <c r="I83" s="4" t="s">
        <v>145</v>
      </c>
      <c r="J83" s="4" t="s">
        <v>16</v>
      </c>
      <c r="K83" s="4" t="s">
        <v>229</v>
      </c>
      <c r="L83" s="4" t="s">
        <v>21</v>
      </c>
    </row>
    <row r="84" spans="1:12" ht="14.25" customHeight="1" x14ac:dyDescent="0.25">
      <c r="A84" s="3" t="s">
        <v>240</v>
      </c>
      <c r="B84" s="3" t="s">
        <v>62</v>
      </c>
      <c r="C84" s="3" t="s">
        <v>14</v>
      </c>
      <c r="D84" s="3" t="s">
        <v>237</v>
      </c>
      <c r="E84" s="3" t="s">
        <v>25</v>
      </c>
      <c r="F84" s="3" t="s">
        <v>19</v>
      </c>
      <c r="G84" s="3" t="s">
        <v>238</v>
      </c>
      <c r="H84" s="3" t="s">
        <v>16</v>
      </c>
      <c r="I84" s="3" t="s">
        <v>145</v>
      </c>
      <c r="J84" s="3" t="s">
        <v>16</v>
      </c>
      <c r="K84" s="3" t="s">
        <v>229</v>
      </c>
      <c r="L84" s="3" t="s">
        <v>21</v>
      </c>
    </row>
    <row r="85" spans="1:12" ht="14.25" customHeight="1" x14ac:dyDescent="0.25">
      <c r="A85" s="4" t="s">
        <v>241</v>
      </c>
      <c r="B85" s="4" t="s">
        <v>66</v>
      </c>
      <c r="C85" s="4" t="s">
        <v>14</v>
      </c>
      <c r="D85" s="4" t="s">
        <v>242</v>
      </c>
      <c r="E85" s="4" t="s">
        <v>25</v>
      </c>
      <c r="F85" s="4" t="s">
        <v>19</v>
      </c>
      <c r="G85" s="4" t="s">
        <v>136</v>
      </c>
      <c r="H85" s="4" t="s">
        <v>16</v>
      </c>
      <c r="I85" s="4" t="s">
        <v>145</v>
      </c>
      <c r="J85" s="4" t="s">
        <v>16</v>
      </c>
      <c r="K85" s="4" t="s">
        <v>229</v>
      </c>
      <c r="L85" s="4" t="s">
        <v>21</v>
      </c>
    </row>
    <row r="86" spans="1:12" ht="14.25" customHeight="1" x14ac:dyDescent="0.25">
      <c r="A86" s="3" t="s">
        <v>243</v>
      </c>
      <c r="B86" s="3" t="s">
        <v>13</v>
      </c>
      <c r="C86" s="3" t="s">
        <v>14</v>
      </c>
      <c r="D86" s="3" t="s">
        <v>15</v>
      </c>
      <c r="E86" s="3" t="s">
        <v>16</v>
      </c>
      <c r="F86" s="3" t="s">
        <v>17</v>
      </c>
      <c r="G86" s="3" t="s">
        <v>244</v>
      </c>
      <c r="H86" s="3" t="s">
        <v>16</v>
      </c>
      <c r="I86" s="3" t="s">
        <v>19</v>
      </c>
      <c r="J86" s="3" t="s">
        <v>19</v>
      </c>
      <c r="K86" s="3" t="s">
        <v>229</v>
      </c>
      <c r="L86" s="3" t="s">
        <v>21</v>
      </c>
    </row>
    <row r="87" spans="1:12" ht="14.25" customHeight="1" x14ac:dyDescent="0.25">
      <c r="A87" s="4" t="s">
        <v>245</v>
      </c>
      <c r="B87" s="4" t="s">
        <v>53</v>
      </c>
      <c r="C87" s="4" t="s">
        <v>14</v>
      </c>
      <c r="D87" s="4" t="s">
        <v>34</v>
      </c>
      <c r="E87" s="4" t="s">
        <v>25</v>
      </c>
      <c r="F87" s="4" t="s">
        <v>19</v>
      </c>
      <c r="G87" s="4" t="s">
        <v>246</v>
      </c>
      <c r="H87" s="4" t="s">
        <v>16</v>
      </c>
      <c r="I87" s="4" t="s">
        <v>159</v>
      </c>
      <c r="J87" s="4" t="s">
        <v>16</v>
      </c>
      <c r="K87" s="4" t="s">
        <v>229</v>
      </c>
      <c r="L87" s="4" t="s">
        <v>21</v>
      </c>
    </row>
    <row r="88" spans="1:12" ht="14.25" customHeight="1" x14ac:dyDescent="0.25">
      <c r="A88" s="3" t="s">
        <v>247</v>
      </c>
      <c r="B88" s="3" t="s">
        <v>58</v>
      </c>
      <c r="C88" s="3" t="s">
        <v>14</v>
      </c>
      <c r="D88" s="3" t="s">
        <v>50</v>
      </c>
      <c r="E88" s="3" t="s">
        <v>25</v>
      </c>
      <c r="F88" s="3" t="s">
        <v>19</v>
      </c>
      <c r="G88" s="3" t="s">
        <v>167</v>
      </c>
      <c r="H88" s="3" t="s">
        <v>16</v>
      </c>
      <c r="I88" s="3" t="s">
        <v>159</v>
      </c>
      <c r="J88" s="3" t="s">
        <v>16</v>
      </c>
      <c r="K88" s="3" t="s">
        <v>229</v>
      </c>
      <c r="L88" s="3" t="s">
        <v>21</v>
      </c>
    </row>
    <row r="89" spans="1:12" ht="14.25" customHeight="1" x14ac:dyDescent="0.25">
      <c r="A89" s="4" t="s">
        <v>248</v>
      </c>
      <c r="B89" s="4" t="s">
        <v>62</v>
      </c>
      <c r="C89" s="4" t="s">
        <v>14</v>
      </c>
      <c r="D89" s="4" t="s">
        <v>249</v>
      </c>
      <c r="E89" s="4" t="s">
        <v>25</v>
      </c>
      <c r="F89" s="4" t="s">
        <v>19</v>
      </c>
      <c r="G89" s="4" t="s">
        <v>250</v>
      </c>
      <c r="H89" s="4" t="s">
        <v>16</v>
      </c>
      <c r="I89" s="4" t="s">
        <v>159</v>
      </c>
      <c r="J89" s="4" t="s">
        <v>16</v>
      </c>
      <c r="K89" s="4" t="s">
        <v>229</v>
      </c>
      <c r="L89" s="4" t="s">
        <v>21</v>
      </c>
    </row>
    <row r="90" spans="1:12" ht="14.25" customHeight="1" x14ac:dyDescent="0.25">
      <c r="A90" s="3" t="s">
        <v>251</v>
      </c>
      <c r="B90" s="3" t="s">
        <v>66</v>
      </c>
      <c r="C90" s="3" t="s">
        <v>14</v>
      </c>
      <c r="D90" s="3" t="s">
        <v>163</v>
      </c>
      <c r="E90" s="3" t="s">
        <v>25</v>
      </c>
      <c r="F90" s="3" t="s">
        <v>19</v>
      </c>
      <c r="G90" s="3" t="s">
        <v>164</v>
      </c>
      <c r="H90" s="3" t="s">
        <v>16</v>
      </c>
      <c r="I90" s="3" t="s">
        <v>159</v>
      </c>
      <c r="J90" s="3" t="s">
        <v>16</v>
      </c>
      <c r="K90" s="3" t="s">
        <v>229</v>
      </c>
      <c r="L90" s="3" t="s">
        <v>21</v>
      </c>
    </row>
    <row r="91" spans="1:12" ht="14.25" customHeight="1" x14ac:dyDescent="0.25">
      <c r="A91" s="4" t="s">
        <v>252</v>
      </c>
      <c r="B91" s="4" t="s">
        <v>13</v>
      </c>
      <c r="C91" s="4" t="s">
        <v>14</v>
      </c>
      <c r="D91" s="4" t="s">
        <v>15</v>
      </c>
      <c r="E91" s="4" t="s">
        <v>16</v>
      </c>
      <c r="F91" s="4" t="s">
        <v>17</v>
      </c>
      <c r="G91" s="4" t="s">
        <v>122</v>
      </c>
      <c r="H91" s="4" t="s">
        <v>16</v>
      </c>
      <c r="I91" s="4" t="s">
        <v>19</v>
      </c>
      <c r="J91" s="4" t="s">
        <v>19</v>
      </c>
      <c r="K91" s="4" t="s">
        <v>229</v>
      </c>
      <c r="L91" s="4" t="s">
        <v>21</v>
      </c>
    </row>
    <row r="92" spans="1:12" ht="14.25" customHeight="1" x14ac:dyDescent="0.25">
      <c r="A92" s="3" t="s">
        <v>253</v>
      </c>
      <c r="B92" s="3" t="s">
        <v>53</v>
      </c>
      <c r="C92" s="3" t="s">
        <v>14</v>
      </c>
      <c r="D92" s="3" t="s">
        <v>254</v>
      </c>
      <c r="E92" s="3" t="s">
        <v>25</v>
      </c>
      <c r="F92" s="3" t="s">
        <v>19</v>
      </c>
      <c r="G92" s="3" t="s">
        <v>255</v>
      </c>
      <c r="H92" s="3" t="s">
        <v>16</v>
      </c>
      <c r="I92" s="3" t="s">
        <v>172</v>
      </c>
      <c r="J92" s="3" t="s">
        <v>16</v>
      </c>
      <c r="K92" s="3" t="s">
        <v>229</v>
      </c>
      <c r="L92" s="3" t="s">
        <v>21</v>
      </c>
    </row>
    <row r="93" spans="1:12" ht="14.25" customHeight="1" x14ac:dyDescent="0.25">
      <c r="A93" s="4" t="s">
        <v>256</v>
      </c>
      <c r="B93" s="4" t="s">
        <v>58</v>
      </c>
      <c r="C93" s="4" t="s">
        <v>14</v>
      </c>
      <c r="D93" s="4" t="s">
        <v>90</v>
      </c>
      <c r="E93" s="4" t="s">
        <v>25</v>
      </c>
      <c r="F93" s="4" t="s">
        <v>19</v>
      </c>
      <c r="G93" s="4" t="s">
        <v>257</v>
      </c>
      <c r="H93" s="4" t="s">
        <v>16</v>
      </c>
      <c r="I93" s="4" t="s">
        <v>172</v>
      </c>
      <c r="J93" s="4" t="s">
        <v>16</v>
      </c>
      <c r="K93" s="4" t="s">
        <v>229</v>
      </c>
      <c r="L93" s="4" t="s">
        <v>21</v>
      </c>
    </row>
    <row r="94" spans="1:12" ht="14.25" customHeight="1" x14ac:dyDescent="0.25">
      <c r="A94" s="3" t="s">
        <v>258</v>
      </c>
      <c r="B94" s="3" t="s">
        <v>62</v>
      </c>
      <c r="C94" s="3" t="s">
        <v>14</v>
      </c>
      <c r="D94" s="3" t="s">
        <v>90</v>
      </c>
      <c r="E94" s="3" t="s">
        <v>25</v>
      </c>
      <c r="F94" s="3" t="s">
        <v>19</v>
      </c>
      <c r="G94" s="3" t="s">
        <v>257</v>
      </c>
      <c r="H94" s="3" t="s">
        <v>16</v>
      </c>
      <c r="I94" s="3" t="s">
        <v>172</v>
      </c>
      <c r="J94" s="3" t="s">
        <v>16</v>
      </c>
      <c r="K94" s="3" t="s">
        <v>229</v>
      </c>
      <c r="L94" s="3" t="s">
        <v>21</v>
      </c>
    </row>
    <row r="95" spans="1:12" ht="14.25" customHeight="1" x14ac:dyDescent="0.25">
      <c r="A95" s="4" t="s">
        <v>259</v>
      </c>
      <c r="B95" s="4" t="s">
        <v>66</v>
      </c>
      <c r="C95" s="4" t="s">
        <v>14</v>
      </c>
      <c r="D95" s="4" t="s">
        <v>260</v>
      </c>
      <c r="E95" s="4" t="s">
        <v>25</v>
      </c>
      <c r="F95" s="4" t="s">
        <v>19</v>
      </c>
      <c r="G95" s="4" t="s">
        <v>261</v>
      </c>
      <c r="H95" s="4" t="s">
        <v>16</v>
      </c>
      <c r="I95" s="4" t="s">
        <v>172</v>
      </c>
      <c r="J95" s="4" t="s">
        <v>16</v>
      </c>
      <c r="K95" s="4" t="s">
        <v>229</v>
      </c>
      <c r="L95" s="4" t="s">
        <v>21</v>
      </c>
    </row>
    <row r="96" spans="1:12" ht="14.25" customHeight="1" x14ac:dyDescent="0.25">
      <c r="A96" s="3" t="s">
        <v>262</v>
      </c>
      <c r="B96" s="3" t="s">
        <v>53</v>
      </c>
      <c r="C96" s="3" t="s">
        <v>14</v>
      </c>
      <c r="D96" s="3" t="s">
        <v>215</v>
      </c>
      <c r="E96" s="3" t="s">
        <v>25</v>
      </c>
      <c r="F96" s="3" t="s">
        <v>19</v>
      </c>
      <c r="G96" s="3" t="s">
        <v>263</v>
      </c>
      <c r="H96" s="3" t="s">
        <v>16</v>
      </c>
      <c r="I96" s="3" t="s">
        <v>184</v>
      </c>
      <c r="J96" s="3" t="s">
        <v>16</v>
      </c>
      <c r="K96" s="3" t="s">
        <v>229</v>
      </c>
      <c r="L96" s="3" t="s">
        <v>21</v>
      </c>
    </row>
    <row r="97" spans="1:12" ht="14.25" customHeight="1" x14ac:dyDescent="0.25">
      <c r="A97" s="4" t="s">
        <v>264</v>
      </c>
      <c r="B97" s="4" t="s">
        <v>58</v>
      </c>
      <c r="C97" s="4" t="s">
        <v>14</v>
      </c>
      <c r="D97" s="4" t="s">
        <v>106</v>
      </c>
      <c r="E97" s="4" t="s">
        <v>25</v>
      </c>
      <c r="F97" s="4" t="s">
        <v>19</v>
      </c>
      <c r="G97" s="4" t="s">
        <v>265</v>
      </c>
      <c r="H97" s="4" t="s">
        <v>16</v>
      </c>
      <c r="I97" s="4" t="s">
        <v>184</v>
      </c>
      <c r="J97" s="4" t="s">
        <v>16</v>
      </c>
      <c r="K97" s="4" t="s">
        <v>229</v>
      </c>
      <c r="L97" s="4" t="s">
        <v>21</v>
      </c>
    </row>
    <row r="98" spans="1:12" ht="14.25" customHeight="1" x14ac:dyDescent="0.25">
      <c r="A98" s="3" t="s">
        <v>266</v>
      </c>
      <c r="B98" s="3" t="s">
        <v>62</v>
      </c>
      <c r="C98" s="3" t="s">
        <v>14</v>
      </c>
      <c r="D98" s="3" t="s">
        <v>166</v>
      </c>
      <c r="E98" s="3" t="s">
        <v>25</v>
      </c>
      <c r="F98" s="3" t="s">
        <v>19</v>
      </c>
      <c r="G98" s="3" t="s">
        <v>267</v>
      </c>
      <c r="H98" s="3" t="s">
        <v>16</v>
      </c>
      <c r="I98" s="3" t="s">
        <v>184</v>
      </c>
      <c r="J98" s="3" t="s">
        <v>16</v>
      </c>
      <c r="K98" s="3" t="s">
        <v>229</v>
      </c>
      <c r="L98" s="3" t="s">
        <v>21</v>
      </c>
    </row>
    <row r="99" spans="1:12" ht="14.25" customHeight="1" x14ac:dyDescent="0.25">
      <c r="A99" s="4" t="s">
        <v>268</v>
      </c>
      <c r="B99" s="4" t="s">
        <v>66</v>
      </c>
      <c r="C99" s="4" t="s">
        <v>14</v>
      </c>
      <c r="D99" s="4" t="s">
        <v>50</v>
      </c>
      <c r="E99" s="4" t="s">
        <v>25</v>
      </c>
      <c r="F99" s="4" t="s">
        <v>19</v>
      </c>
      <c r="G99" s="4" t="s">
        <v>184</v>
      </c>
      <c r="H99" s="4" t="s">
        <v>16</v>
      </c>
      <c r="I99" s="4" t="s">
        <v>184</v>
      </c>
      <c r="J99" s="4" t="s">
        <v>16</v>
      </c>
      <c r="K99" s="4" t="s">
        <v>229</v>
      </c>
      <c r="L99" s="4" t="s">
        <v>21</v>
      </c>
    </row>
    <row r="100" spans="1:12" ht="14.25" customHeight="1" x14ac:dyDescent="0.25">
      <c r="A100" s="3" t="s">
        <v>269</v>
      </c>
      <c r="B100" s="3" t="s">
        <v>70</v>
      </c>
      <c r="C100" s="3" t="s">
        <v>14</v>
      </c>
      <c r="D100" s="3" t="s">
        <v>270</v>
      </c>
      <c r="E100" s="3" t="s">
        <v>25</v>
      </c>
      <c r="F100" s="3" t="s">
        <v>19</v>
      </c>
      <c r="G100" s="3" t="s">
        <v>271</v>
      </c>
      <c r="H100" s="3" t="s">
        <v>16</v>
      </c>
      <c r="I100" s="3" t="s">
        <v>184</v>
      </c>
      <c r="J100" s="3" t="s">
        <v>16</v>
      </c>
      <c r="K100" s="3" t="s">
        <v>229</v>
      </c>
      <c r="L100" s="3" t="s">
        <v>21</v>
      </c>
    </row>
    <row r="101" spans="1:12" ht="14.25" customHeight="1" x14ac:dyDescent="0.25">
      <c r="A101" s="4" t="s">
        <v>272</v>
      </c>
      <c r="B101" s="4" t="s">
        <v>73</v>
      </c>
      <c r="C101" s="4" t="s">
        <v>14</v>
      </c>
      <c r="D101" s="4" t="s">
        <v>30</v>
      </c>
      <c r="E101" s="4" t="s">
        <v>25</v>
      </c>
      <c r="F101" s="4" t="s">
        <v>19</v>
      </c>
      <c r="G101" s="4" t="s">
        <v>273</v>
      </c>
      <c r="H101" s="4" t="s">
        <v>16</v>
      </c>
      <c r="I101" s="4" t="s">
        <v>184</v>
      </c>
      <c r="J101" s="4" t="s">
        <v>16</v>
      </c>
      <c r="K101" s="4" t="s">
        <v>229</v>
      </c>
      <c r="L101" s="4" t="s">
        <v>21</v>
      </c>
    </row>
    <row r="102" spans="1:12" ht="14.25" customHeight="1" x14ac:dyDescent="0.25">
      <c r="A102" s="3" t="s">
        <v>274</v>
      </c>
      <c r="B102" s="3" t="s">
        <v>75</v>
      </c>
      <c r="C102" s="3" t="s">
        <v>14</v>
      </c>
      <c r="D102" s="3" t="s">
        <v>67</v>
      </c>
      <c r="E102" s="3" t="s">
        <v>25</v>
      </c>
      <c r="F102" s="3" t="s">
        <v>19</v>
      </c>
      <c r="G102" s="3" t="s">
        <v>275</v>
      </c>
      <c r="H102" s="3" t="s">
        <v>16</v>
      </c>
      <c r="I102" s="3" t="s">
        <v>184</v>
      </c>
      <c r="J102" s="3" t="s">
        <v>16</v>
      </c>
      <c r="K102" s="3" t="s">
        <v>229</v>
      </c>
      <c r="L102" s="3" t="s">
        <v>21</v>
      </c>
    </row>
    <row r="103" spans="1:12" ht="14.25" customHeight="1" x14ac:dyDescent="0.25">
      <c r="A103" s="4" t="s">
        <v>276</v>
      </c>
      <c r="B103" s="4" t="s">
        <v>53</v>
      </c>
      <c r="C103" s="4" t="s">
        <v>14</v>
      </c>
      <c r="D103" s="4" t="s">
        <v>237</v>
      </c>
      <c r="E103" s="4" t="s">
        <v>25</v>
      </c>
      <c r="F103" s="4" t="s">
        <v>19</v>
      </c>
      <c r="G103" s="4" t="s">
        <v>277</v>
      </c>
      <c r="H103" s="4" t="s">
        <v>16</v>
      </c>
      <c r="I103" s="4" t="s">
        <v>203</v>
      </c>
      <c r="J103" s="4" t="s">
        <v>16</v>
      </c>
      <c r="K103" s="4" t="s">
        <v>229</v>
      </c>
      <c r="L103" s="4" t="s">
        <v>21</v>
      </c>
    </row>
    <row r="104" spans="1:12" ht="14.25" customHeight="1" x14ac:dyDescent="0.25">
      <c r="A104" s="3" t="s">
        <v>278</v>
      </c>
      <c r="B104" s="3" t="s">
        <v>58</v>
      </c>
      <c r="C104" s="3" t="s">
        <v>14</v>
      </c>
      <c r="D104" s="3" t="s">
        <v>254</v>
      </c>
      <c r="E104" s="3" t="s">
        <v>25</v>
      </c>
      <c r="F104" s="3" t="s">
        <v>19</v>
      </c>
      <c r="G104" s="3" t="s">
        <v>279</v>
      </c>
      <c r="H104" s="3" t="s">
        <v>16</v>
      </c>
      <c r="I104" s="3" t="s">
        <v>203</v>
      </c>
      <c r="J104" s="3" t="s">
        <v>16</v>
      </c>
      <c r="K104" s="3" t="s">
        <v>229</v>
      </c>
      <c r="L104" s="3" t="s">
        <v>21</v>
      </c>
    </row>
    <row r="105" spans="1:12" ht="14.25" customHeight="1" x14ac:dyDescent="0.25">
      <c r="A105" s="4" t="s">
        <v>280</v>
      </c>
      <c r="B105" s="4" t="s">
        <v>62</v>
      </c>
      <c r="C105" s="4" t="s">
        <v>14</v>
      </c>
      <c r="D105" s="4" t="s">
        <v>76</v>
      </c>
      <c r="E105" s="4" t="s">
        <v>25</v>
      </c>
      <c r="F105" s="4" t="s">
        <v>19</v>
      </c>
      <c r="G105" s="4" t="s">
        <v>281</v>
      </c>
      <c r="H105" s="4" t="s">
        <v>16</v>
      </c>
      <c r="I105" s="4" t="s">
        <v>203</v>
      </c>
      <c r="J105" s="4" t="s">
        <v>16</v>
      </c>
      <c r="K105" s="4" t="s">
        <v>229</v>
      </c>
      <c r="L105" s="4" t="s">
        <v>21</v>
      </c>
    </row>
    <row r="106" spans="1:12" ht="14.25" customHeight="1" x14ac:dyDescent="0.25">
      <c r="A106" s="3" t="s">
        <v>282</v>
      </c>
      <c r="B106" s="3" t="s">
        <v>66</v>
      </c>
      <c r="C106" s="3" t="s">
        <v>14</v>
      </c>
      <c r="D106" s="3" t="s">
        <v>76</v>
      </c>
      <c r="E106" s="3" t="s">
        <v>25</v>
      </c>
      <c r="F106" s="3" t="s">
        <v>19</v>
      </c>
      <c r="G106" s="3" t="s">
        <v>281</v>
      </c>
      <c r="H106" s="3" t="s">
        <v>16</v>
      </c>
      <c r="I106" s="3" t="s">
        <v>203</v>
      </c>
      <c r="J106" s="3" t="s">
        <v>16</v>
      </c>
      <c r="K106" s="3" t="s">
        <v>229</v>
      </c>
      <c r="L106" s="3" t="s">
        <v>21</v>
      </c>
    </row>
    <row r="107" spans="1:12" ht="14.25" customHeight="1" x14ac:dyDescent="0.25">
      <c r="A107" s="4" t="s">
        <v>283</v>
      </c>
      <c r="B107" s="4" t="s">
        <v>70</v>
      </c>
      <c r="C107" s="4" t="s">
        <v>14</v>
      </c>
      <c r="D107" s="4" t="s">
        <v>34</v>
      </c>
      <c r="E107" s="4" t="s">
        <v>25</v>
      </c>
      <c r="F107" s="4" t="s">
        <v>19</v>
      </c>
      <c r="G107" s="4" t="s">
        <v>284</v>
      </c>
      <c r="H107" s="4" t="s">
        <v>16</v>
      </c>
      <c r="I107" s="4" t="s">
        <v>203</v>
      </c>
      <c r="J107" s="4" t="s">
        <v>16</v>
      </c>
      <c r="K107" s="4" t="s">
        <v>229</v>
      </c>
      <c r="L107" s="4" t="s">
        <v>21</v>
      </c>
    </row>
    <row r="108" spans="1:12" ht="14.25" customHeight="1" x14ac:dyDescent="0.25">
      <c r="A108" s="3" t="s">
        <v>285</v>
      </c>
      <c r="B108" s="3" t="s">
        <v>73</v>
      </c>
      <c r="C108" s="3" t="s">
        <v>14</v>
      </c>
      <c r="D108" s="3" t="s">
        <v>286</v>
      </c>
      <c r="E108" s="3" t="s">
        <v>25</v>
      </c>
      <c r="F108" s="3" t="s">
        <v>19</v>
      </c>
      <c r="G108" s="3" t="s">
        <v>197</v>
      </c>
      <c r="H108" s="3" t="s">
        <v>16</v>
      </c>
      <c r="I108" s="3" t="s">
        <v>203</v>
      </c>
      <c r="J108" s="3" t="s">
        <v>16</v>
      </c>
      <c r="K108" s="3" t="s">
        <v>229</v>
      </c>
      <c r="L108" s="3" t="s">
        <v>21</v>
      </c>
    </row>
    <row r="109" spans="1:12" ht="14.25" customHeight="1" x14ac:dyDescent="0.25">
      <c r="A109" s="4" t="s">
        <v>287</v>
      </c>
      <c r="B109" s="4" t="s">
        <v>75</v>
      </c>
      <c r="C109" s="4" t="s">
        <v>14</v>
      </c>
      <c r="D109" s="4" t="s">
        <v>46</v>
      </c>
      <c r="E109" s="4" t="s">
        <v>25</v>
      </c>
      <c r="F109" s="4" t="s">
        <v>19</v>
      </c>
      <c r="G109" s="4" t="s">
        <v>288</v>
      </c>
      <c r="H109" s="4" t="s">
        <v>16</v>
      </c>
      <c r="I109" s="4" t="s">
        <v>203</v>
      </c>
      <c r="J109" s="4" t="s">
        <v>16</v>
      </c>
      <c r="K109" s="4" t="s">
        <v>229</v>
      </c>
      <c r="L109" s="4" t="s">
        <v>21</v>
      </c>
    </row>
    <row r="110" spans="1:12" ht="14.25" customHeight="1" x14ac:dyDescent="0.25">
      <c r="A110" s="3" t="s">
        <v>289</v>
      </c>
      <c r="B110" s="3" t="s">
        <v>53</v>
      </c>
      <c r="C110" s="3" t="s">
        <v>14</v>
      </c>
      <c r="D110" s="3" t="s">
        <v>290</v>
      </c>
      <c r="E110" s="3" t="s">
        <v>25</v>
      </c>
      <c r="F110" s="3" t="s">
        <v>19</v>
      </c>
      <c r="G110" s="3" t="s">
        <v>291</v>
      </c>
      <c r="H110" s="3" t="s">
        <v>16</v>
      </c>
      <c r="I110" s="3" t="s">
        <v>219</v>
      </c>
      <c r="J110" s="3" t="s">
        <v>16</v>
      </c>
      <c r="K110" s="3" t="s">
        <v>229</v>
      </c>
      <c r="L110" s="3" t="s">
        <v>21</v>
      </c>
    </row>
    <row r="111" spans="1:12" ht="14.25" customHeight="1" x14ac:dyDescent="0.25">
      <c r="A111" s="4" t="s">
        <v>292</v>
      </c>
      <c r="B111" s="4" t="s">
        <v>58</v>
      </c>
      <c r="C111" s="4" t="s">
        <v>14</v>
      </c>
      <c r="D111" s="4" t="s">
        <v>174</v>
      </c>
      <c r="E111" s="4" t="s">
        <v>25</v>
      </c>
      <c r="F111" s="4" t="s">
        <v>19</v>
      </c>
      <c r="G111" s="4" t="s">
        <v>293</v>
      </c>
      <c r="H111" s="4" t="s">
        <v>16</v>
      </c>
      <c r="I111" s="4" t="s">
        <v>219</v>
      </c>
      <c r="J111" s="4" t="s">
        <v>16</v>
      </c>
      <c r="K111" s="4" t="s">
        <v>229</v>
      </c>
      <c r="L111" s="4" t="s">
        <v>21</v>
      </c>
    </row>
    <row r="112" spans="1:12" ht="14.25" customHeight="1" x14ac:dyDescent="0.25">
      <c r="A112" s="3" t="s">
        <v>294</v>
      </c>
      <c r="B112" s="3" t="s">
        <v>62</v>
      </c>
      <c r="C112" s="3" t="s">
        <v>14</v>
      </c>
      <c r="D112" s="3" t="s">
        <v>147</v>
      </c>
      <c r="E112" s="3" t="s">
        <v>25</v>
      </c>
      <c r="F112" s="3" t="s">
        <v>19</v>
      </c>
      <c r="G112" s="3" t="s">
        <v>295</v>
      </c>
      <c r="H112" s="3" t="s">
        <v>16</v>
      </c>
      <c r="I112" s="3" t="s">
        <v>219</v>
      </c>
      <c r="J112" s="3" t="s">
        <v>16</v>
      </c>
      <c r="K112" s="3" t="s">
        <v>229</v>
      </c>
      <c r="L112" s="3" t="s">
        <v>21</v>
      </c>
    </row>
    <row r="113" spans="1:12" ht="14.25" customHeight="1" x14ac:dyDescent="0.25">
      <c r="A113" s="4" t="s">
        <v>296</v>
      </c>
      <c r="B113" s="4" t="s">
        <v>66</v>
      </c>
      <c r="C113" s="4" t="s">
        <v>14</v>
      </c>
      <c r="D113" s="4" t="s">
        <v>34</v>
      </c>
      <c r="E113" s="4" t="s">
        <v>25</v>
      </c>
      <c r="F113" s="4" t="s">
        <v>19</v>
      </c>
      <c r="G113" s="4" t="s">
        <v>297</v>
      </c>
      <c r="H113" s="4" t="s">
        <v>16</v>
      </c>
      <c r="I113" s="4" t="s">
        <v>219</v>
      </c>
      <c r="J113" s="4" t="s">
        <v>16</v>
      </c>
      <c r="K113" s="4" t="s">
        <v>229</v>
      </c>
      <c r="L113" s="4" t="s">
        <v>21</v>
      </c>
    </row>
    <row r="114" spans="1:12" ht="14.25" customHeight="1" x14ac:dyDescent="0.25">
      <c r="A114" s="3" t="s">
        <v>298</v>
      </c>
      <c r="B114" s="3" t="s">
        <v>299</v>
      </c>
      <c r="C114" s="3" t="s">
        <v>14</v>
      </c>
      <c r="D114" s="3" t="s">
        <v>85</v>
      </c>
      <c r="E114" s="3" t="s">
        <v>25</v>
      </c>
      <c r="F114" s="3" t="s">
        <v>19</v>
      </c>
      <c r="G114" s="3" t="s">
        <v>300</v>
      </c>
      <c r="H114" s="3" t="s">
        <v>16</v>
      </c>
      <c r="I114" s="3" t="s">
        <v>301</v>
      </c>
      <c r="J114" s="3" t="s">
        <v>16</v>
      </c>
      <c r="K114" s="3" t="s">
        <v>20</v>
      </c>
      <c r="L114" s="3" t="s">
        <v>302</v>
      </c>
    </row>
    <row r="115" spans="1:12" ht="15" customHeight="1" x14ac:dyDescent="0.25">
      <c r="A115" s="4" t="s">
        <v>303</v>
      </c>
      <c r="B115" s="4" t="s">
        <v>299</v>
      </c>
      <c r="C115" s="4" t="s">
        <v>14</v>
      </c>
      <c r="D115" s="4" t="s">
        <v>42</v>
      </c>
      <c r="E115" s="4" t="s">
        <v>25</v>
      </c>
      <c r="F115" s="4" t="s">
        <v>19</v>
      </c>
      <c r="G115" s="4" t="s">
        <v>304</v>
      </c>
      <c r="H115" s="4" t="s">
        <v>16</v>
      </c>
      <c r="I115" s="4" t="s">
        <v>301</v>
      </c>
      <c r="J115" s="4" t="s">
        <v>16</v>
      </c>
      <c r="K115" s="4" t="s">
        <v>20</v>
      </c>
      <c r="L115" s="4" t="s">
        <v>302</v>
      </c>
    </row>
    <row r="116" spans="1:12" ht="15" customHeight="1" x14ac:dyDescent="0.25">
      <c r="A116" s="3" t="s">
        <v>305</v>
      </c>
      <c r="B116" s="3" t="s">
        <v>299</v>
      </c>
      <c r="C116" s="3" t="s">
        <v>14</v>
      </c>
      <c r="D116" s="3" t="s">
        <v>85</v>
      </c>
      <c r="E116" s="3" t="s">
        <v>25</v>
      </c>
      <c r="F116" s="3" t="s">
        <v>19</v>
      </c>
      <c r="G116" s="3" t="s">
        <v>306</v>
      </c>
      <c r="H116" s="3" t="s">
        <v>16</v>
      </c>
      <c r="I116" s="3" t="s">
        <v>301</v>
      </c>
      <c r="J116" s="3" t="s">
        <v>16</v>
      </c>
      <c r="K116" s="3" t="s">
        <v>20</v>
      </c>
      <c r="L116" s="3" t="s">
        <v>302</v>
      </c>
    </row>
    <row r="117" spans="1:12" ht="15" customHeight="1" x14ac:dyDescent="0.25">
      <c r="A117" s="4" t="s">
        <v>307</v>
      </c>
      <c r="B117" s="4" t="s">
        <v>53</v>
      </c>
      <c r="C117" s="4" t="s">
        <v>14</v>
      </c>
      <c r="D117" s="4" t="s">
        <v>308</v>
      </c>
      <c r="E117" s="4" t="s">
        <v>25</v>
      </c>
      <c r="F117" s="4" t="s">
        <v>19</v>
      </c>
      <c r="G117" s="4" t="s">
        <v>188</v>
      </c>
      <c r="H117" s="4" t="s">
        <v>16</v>
      </c>
      <c r="I117" s="4" t="s">
        <v>309</v>
      </c>
      <c r="J117" s="4" t="s">
        <v>16</v>
      </c>
      <c r="K117" s="4" t="s">
        <v>310</v>
      </c>
      <c r="L117" s="4" t="s">
        <v>83</v>
      </c>
    </row>
    <row r="118" spans="1:12" ht="15" customHeight="1" x14ac:dyDescent="0.25">
      <c r="A118" s="3" t="s">
        <v>311</v>
      </c>
      <c r="B118" s="3" t="s">
        <v>58</v>
      </c>
      <c r="C118" s="3" t="s">
        <v>14</v>
      </c>
      <c r="D118" s="3" t="s">
        <v>166</v>
      </c>
      <c r="E118" s="3" t="s">
        <v>25</v>
      </c>
      <c r="F118" s="3" t="s">
        <v>19</v>
      </c>
      <c r="G118" s="3" t="s">
        <v>267</v>
      </c>
      <c r="H118" s="3" t="s">
        <v>16</v>
      </c>
      <c r="I118" s="3" t="s">
        <v>309</v>
      </c>
      <c r="J118" s="3" t="s">
        <v>16</v>
      </c>
      <c r="K118" s="3" t="s">
        <v>310</v>
      </c>
      <c r="L118" s="3" t="s">
        <v>83</v>
      </c>
    </row>
    <row r="119" spans="1:12" ht="15" customHeight="1" x14ac:dyDescent="0.25">
      <c r="A119" s="4" t="s">
        <v>312</v>
      </c>
      <c r="B119" s="4" t="s">
        <v>62</v>
      </c>
      <c r="C119" s="4" t="s">
        <v>14</v>
      </c>
      <c r="D119" s="4" t="s">
        <v>166</v>
      </c>
      <c r="E119" s="4" t="s">
        <v>25</v>
      </c>
      <c r="F119" s="4" t="s">
        <v>19</v>
      </c>
      <c r="G119" s="4" t="s">
        <v>267</v>
      </c>
      <c r="H119" s="4" t="s">
        <v>16</v>
      </c>
      <c r="I119" s="4" t="s">
        <v>309</v>
      </c>
      <c r="J119" s="4" t="s">
        <v>16</v>
      </c>
      <c r="K119" s="4" t="s">
        <v>310</v>
      </c>
      <c r="L119" s="4" t="s">
        <v>83</v>
      </c>
    </row>
    <row r="120" spans="1:12" ht="15" customHeight="1" x14ac:dyDescent="0.25">
      <c r="A120" s="3" t="s">
        <v>313</v>
      </c>
      <c r="B120" s="3" t="s">
        <v>66</v>
      </c>
      <c r="C120" s="3" t="s">
        <v>14</v>
      </c>
      <c r="D120" s="3" t="s">
        <v>193</v>
      </c>
      <c r="E120" s="3" t="s">
        <v>25</v>
      </c>
      <c r="F120" s="3" t="s">
        <v>19</v>
      </c>
      <c r="G120" s="3" t="s">
        <v>194</v>
      </c>
      <c r="H120" s="3" t="s">
        <v>16</v>
      </c>
      <c r="I120" s="3" t="s">
        <v>309</v>
      </c>
      <c r="J120" s="3" t="s">
        <v>16</v>
      </c>
      <c r="K120" s="3" t="s">
        <v>310</v>
      </c>
      <c r="L120" s="3" t="s">
        <v>83</v>
      </c>
    </row>
    <row r="121" spans="1:12" ht="15" customHeight="1" x14ac:dyDescent="0.25">
      <c r="A121" s="4" t="s">
        <v>314</v>
      </c>
      <c r="B121" s="4" t="s">
        <v>70</v>
      </c>
      <c r="C121" s="4" t="s">
        <v>14</v>
      </c>
      <c r="D121" s="4" t="s">
        <v>76</v>
      </c>
      <c r="E121" s="4" t="s">
        <v>25</v>
      </c>
      <c r="F121" s="4" t="s">
        <v>19</v>
      </c>
      <c r="G121" s="4" t="s">
        <v>315</v>
      </c>
      <c r="H121" s="4" t="s">
        <v>16</v>
      </c>
      <c r="I121" s="4" t="s">
        <v>309</v>
      </c>
      <c r="J121" s="4" t="s">
        <v>16</v>
      </c>
      <c r="K121" s="4" t="s">
        <v>310</v>
      </c>
      <c r="L121" s="4" t="s">
        <v>83</v>
      </c>
    </row>
    <row r="122" spans="1:12" ht="15" customHeight="1" x14ac:dyDescent="0.25">
      <c r="A122" s="3" t="s">
        <v>316</v>
      </c>
      <c r="B122" s="3" t="s">
        <v>73</v>
      </c>
      <c r="C122" s="3" t="s">
        <v>14</v>
      </c>
      <c r="D122" s="3" t="s">
        <v>81</v>
      </c>
      <c r="E122" s="3" t="s">
        <v>25</v>
      </c>
      <c r="F122" s="3" t="s">
        <v>19</v>
      </c>
      <c r="G122" s="3" t="s">
        <v>317</v>
      </c>
      <c r="H122" s="3" t="s">
        <v>16</v>
      </c>
      <c r="I122" s="3" t="s">
        <v>309</v>
      </c>
      <c r="J122" s="3" t="s">
        <v>16</v>
      </c>
      <c r="K122" s="3" t="s">
        <v>310</v>
      </c>
      <c r="L122" s="3" t="s">
        <v>83</v>
      </c>
    </row>
    <row r="123" spans="1:12" ht="15" customHeight="1" x14ac:dyDescent="0.25">
      <c r="A123" s="4" t="s">
        <v>318</v>
      </c>
      <c r="B123" s="4" t="s">
        <v>75</v>
      </c>
      <c r="C123" s="4" t="s">
        <v>14</v>
      </c>
      <c r="D123" s="4" t="s">
        <v>42</v>
      </c>
      <c r="E123" s="4" t="s">
        <v>25</v>
      </c>
      <c r="F123" s="4" t="s">
        <v>19</v>
      </c>
      <c r="G123" s="4" t="s">
        <v>319</v>
      </c>
      <c r="H123" s="4" t="s">
        <v>16</v>
      </c>
      <c r="I123" s="4" t="s">
        <v>309</v>
      </c>
      <c r="J123" s="4" t="s">
        <v>16</v>
      </c>
      <c r="K123" s="4" t="s">
        <v>310</v>
      </c>
      <c r="L123" s="4" t="s">
        <v>83</v>
      </c>
    </row>
    <row r="124" spans="1:12" ht="15" customHeight="1" x14ac:dyDescent="0.25">
      <c r="A124" s="3" t="s">
        <v>320</v>
      </c>
      <c r="B124" s="3" t="s">
        <v>53</v>
      </c>
      <c r="C124" s="3" t="s">
        <v>14</v>
      </c>
      <c r="D124" s="3" t="s">
        <v>63</v>
      </c>
      <c r="E124" s="3" t="s">
        <v>25</v>
      </c>
      <c r="F124" s="3" t="s">
        <v>19</v>
      </c>
      <c r="G124" s="3" t="s">
        <v>321</v>
      </c>
      <c r="H124" s="3" t="s">
        <v>16</v>
      </c>
      <c r="I124" s="3" t="s">
        <v>203</v>
      </c>
      <c r="J124" s="3" t="s">
        <v>16</v>
      </c>
      <c r="K124" s="3" t="s">
        <v>310</v>
      </c>
      <c r="L124" s="3" t="s">
        <v>83</v>
      </c>
    </row>
    <row r="125" spans="1:12" ht="15" customHeight="1" x14ac:dyDescent="0.25">
      <c r="A125" s="4" t="s">
        <v>322</v>
      </c>
      <c r="B125" s="4" t="s">
        <v>58</v>
      </c>
      <c r="C125" s="4" t="s">
        <v>14</v>
      </c>
      <c r="D125" s="4" t="s">
        <v>308</v>
      </c>
      <c r="E125" s="4" t="s">
        <v>25</v>
      </c>
      <c r="F125" s="4" t="s">
        <v>19</v>
      </c>
      <c r="G125" s="4" t="s">
        <v>323</v>
      </c>
      <c r="H125" s="4" t="s">
        <v>16</v>
      </c>
      <c r="I125" s="4" t="s">
        <v>203</v>
      </c>
      <c r="J125" s="4" t="s">
        <v>16</v>
      </c>
      <c r="K125" s="4" t="s">
        <v>310</v>
      </c>
      <c r="L125" s="4" t="s">
        <v>83</v>
      </c>
    </row>
    <row r="126" spans="1:12" ht="15" customHeight="1" x14ac:dyDescent="0.25">
      <c r="A126" s="3" t="s">
        <v>324</v>
      </c>
      <c r="B126" s="3" t="s">
        <v>62</v>
      </c>
      <c r="C126" s="3" t="s">
        <v>14</v>
      </c>
      <c r="D126" s="3" t="s">
        <v>308</v>
      </c>
      <c r="E126" s="3" t="s">
        <v>25</v>
      </c>
      <c r="F126" s="3" t="s">
        <v>19</v>
      </c>
      <c r="G126" s="3" t="s">
        <v>323</v>
      </c>
      <c r="H126" s="3" t="s">
        <v>16</v>
      </c>
      <c r="I126" s="3" t="s">
        <v>203</v>
      </c>
      <c r="J126" s="3" t="s">
        <v>16</v>
      </c>
      <c r="K126" s="3" t="s">
        <v>310</v>
      </c>
      <c r="L126" s="3" t="s">
        <v>83</v>
      </c>
    </row>
    <row r="127" spans="1:12" ht="15" customHeight="1" x14ac:dyDescent="0.25">
      <c r="A127" s="4" t="s">
        <v>325</v>
      </c>
      <c r="B127" s="4" t="s">
        <v>66</v>
      </c>
      <c r="C127" s="4" t="s">
        <v>14</v>
      </c>
      <c r="D127" s="4" t="s">
        <v>34</v>
      </c>
      <c r="E127" s="4" t="s">
        <v>25</v>
      </c>
      <c r="F127" s="4" t="s">
        <v>19</v>
      </c>
      <c r="G127" s="4" t="s">
        <v>326</v>
      </c>
      <c r="H127" s="4" t="s">
        <v>16</v>
      </c>
      <c r="I127" s="4" t="s">
        <v>203</v>
      </c>
      <c r="J127" s="4" t="s">
        <v>16</v>
      </c>
      <c r="K127" s="4" t="s">
        <v>310</v>
      </c>
      <c r="L127" s="4" t="s">
        <v>83</v>
      </c>
    </row>
    <row r="128" spans="1:12" ht="15" customHeight="1" x14ac:dyDescent="0.25">
      <c r="A128" s="3" t="s">
        <v>327</v>
      </c>
      <c r="B128" s="3" t="s">
        <v>70</v>
      </c>
      <c r="C128" s="3" t="s">
        <v>14</v>
      </c>
      <c r="D128" s="3" t="s">
        <v>34</v>
      </c>
      <c r="E128" s="3" t="s">
        <v>25</v>
      </c>
      <c r="F128" s="3" t="s">
        <v>19</v>
      </c>
      <c r="G128" s="3" t="s">
        <v>284</v>
      </c>
      <c r="H128" s="3" t="s">
        <v>16</v>
      </c>
      <c r="I128" s="3" t="s">
        <v>203</v>
      </c>
      <c r="J128" s="3" t="s">
        <v>16</v>
      </c>
      <c r="K128" s="3" t="s">
        <v>310</v>
      </c>
      <c r="L128" s="3" t="s">
        <v>83</v>
      </c>
    </row>
    <row r="129" spans="1:12" ht="15" customHeight="1" x14ac:dyDescent="0.25">
      <c r="A129" s="4" t="s">
        <v>328</v>
      </c>
      <c r="B129" s="4" t="s">
        <v>73</v>
      </c>
      <c r="C129" s="4" t="s">
        <v>14</v>
      </c>
      <c r="D129" s="4" t="s">
        <v>50</v>
      </c>
      <c r="E129" s="4" t="s">
        <v>25</v>
      </c>
      <c r="F129" s="4" t="s">
        <v>19</v>
      </c>
      <c r="G129" s="4" t="s">
        <v>203</v>
      </c>
      <c r="H129" s="4" t="s">
        <v>16</v>
      </c>
      <c r="I129" s="4" t="s">
        <v>203</v>
      </c>
      <c r="J129" s="4" t="s">
        <v>16</v>
      </c>
      <c r="K129" s="4" t="s">
        <v>310</v>
      </c>
      <c r="L129" s="4" t="s">
        <v>83</v>
      </c>
    </row>
    <row r="130" spans="1:12" ht="15" customHeight="1" x14ac:dyDescent="0.25">
      <c r="A130" s="3" t="s">
        <v>329</v>
      </c>
      <c r="B130" s="3" t="s">
        <v>75</v>
      </c>
      <c r="C130" s="3" t="s">
        <v>14</v>
      </c>
      <c r="D130" s="3" t="s">
        <v>50</v>
      </c>
      <c r="E130" s="3" t="s">
        <v>25</v>
      </c>
      <c r="F130" s="3" t="s">
        <v>19</v>
      </c>
      <c r="G130" s="3" t="s">
        <v>203</v>
      </c>
      <c r="H130" s="3" t="s">
        <v>16</v>
      </c>
      <c r="I130" s="3" t="s">
        <v>203</v>
      </c>
      <c r="J130" s="3" t="s">
        <v>16</v>
      </c>
      <c r="K130" s="3" t="s">
        <v>310</v>
      </c>
      <c r="L130" s="3" t="s">
        <v>83</v>
      </c>
    </row>
  </sheetData>
  <phoneticPr fontId="8" type="noConversion"/>
  <pageMargins left="0.7" right="0.7" top="0.75" bottom="0.75" header="0.3" footer="0.3"/>
  <pageSetup fitToWidth="0" fitToHeight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7CB81-9784-4C2D-9C56-4406D123F606}">
  <dimension ref="A4:O180"/>
  <sheetViews>
    <sheetView tabSelected="1" workbookViewId="0">
      <selection activeCell="K8" sqref="K8"/>
    </sheetView>
  </sheetViews>
  <sheetFormatPr defaultRowHeight="15" x14ac:dyDescent="0.25"/>
  <cols>
    <col min="2" max="2" width="9.7109375" bestFit="1" customWidth="1"/>
    <col min="3" max="3" width="20.28515625" customWidth="1"/>
    <col min="4" max="4" width="19.5703125" customWidth="1"/>
    <col min="5" max="5" width="14.5703125" customWidth="1"/>
    <col min="6" max="6" width="15.140625" customWidth="1"/>
    <col min="8" max="8" width="17.28515625" customWidth="1"/>
  </cols>
  <sheetData>
    <row r="4" spans="2:9" ht="18.75" x14ac:dyDescent="0.3">
      <c r="C4" s="37" t="s">
        <v>330</v>
      </c>
    </row>
    <row r="7" spans="2:9" ht="18.75" x14ac:dyDescent="0.3">
      <c r="B7" s="19" t="s">
        <v>331</v>
      </c>
    </row>
    <row r="9" spans="2:9" x14ac:dyDescent="0.25">
      <c r="C9" s="16" t="s">
        <v>332</v>
      </c>
      <c r="D9" s="17"/>
    </row>
    <row r="10" spans="2:9" x14ac:dyDescent="0.25">
      <c r="B10" s="13">
        <v>44301</v>
      </c>
      <c r="C10" s="12" t="s">
        <v>333</v>
      </c>
      <c r="D10" s="12"/>
      <c r="E10" s="14" t="s">
        <v>334</v>
      </c>
      <c r="F10" s="20">
        <v>0.75</v>
      </c>
    </row>
    <row r="11" spans="2:9" x14ac:dyDescent="0.25">
      <c r="F11" s="12" t="s">
        <v>335</v>
      </c>
      <c r="H11" s="12" t="s">
        <v>336</v>
      </c>
    </row>
    <row r="12" spans="2:9" x14ac:dyDescent="0.25">
      <c r="C12" s="3" t="s">
        <v>298</v>
      </c>
      <c r="F12" s="9">
        <v>0.78900000000000003</v>
      </c>
      <c r="G12" s="10">
        <f>F12/$F$10</f>
        <v>1.052</v>
      </c>
      <c r="H12" s="28"/>
    </row>
    <row r="13" spans="2:9" x14ac:dyDescent="0.25">
      <c r="C13" s="4" t="s">
        <v>303</v>
      </c>
      <c r="F13" s="8">
        <v>0.77800000000000002</v>
      </c>
      <c r="G13" s="10">
        <f>F13/$F$10</f>
        <v>1.0373333333333334</v>
      </c>
      <c r="H13" s="28"/>
    </row>
    <row r="14" spans="2:9" x14ac:dyDescent="0.25">
      <c r="C14" s="3" t="s">
        <v>305</v>
      </c>
      <c r="F14" s="9">
        <v>0.78400000000000003</v>
      </c>
      <c r="G14" s="10">
        <f>F14/$F$10</f>
        <v>1.0453333333333334</v>
      </c>
      <c r="H14" s="28"/>
    </row>
    <row r="16" spans="2:9" x14ac:dyDescent="0.25">
      <c r="F16" s="12" t="s">
        <v>337</v>
      </c>
      <c r="G16" s="11">
        <f>AVERAGE(G12:G15)</f>
        <v>1.044888888888889</v>
      </c>
      <c r="H16" s="28" t="s">
        <v>338</v>
      </c>
      <c r="I16" s="15" t="s">
        <v>339</v>
      </c>
    </row>
    <row r="17" spans="1:15" x14ac:dyDescent="0.25">
      <c r="F17" s="12" t="s">
        <v>340</v>
      </c>
      <c r="G17" s="25">
        <f>STDEV(G12:G14)</f>
        <v>7.3434273963814403E-3</v>
      </c>
      <c r="I17" s="15" t="s">
        <v>339</v>
      </c>
    </row>
    <row r="18" spans="1:15" x14ac:dyDescent="0.25">
      <c r="F18" s="12"/>
      <c r="G18" s="25"/>
      <c r="I18" s="15"/>
    </row>
    <row r="19" spans="1:15" x14ac:dyDescent="0.25">
      <c r="F19" s="12"/>
      <c r="G19" s="25"/>
      <c r="I19" s="15"/>
    </row>
    <row r="20" spans="1:15" x14ac:dyDescent="0.25">
      <c r="F20" s="12"/>
      <c r="G20" s="25"/>
      <c r="I20" s="15"/>
    </row>
    <row r="21" spans="1:15" x14ac:dyDescent="0.25">
      <c r="C21" s="16" t="s">
        <v>341</v>
      </c>
      <c r="D21" s="16"/>
      <c r="E21" s="16"/>
      <c r="I21" s="15"/>
    </row>
    <row r="22" spans="1:15" x14ac:dyDescent="0.25">
      <c r="B22" s="13">
        <v>44301</v>
      </c>
      <c r="C22" s="12" t="s">
        <v>342</v>
      </c>
      <c r="F22" s="12" t="s">
        <v>343</v>
      </c>
      <c r="G22" s="12" t="s">
        <v>344</v>
      </c>
      <c r="I22" s="15"/>
    </row>
    <row r="23" spans="1:15" x14ac:dyDescent="0.25">
      <c r="C23" s="3" t="s">
        <v>12</v>
      </c>
      <c r="F23" s="9">
        <v>2E-3</v>
      </c>
      <c r="G23" s="28" t="s">
        <v>345</v>
      </c>
      <c r="H23" s="12" t="s">
        <v>339</v>
      </c>
      <c r="I23" s="15"/>
    </row>
    <row r="24" spans="1:15" x14ac:dyDescent="0.25">
      <c r="C24" s="4" t="s">
        <v>78</v>
      </c>
      <c r="F24" s="8">
        <v>1.2E-2</v>
      </c>
      <c r="G24" s="28" t="s">
        <v>345</v>
      </c>
      <c r="H24" s="12" t="s">
        <v>339</v>
      </c>
      <c r="I24" s="15"/>
    </row>
    <row r="25" spans="1:15" x14ac:dyDescent="0.25">
      <c r="C25" s="3" t="s">
        <v>120</v>
      </c>
      <c r="F25" s="9">
        <v>2E-3</v>
      </c>
      <c r="G25" s="28" t="s">
        <v>345</v>
      </c>
      <c r="H25" s="12" t="s">
        <v>339</v>
      </c>
      <c r="I25" s="15"/>
    </row>
    <row r="26" spans="1:15" x14ac:dyDescent="0.25">
      <c r="C26" s="4" t="s">
        <v>121</v>
      </c>
      <c r="F26" s="8">
        <v>0</v>
      </c>
      <c r="G26" s="28" t="s">
        <v>345</v>
      </c>
      <c r="H26" s="12" t="s">
        <v>339</v>
      </c>
      <c r="I26" s="15"/>
    </row>
    <row r="27" spans="1:15" x14ac:dyDescent="0.25">
      <c r="C27" s="3" t="s">
        <v>123</v>
      </c>
      <c r="F27" s="9">
        <v>2E-3</v>
      </c>
      <c r="G27" s="28" t="s">
        <v>345</v>
      </c>
      <c r="H27" s="12" t="s">
        <v>339</v>
      </c>
      <c r="I27" s="15"/>
    </row>
    <row r="28" spans="1:15" x14ac:dyDescent="0.25">
      <c r="F28" s="12"/>
      <c r="G28" s="25"/>
      <c r="I28" s="15"/>
    </row>
    <row r="29" spans="1:15" x14ac:dyDescent="0.25">
      <c r="F29" s="12"/>
      <c r="G29" s="25"/>
      <c r="I29" s="15"/>
    </row>
    <row r="30" spans="1:15" x14ac:dyDescent="0.25">
      <c r="A30" s="33"/>
      <c r="B30" s="33"/>
      <c r="C30" s="33"/>
      <c r="D30" s="33"/>
      <c r="E30" s="33"/>
      <c r="F30" s="34"/>
      <c r="G30" s="35"/>
      <c r="H30" s="33"/>
      <c r="I30" s="36"/>
      <c r="J30" s="33"/>
      <c r="K30" s="33"/>
      <c r="L30" s="33"/>
      <c r="M30" s="33"/>
      <c r="N30" s="33"/>
      <c r="O30" s="33"/>
    </row>
    <row r="32" spans="1:15" ht="18.75" x14ac:dyDescent="0.3">
      <c r="B32" s="19" t="s">
        <v>346</v>
      </c>
      <c r="C32" s="17"/>
      <c r="D32" s="17"/>
      <c r="E32" s="17"/>
      <c r="F32" s="17"/>
    </row>
    <row r="33" spans="2:10" x14ac:dyDescent="0.25">
      <c r="B33" s="13">
        <v>44301</v>
      </c>
      <c r="C33" s="27" t="s">
        <v>347</v>
      </c>
      <c r="D33" s="26"/>
      <c r="E33" s="7" t="s">
        <v>334</v>
      </c>
      <c r="F33" s="20">
        <v>0.5</v>
      </c>
    </row>
    <row r="34" spans="2:10" x14ac:dyDescent="0.25">
      <c r="F34" s="12" t="s">
        <v>335</v>
      </c>
      <c r="G34" s="12" t="s">
        <v>348</v>
      </c>
      <c r="H34" s="12" t="s">
        <v>349</v>
      </c>
    </row>
    <row r="35" spans="2:10" x14ac:dyDescent="0.25">
      <c r="C35" s="3" t="s">
        <v>12</v>
      </c>
      <c r="E35" s="29" t="s">
        <v>350</v>
      </c>
      <c r="F35" s="9">
        <v>2E-3</v>
      </c>
    </row>
    <row r="36" spans="2:10" x14ac:dyDescent="0.25">
      <c r="C36" s="4" t="s">
        <v>22</v>
      </c>
      <c r="F36" s="8">
        <v>0.54500000000000004</v>
      </c>
      <c r="G36" s="10">
        <f t="shared" ref="G36:G42" si="0">F36/$F$33</f>
        <v>1.0900000000000001</v>
      </c>
    </row>
    <row r="37" spans="2:10" x14ac:dyDescent="0.25">
      <c r="C37" s="3" t="s">
        <v>28</v>
      </c>
      <c r="F37" s="9">
        <v>0.63100000000000001</v>
      </c>
      <c r="G37" s="10">
        <f t="shared" si="0"/>
        <v>1.262</v>
      </c>
    </row>
    <row r="38" spans="2:10" x14ac:dyDescent="0.25">
      <c r="C38" s="4" t="s">
        <v>32</v>
      </c>
      <c r="F38" s="8">
        <v>0.50900000000000001</v>
      </c>
      <c r="G38" s="10">
        <f t="shared" si="0"/>
        <v>1.018</v>
      </c>
    </row>
    <row r="39" spans="2:10" x14ac:dyDescent="0.25">
      <c r="C39" s="3" t="s">
        <v>36</v>
      </c>
      <c r="F39" s="9">
        <v>0.55100000000000005</v>
      </c>
      <c r="G39" s="10">
        <f t="shared" si="0"/>
        <v>1.1020000000000001</v>
      </c>
    </row>
    <row r="40" spans="2:10" x14ac:dyDescent="0.25">
      <c r="C40" s="4" t="s">
        <v>40</v>
      </c>
      <c r="F40" s="8">
        <v>0.51300000000000001</v>
      </c>
      <c r="G40" s="10">
        <f t="shared" si="0"/>
        <v>1.026</v>
      </c>
    </row>
    <row r="41" spans="2:10" x14ac:dyDescent="0.25">
      <c r="C41" s="3" t="s">
        <v>44</v>
      </c>
      <c r="F41" s="9">
        <v>0.47199999999999998</v>
      </c>
      <c r="G41" s="10">
        <f t="shared" si="0"/>
        <v>0.94399999999999995</v>
      </c>
    </row>
    <row r="42" spans="2:10" x14ac:dyDescent="0.25">
      <c r="C42" s="4" t="s">
        <v>48</v>
      </c>
      <c r="F42" s="8">
        <v>0.49399999999999999</v>
      </c>
      <c r="G42" s="10">
        <f t="shared" si="0"/>
        <v>0.98799999999999999</v>
      </c>
    </row>
    <row r="43" spans="2:10" x14ac:dyDescent="0.25">
      <c r="D43" s="26"/>
    </row>
    <row r="44" spans="2:10" ht="30" x14ac:dyDescent="0.25">
      <c r="F44" s="12" t="s">
        <v>337</v>
      </c>
      <c r="G44" s="11">
        <f>AVERAGE(G36:G43)</f>
        <v>1.0614285714285714</v>
      </c>
      <c r="H44" s="30" t="s">
        <v>351</v>
      </c>
      <c r="I44" s="15" t="s">
        <v>339</v>
      </c>
    </row>
    <row r="45" spans="2:10" x14ac:dyDescent="0.25">
      <c r="F45" s="12" t="s">
        <v>340</v>
      </c>
      <c r="G45" s="10">
        <f>STDEV(G36:G42)</f>
        <v>0.10409427961045244</v>
      </c>
      <c r="H45" s="28" t="s">
        <v>352</v>
      </c>
      <c r="I45" s="15" t="s">
        <v>339</v>
      </c>
    </row>
    <row r="46" spans="2:10" ht="18" x14ac:dyDescent="0.35">
      <c r="D46" t="s">
        <v>353</v>
      </c>
      <c r="E46">
        <v>3.9630000000000001</v>
      </c>
      <c r="F46" s="7" t="s">
        <v>354</v>
      </c>
      <c r="G46" s="10">
        <f>E46*G45</f>
        <v>0.41252563009622301</v>
      </c>
    </row>
    <row r="47" spans="2:10" ht="18" x14ac:dyDescent="0.35">
      <c r="F47" s="7" t="s">
        <v>355</v>
      </c>
      <c r="G47" s="11">
        <f>G44+G46</f>
        <v>1.4739542015247944</v>
      </c>
      <c r="H47" s="6" t="s">
        <v>356</v>
      </c>
      <c r="I47" s="15" t="s">
        <v>339</v>
      </c>
      <c r="J47" s="28" t="s">
        <v>357</v>
      </c>
    </row>
    <row r="48" spans="2:10" ht="18" x14ac:dyDescent="0.35">
      <c r="F48" s="7" t="s">
        <v>358</v>
      </c>
      <c r="G48" s="11">
        <f>G44-G46</f>
        <v>0.64890294133234838</v>
      </c>
      <c r="H48" s="6" t="s">
        <v>359</v>
      </c>
      <c r="I48" s="15" t="s">
        <v>339</v>
      </c>
      <c r="J48" s="28" t="s">
        <v>357</v>
      </c>
    </row>
    <row r="49" spans="2:10" x14ac:dyDescent="0.25">
      <c r="F49" s="7"/>
      <c r="G49" s="11"/>
      <c r="H49" s="6"/>
      <c r="I49" s="15"/>
      <c r="J49" s="28"/>
    </row>
    <row r="50" spans="2:10" x14ac:dyDescent="0.25">
      <c r="C50" s="16" t="s">
        <v>360</v>
      </c>
      <c r="D50" s="17"/>
    </row>
    <row r="51" spans="2:10" x14ac:dyDescent="0.25">
      <c r="B51" s="13">
        <v>44301</v>
      </c>
      <c r="C51" s="12" t="s">
        <v>361</v>
      </c>
      <c r="E51" s="7" t="s">
        <v>334</v>
      </c>
      <c r="F51" s="20">
        <v>0.3</v>
      </c>
    </row>
    <row r="52" spans="2:10" x14ac:dyDescent="0.25">
      <c r="F52" s="12" t="s">
        <v>335</v>
      </c>
      <c r="G52" s="12" t="s">
        <v>348</v>
      </c>
      <c r="H52" s="12" t="s">
        <v>349</v>
      </c>
    </row>
    <row r="53" spans="2:10" x14ac:dyDescent="0.25">
      <c r="C53" s="4" t="s">
        <v>78</v>
      </c>
      <c r="E53" s="29" t="s">
        <v>350</v>
      </c>
      <c r="F53" s="8">
        <v>1.2E-2</v>
      </c>
    </row>
    <row r="54" spans="2:10" x14ac:dyDescent="0.25">
      <c r="C54" s="3" t="s">
        <v>52</v>
      </c>
      <c r="F54" s="9">
        <v>0.33300000000000002</v>
      </c>
      <c r="G54" s="10">
        <f t="shared" ref="G54:G60" si="1">F54/$F$51</f>
        <v>1.1100000000000001</v>
      </c>
    </row>
    <row r="55" spans="2:10" x14ac:dyDescent="0.25">
      <c r="C55" s="4" t="s">
        <v>57</v>
      </c>
      <c r="F55" s="8">
        <v>0.38300000000000001</v>
      </c>
      <c r="G55" s="10">
        <f t="shared" si="1"/>
        <v>1.2766666666666668</v>
      </c>
    </row>
    <row r="56" spans="2:10" x14ac:dyDescent="0.25">
      <c r="C56" s="3" t="s">
        <v>61</v>
      </c>
      <c r="F56" s="9">
        <v>0.34799999999999998</v>
      </c>
      <c r="G56" s="10">
        <f t="shared" si="1"/>
        <v>1.1599999999999999</v>
      </c>
    </row>
    <row r="57" spans="2:10" x14ac:dyDescent="0.25">
      <c r="C57" s="4" t="s">
        <v>65</v>
      </c>
      <c r="F57" s="8">
        <v>0.33800000000000002</v>
      </c>
      <c r="G57" s="10">
        <f t="shared" si="1"/>
        <v>1.1266666666666667</v>
      </c>
    </row>
    <row r="58" spans="2:10" x14ac:dyDescent="0.25">
      <c r="C58" s="3" t="s">
        <v>69</v>
      </c>
      <c r="F58" s="9">
        <v>0.32800000000000001</v>
      </c>
      <c r="G58" s="10">
        <f t="shared" si="1"/>
        <v>1.0933333333333335</v>
      </c>
    </row>
    <row r="59" spans="2:10" x14ac:dyDescent="0.25">
      <c r="C59" s="4" t="s">
        <v>72</v>
      </c>
      <c r="F59" s="8">
        <v>0.32800000000000001</v>
      </c>
      <c r="G59" s="10">
        <f t="shared" si="1"/>
        <v>1.0933333333333335</v>
      </c>
    </row>
    <row r="60" spans="2:10" x14ac:dyDescent="0.25">
      <c r="C60" s="3" t="s">
        <v>74</v>
      </c>
      <c r="F60" s="9">
        <v>0.318</v>
      </c>
      <c r="G60" s="10">
        <f t="shared" si="1"/>
        <v>1.06</v>
      </c>
    </row>
    <row r="62" spans="2:10" x14ac:dyDescent="0.25">
      <c r="F62" s="12" t="s">
        <v>337</v>
      </c>
      <c r="G62" s="11">
        <f>AVERAGE(G54:G61)</f>
        <v>1.1314285714285717</v>
      </c>
    </row>
    <row r="63" spans="2:10" x14ac:dyDescent="0.25">
      <c r="F63" s="12" t="s">
        <v>340</v>
      </c>
      <c r="G63" s="24">
        <f>STDEV(G54:G60)</f>
        <v>7.1176804972810967E-2</v>
      </c>
    </row>
    <row r="64" spans="2:10" ht="18" x14ac:dyDescent="0.35">
      <c r="D64" t="s">
        <v>353</v>
      </c>
      <c r="E64">
        <v>3.9630000000000001</v>
      </c>
      <c r="F64" s="7" t="s">
        <v>354</v>
      </c>
      <c r="G64" s="10">
        <f>E64*G63</f>
        <v>0.28207367810724987</v>
      </c>
    </row>
    <row r="65" spans="2:10" ht="18" x14ac:dyDescent="0.35">
      <c r="F65" s="7" t="s">
        <v>355</v>
      </c>
      <c r="G65" s="11">
        <f>G62+G64</f>
        <v>1.4135022495358216</v>
      </c>
      <c r="H65" s="6" t="s">
        <v>356</v>
      </c>
      <c r="I65" s="15" t="s">
        <v>339</v>
      </c>
    </row>
    <row r="66" spans="2:10" ht="18" x14ac:dyDescent="0.35">
      <c r="F66" s="7" t="s">
        <v>358</v>
      </c>
      <c r="G66" s="11">
        <f>G62-G64</f>
        <v>0.84935489332132175</v>
      </c>
      <c r="H66" s="6" t="s">
        <v>359</v>
      </c>
      <c r="I66" s="15" t="s">
        <v>339</v>
      </c>
    </row>
    <row r="68" spans="2:10" x14ac:dyDescent="0.25">
      <c r="C68" s="16" t="s">
        <v>360</v>
      </c>
      <c r="D68" s="17"/>
      <c r="J68" s="28"/>
    </row>
    <row r="69" spans="2:10" x14ac:dyDescent="0.25">
      <c r="B69" s="13">
        <v>44431</v>
      </c>
      <c r="C69" s="12" t="s">
        <v>362</v>
      </c>
      <c r="E69" s="7" t="s">
        <v>334</v>
      </c>
      <c r="F69" s="20">
        <v>0.115</v>
      </c>
      <c r="J69" s="28"/>
    </row>
    <row r="70" spans="2:10" x14ac:dyDescent="0.25">
      <c r="F70" s="12" t="s">
        <v>335</v>
      </c>
      <c r="G70" s="12" t="s">
        <v>348</v>
      </c>
      <c r="H70" s="12" t="s">
        <v>349</v>
      </c>
      <c r="J70" s="28"/>
    </row>
    <row r="71" spans="2:10" x14ac:dyDescent="0.25">
      <c r="C71" s="4"/>
      <c r="E71" s="29" t="s">
        <v>350</v>
      </c>
      <c r="F71" s="8"/>
      <c r="J71" s="28"/>
    </row>
    <row r="72" spans="2:10" x14ac:dyDescent="0.25">
      <c r="C72" s="4" t="s">
        <v>276</v>
      </c>
      <c r="F72" s="8">
        <v>0.104</v>
      </c>
      <c r="G72" s="10">
        <f>F72/$F$69</f>
        <v>0.90434782608695641</v>
      </c>
      <c r="J72" s="28"/>
    </row>
    <row r="73" spans="2:10" x14ac:dyDescent="0.25">
      <c r="C73" s="3" t="s">
        <v>278</v>
      </c>
      <c r="F73" s="9">
        <v>0.11700000000000001</v>
      </c>
      <c r="G73" s="10">
        <f t="shared" ref="G73:G78" si="2">F73/$F$69</f>
        <v>1.0173913043478262</v>
      </c>
      <c r="J73" s="28"/>
    </row>
    <row r="74" spans="2:10" x14ac:dyDescent="0.25">
      <c r="C74" s="4" t="s">
        <v>280</v>
      </c>
      <c r="F74" s="8">
        <v>0.123</v>
      </c>
      <c r="G74" s="10">
        <f t="shared" si="2"/>
        <v>1.0695652173913044</v>
      </c>
      <c r="J74" s="28"/>
    </row>
    <row r="75" spans="2:10" x14ac:dyDescent="0.25">
      <c r="C75" s="3" t="s">
        <v>282</v>
      </c>
      <c r="F75" s="9">
        <v>0.123</v>
      </c>
      <c r="G75" s="10">
        <f t="shared" si="2"/>
        <v>1.0695652173913044</v>
      </c>
      <c r="J75" s="28"/>
    </row>
    <row r="76" spans="2:10" x14ac:dyDescent="0.25">
      <c r="C76" s="4" t="s">
        <v>283</v>
      </c>
      <c r="F76" s="8">
        <v>0.11899999999999999</v>
      </c>
      <c r="G76" s="10">
        <f t="shared" si="2"/>
        <v>1.034782608695652</v>
      </c>
      <c r="J76" s="28"/>
    </row>
    <row r="77" spans="2:10" x14ac:dyDescent="0.25">
      <c r="C77" s="3" t="s">
        <v>285</v>
      </c>
      <c r="F77" s="9">
        <v>9.6000000000000002E-2</v>
      </c>
      <c r="G77" s="10">
        <f t="shared" si="2"/>
        <v>0.83478260869565213</v>
      </c>
      <c r="J77" s="28"/>
    </row>
    <row r="78" spans="2:10" x14ac:dyDescent="0.25">
      <c r="C78" s="4" t="s">
        <v>287</v>
      </c>
      <c r="F78" s="8">
        <v>0.109</v>
      </c>
      <c r="G78" s="10">
        <f t="shared" si="2"/>
        <v>0.94782608695652171</v>
      </c>
      <c r="J78" s="28"/>
    </row>
    <row r="79" spans="2:10" x14ac:dyDescent="0.25">
      <c r="J79" s="28"/>
    </row>
    <row r="80" spans="2:10" x14ac:dyDescent="0.25">
      <c r="F80" s="12" t="s">
        <v>337</v>
      </c>
      <c r="G80" s="21">
        <f>AVERAGE(G72:G79)</f>
        <v>0.9826086956521739</v>
      </c>
      <c r="J80" s="28"/>
    </row>
    <row r="81" spans="2:10" x14ac:dyDescent="0.25">
      <c r="F81" s="12" t="s">
        <v>340</v>
      </c>
      <c r="G81" s="24">
        <f>STDEV(G72:G78)</f>
        <v>8.9667874192800145E-2</v>
      </c>
      <c r="J81" s="28"/>
    </row>
    <row r="82" spans="2:10" ht="18" x14ac:dyDescent="0.35">
      <c r="D82" t="s">
        <v>353</v>
      </c>
      <c r="E82">
        <v>3.9630000000000001</v>
      </c>
      <c r="F82" s="7" t="s">
        <v>354</v>
      </c>
      <c r="G82" s="10">
        <f>E82*G81</f>
        <v>0.35535378542606699</v>
      </c>
      <c r="J82" s="28"/>
    </row>
    <row r="83" spans="2:10" ht="18" x14ac:dyDescent="0.35">
      <c r="F83" s="7" t="s">
        <v>355</v>
      </c>
      <c r="G83" s="11">
        <f>G80+G82</f>
        <v>1.3379624810782409</v>
      </c>
      <c r="H83" s="6" t="s">
        <v>356</v>
      </c>
      <c r="I83" s="15" t="s">
        <v>339</v>
      </c>
    </row>
    <row r="84" spans="2:10" ht="18" x14ac:dyDescent="0.35">
      <c r="F84" s="7" t="s">
        <v>358</v>
      </c>
      <c r="G84" s="11">
        <f>G80-G82</f>
        <v>0.62725491022610691</v>
      </c>
      <c r="H84" s="6" t="s">
        <v>359</v>
      </c>
      <c r="I84" s="15" t="s">
        <v>339</v>
      </c>
    </row>
    <row r="85" spans="2:10" x14ac:dyDescent="0.25">
      <c r="F85" s="7"/>
      <c r="G85" s="11"/>
      <c r="H85" s="6"/>
      <c r="I85" s="15"/>
    </row>
    <row r="86" spans="2:10" x14ac:dyDescent="0.25">
      <c r="C86" s="16" t="s">
        <v>360</v>
      </c>
      <c r="D86" s="17"/>
      <c r="F86" s="7"/>
      <c r="G86" s="11"/>
      <c r="H86" s="6"/>
      <c r="I86" s="15"/>
    </row>
    <row r="87" spans="2:10" x14ac:dyDescent="0.25">
      <c r="B87" s="13">
        <v>44431</v>
      </c>
      <c r="C87" s="12" t="s">
        <v>363</v>
      </c>
      <c r="E87" s="7" t="s">
        <v>334</v>
      </c>
      <c r="F87" s="20">
        <v>7.4999999999999997E-2</v>
      </c>
    </row>
    <row r="88" spans="2:10" x14ac:dyDescent="0.25">
      <c r="F88" s="12" t="s">
        <v>335</v>
      </c>
      <c r="G88" s="12" t="s">
        <v>348</v>
      </c>
      <c r="H88" s="12" t="s">
        <v>349</v>
      </c>
    </row>
    <row r="89" spans="2:10" x14ac:dyDescent="0.25">
      <c r="C89" s="4"/>
      <c r="E89" s="29" t="s">
        <v>350</v>
      </c>
      <c r="F89" s="8"/>
    </row>
    <row r="90" spans="2:10" x14ac:dyDescent="0.25">
      <c r="C90" s="3" t="s">
        <v>262</v>
      </c>
      <c r="F90" s="9">
        <v>6.3E-2</v>
      </c>
      <c r="G90" s="10">
        <f>F90/$F$87</f>
        <v>0.84000000000000008</v>
      </c>
    </row>
    <row r="91" spans="2:10" x14ac:dyDescent="0.25">
      <c r="C91" s="4" t="s">
        <v>264</v>
      </c>
      <c r="F91" s="8">
        <v>7.3999999999999996E-2</v>
      </c>
      <c r="G91" s="10">
        <f t="shared" ref="G91:G96" si="3">F91/$F$87</f>
        <v>0.98666666666666669</v>
      </c>
    </row>
    <row r="92" spans="2:10" x14ac:dyDescent="0.25">
      <c r="C92" s="3" t="s">
        <v>266</v>
      </c>
      <c r="F92" s="9">
        <v>7.5999999999999998E-2</v>
      </c>
      <c r="G92" s="10">
        <f t="shared" si="3"/>
        <v>1.0133333333333334</v>
      </c>
    </row>
    <row r="93" spans="2:10" x14ac:dyDescent="0.25">
      <c r="C93" s="4" t="s">
        <v>268</v>
      </c>
      <c r="F93" s="8">
        <v>7.4999999999999997E-2</v>
      </c>
      <c r="G93" s="10">
        <f t="shared" si="3"/>
        <v>1</v>
      </c>
    </row>
    <row r="94" spans="2:10" x14ac:dyDescent="0.25">
      <c r="C94" s="3" t="s">
        <v>269</v>
      </c>
      <c r="F94" s="9">
        <v>0.09</v>
      </c>
      <c r="G94" s="10">
        <f t="shared" si="3"/>
        <v>1.2</v>
      </c>
    </row>
    <row r="95" spans="2:10" x14ac:dyDescent="0.25">
      <c r="C95" s="4" t="s">
        <v>272</v>
      </c>
      <c r="F95" s="8">
        <v>9.5000000000000001E-2</v>
      </c>
      <c r="G95" s="10">
        <f t="shared" si="3"/>
        <v>1.2666666666666668</v>
      </c>
    </row>
    <row r="96" spans="2:10" x14ac:dyDescent="0.25">
      <c r="C96" s="3" t="s">
        <v>274</v>
      </c>
      <c r="F96" s="9">
        <v>8.5000000000000006E-2</v>
      </c>
      <c r="G96" s="10">
        <f t="shared" si="3"/>
        <v>1.1333333333333335</v>
      </c>
    </row>
    <row r="98" spans="1:13" x14ac:dyDescent="0.25">
      <c r="F98" s="12" t="s">
        <v>337</v>
      </c>
      <c r="G98" s="11">
        <f>AVERAGE(G90:G97)</f>
        <v>1.0628571428571429</v>
      </c>
    </row>
    <row r="99" spans="1:13" x14ac:dyDescent="0.25">
      <c r="F99" s="12" t="s">
        <v>340</v>
      </c>
      <c r="G99" s="10">
        <f>STDEV(G90:G96)</f>
        <v>0.14559492984950922</v>
      </c>
    </row>
    <row r="100" spans="1:13" ht="18" x14ac:dyDescent="0.35">
      <c r="D100" t="s">
        <v>353</v>
      </c>
      <c r="E100">
        <v>3.9630000000000001</v>
      </c>
      <c r="F100" s="7" t="s">
        <v>354</v>
      </c>
      <c r="G100" s="10">
        <f>E100*G99</f>
        <v>0.57699270699360505</v>
      </c>
    </row>
    <row r="101" spans="1:13" ht="18" x14ac:dyDescent="0.35">
      <c r="F101" s="7" t="s">
        <v>355</v>
      </c>
      <c r="G101" s="11">
        <f>G98+G100</f>
        <v>1.6398498498507479</v>
      </c>
      <c r="H101" s="6" t="s">
        <v>356</v>
      </c>
      <c r="I101" s="15" t="s">
        <v>364</v>
      </c>
    </row>
    <row r="102" spans="1:13" ht="18" x14ac:dyDescent="0.35">
      <c r="F102" s="7" t="s">
        <v>358</v>
      </c>
      <c r="G102" s="11">
        <f>G98-G100</f>
        <v>0.48586443586353789</v>
      </c>
      <c r="H102" s="6" t="s">
        <v>359</v>
      </c>
      <c r="I102" s="15" t="s">
        <v>364</v>
      </c>
    </row>
    <row r="103" spans="1:13" x14ac:dyDescent="0.25">
      <c r="F103" s="7"/>
      <c r="G103" s="11"/>
      <c r="H103" s="6"/>
      <c r="I103" s="15"/>
    </row>
    <row r="104" spans="1:13" x14ac:dyDescent="0.25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</row>
    <row r="106" spans="1:13" ht="18.75" x14ac:dyDescent="0.3">
      <c r="B106" s="19" t="s">
        <v>365</v>
      </c>
      <c r="C106" s="17"/>
      <c r="D106" s="17"/>
    </row>
    <row r="108" spans="1:13" x14ac:dyDescent="0.25">
      <c r="C108" s="16" t="s">
        <v>366</v>
      </c>
      <c r="D108" s="17"/>
      <c r="E108" s="7" t="s">
        <v>334</v>
      </c>
      <c r="F108" s="20">
        <v>7.4999999999999997E-2</v>
      </c>
    </row>
    <row r="109" spans="1:13" x14ac:dyDescent="0.25">
      <c r="B109" s="13">
        <v>44736</v>
      </c>
      <c r="C109" s="12" t="s">
        <v>367</v>
      </c>
      <c r="F109" s="12" t="s">
        <v>335</v>
      </c>
      <c r="G109" s="12" t="s">
        <v>348</v>
      </c>
      <c r="H109" s="12" t="s">
        <v>336</v>
      </c>
    </row>
    <row r="110" spans="1:13" x14ac:dyDescent="0.25">
      <c r="C110" s="4" t="s">
        <v>307</v>
      </c>
      <c r="F110" s="8">
        <v>7.1999999999999995E-2</v>
      </c>
      <c r="G110" s="10">
        <f>F110/$F$108</f>
        <v>0.96</v>
      </c>
    </row>
    <row r="111" spans="1:13" x14ac:dyDescent="0.25">
      <c r="C111" s="3" t="s">
        <v>311</v>
      </c>
      <c r="F111" s="9">
        <v>7.5999999999999998E-2</v>
      </c>
      <c r="G111" s="10">
        <f t="shared" ref="G111:G116" si="4">F111/$F$108</f>
        <v>1.0133333333333334</v>
      </c>
    </row>
    <row r="112" spans="1:13" x14ac:dyDescent="0.25">
      <c r="C112" s="4" t="s">
        <v>312</v>
      </c>
      <c r="F112" s="8">
        <v>7.5999999999999998E-2</v>
      </c>
      <c r="G112" s="10">
        <f t="shared" si="4"/>
        <v>1.0133333333333334</v>
      </c>
    </row>
    <row r="113" spans="2:9" x14ac:dyDescent="0.25">
      <c r="C113" s="3" t="s">
        <v>313</v>
      </c>
      <c r="F113" s="9">
        <v>8.5999999999999993E-2</v>
      </c>
      <c r="G113" s="10">
        <f t="shared" si="4"/>
        <v>1.1466666666666667</v>
      </c>
    </row>
    <row r="114" spans="2:9" x14ac:dyDescent="0.25">
      <c r="C114" s="4" t="s">
        <v>314</v>
      </c>
      <c r="F114" s="8">
        <v>0.08</v>
      </c>
      <c r="G114" s="10">
        <f t="shared" si="4"/>
        <v>1.0666666666666667</v>
      </c>
    </row>
    <row r="115" spans="2:9" x14ac:dyDescent="0.25">
      <c r="C115" s="3" t="s">
        <v>316</v>
      </c>
      <c r="F115" s="9">
        <v>7.2999999999999995E-2</v>
      </c>
      <c r="G115" s="10">
        <f t="shared" si="4"/>
        <v>0.97333333333333327</v>
      </c>
    </row>
    <row r="116" spans="2:9" x14ac:dyDescent="0.25">
      <c r="C116" s="4" t="s">
        <v>318</v>
      </c>
      <c r="F116" s="8">
        <v>7.8E-2</v>
      </c>
      <c r="G116" s="10">
        <f t="shared" si="4"/>
        <v>1.04</v>
      </c>
    </row>
    <row r="118" spans="2:9" x14ac:dyDescent="0.25">
      <c r="F118" s="12" t="s">
        <v>337</v>
      </c>
      <c r="G118" s="11">
        <f>AVERAGE(G110:G116)</f>
        <v>1.0304761904761905</v>
      </c>
      <c r="H118" s="11"/>
    </row>
    <row r="119" spans="2:9" x14ac:dyDescent="0.25">
      <c r="F119" s="12" t="s">
        <v>340</v>
      </c>
      <c r="G119" s="24">
        <f>STDEV(G110:G116)</f>
        <v>6.287637993268344E-2</v>
      </c>
      <c r="H119" s="11"/>
    </row>
    <row r="120" spans="2:9" ht="18" x14ac:dyDescent="0.35">
      <c r="D120" t="s">
        <v>353</v>
      </c>
      <c r="E120">
        <v>3.9630000000000001</v>
      </c>
      <c r="F120" s="7" t="s">
        <v>354</v>
      </c>
      <c r="G120" s="10">
        <f>E120*G119</f>
        <v>0.24917909367322447</v>
      </c>
    </row>
    <row r="121" spans="2:9" ht="18" x14ac:dyDescent="0.35">
      <c r="F121" s="7" t="s">
        <v>355</v>
      </c>
      <c r="G121" s="11">
        <f>G118+G120</f>
        <v>1.2796552841494151</v>
      </c>
      <c r="H121" s="31" t="s">
        <v>368</v>
      </c>
      <c r="I121" s="15"/>
    </row>
    <row r="122" spans="2:9" ht="18" x14ac:dyDescent="0.35">
      <c r="F122" s="7" t="s">
        <v>358</v>
      </c>
      <c r="G122" s="11">
        <f>G118-G120</f>
        <v>0.78129709680296611</v>
      </c>
      <c r="H122" s="31" t="s">
        <v>368</v>
      </c>
      <c r="I122" s="15"/>
    </row>
    <row r="123" spans="2:9" x14ac:dyDescent="0.25">
      <c r="F123" s="7"/>
      <c r="G123" s="11"/>
      <c r="H123" s="31"/>
      <c r="I123" s="15"/>
    </row>
    <row r="124" spans="2:9" x14ac:dyDescent="0.25">
      <c r="F124" s="7"/>
      <c r="G124" s="11"/>
      <c r="H124" s="31"/>
      <c r="I124" s="15"/>
    </row>
    <row r="125" spans="2:9" x14ac:dyDescent="0.25">
      <c r="C125" s="16" t="s">
        <v>366</v>
      </c>
      <c r="D125" s="17"/>
      <c r="E125" s="7" t="s">
        <v>334</v>
      </c>
      <c r="F125" s="20">
        <v>0.115</v>
      </c>
      <c r="I125" s="15"/>
    </row>
    <row r="126" spans="2:9" x14ac:dyDescent="0.25">
      <c r="B126" s="13">
        <v>44736</v>
      </c>
      <c r="C126" s="12" t="s">
        <v>369</v>
      </c>
      <c r="F126" s="12" t="s">
        <v>335</v>
      </c>
      <c r="G126" s="12" t="s">
        <v>348</v>
      </c>
      <c r="H126" s="12" t="s">
        <v>336</v>
      </c>
      <c r="I126" s="15"/>
    </row>
    <row r="127" spans="2:9" x14ac:dyDescent="0.25">
      <c r="C127" s="3" t="s">
        <v>320</v>
      </c>
      <c r="F127" s="22">
        <v>0.13500000000000001</v>
      </c>
      <c r="G127" s="10">
        <f>F127/$F$125</f>
        <v>1.173913043478261</v>
      </c>
      <c r="I127" s="15"/>
    </row>
    <row r="128" spans="2:9" x14ac:dyDescent="0.25">
      <c r="C128" s="4" t="s">
        <v>322</v>
      </c>
      <c r="F128" s="23">
        <v>0.11</v>
      </c>
      <c r="G128" s="10">
        <f t="shared" ref="G128:G133" si="5">F128/$F$125</f>
        <v>0.9565217391304347</v>
      </c>
      <c r="I128" s="15"/>
    </row>
    <row r="129" spans="2:9" x14ac:dyDescent="0.25">
      <c r="C129" s="3" t="s">
        <v>324</v>
      </c>
      <c r="F129" s="22">
        <v>0.11</v>
      </c>
      <c r="G129" s="10">
        <f t="shared" si="5"/>
        <v>0.9565217391304347</v>
      </c>
      <c r="I129" s="15"/>
    </row>
    <row r="130" spans="2:9" x14ac:dyDescent="0.25">
      <c r="C130" s="4" t="s">
        <v>325</v>
      </c>
      <c r="F130" s="23">
        <v>0.11799999999999999</v>
      </c>
      <c r="G130" s="10">
        <f t="shared" si="5"/>
        <v>1.026086956521739</v>
      </c>
      <c r="I130" s="15"/>
    </row>
    <row r="131" spans="2:9" x14ac:dyDescent="0.25">
      <c r="C131" s="3" t="s">
        <v>327</v>
      </c>
      <c r="F131" s="22">
        <v>0.11899999999999999</v>
      </c>
      <c r="G131" s="10">
        <f t="shared" si="5"/>
        <v>1.034782608695652</v>
      </c>
      <c r="I131" s="15"/>
    </row>
    <row r="132" spans="2:9" x14ac:dyDescent="0.25">
      <c r="C132" s="4" t="s">
        <v>328</v>
      </c>
      <c r="F132" s="23">
        <v>0.115</v>
      </c>
      <c r="G132" s="10">
        <f t="shared" si="5"/>
        <v>1</v>
      </c>
      <c r="I132" s="15"/>
    </row>
    <row r="133" spans="2:9" x14ac:dyDescent="0.25">
      <c r="C133" s="3" t="s">
        <v>329</v>
      </c>
      <c r="F133" s="22">
        <v>0.115</v>
      </c>
      <c r="G133" s="10">
        <f t="shared" si="5"/>
        <v>1</v>
      </c>
      <c r="I133" s="15"/>
    </row>
    <row r="134" spans="2:9" x14ac:dyDescent="0.25">
      <c r="I134" s="15"/>
    </row>
    <row r="135" spans="2:9" x14ac:dyDescent="0.25">
      <c r="F135" s="12" t="s">
        <v>337</v>
      </c>
      <c r="G135" s="11">
        <f>AVERAGE(G127:G133)</f>
        <v>1.0211180124223602</v>
      </c>
      <c r="H135" s="11"/>
      <c r="I135" s="15"/>
    </row>
    <row r="136" spans="2:9" x14ac:dyDescent="0.25">
      <c r="F136" s="12" t="s">
        <v>340</v>
      </c>
      <c r="G136" s="24">
        <f>STDEV(G127:G133)</f>
        <v>7.3931309398094502E-2</v>
      </c>
      <c r="H136" s="21"/>
    </row>
    <row r="137" spans="2:9" ht="18" x14ac:dyDescent="0.35">
      <c r="D137" t="s">
        <v>353</v>
      </c>
      <c r="E137">
        <v>3.9630000000000001</v>
      </c>
      <c r="F137" s="7" t="s">
        <v>354</v>
      </c>
      <c r="G137" s="10">
        <f>E137*G136</f>
        <v>0.29298977914464852</v>
      </c>
    </row>
    <row r="138" spans="2:9" ht="18" x14ac:dyDescent="0.35">
      <c r="F138" s="7" t="s">
        <v>355</v>
      </c>
      <c r="G138" s="11">
        <f>G135+G137</f>
        <v>1.3141077915670087</v>
      </c>
      <c r="H138" s="31" t="s">
        <v>368</v>
      </c>
    </row>
    <row r="139" spans="2:9" ht="18" x14ac:dyDescent="0.35">
      <c r="F139" s="7" t="s">
        <v>358</v>
      </c>
      <c r="G139" s="11">
        <f>G135-G137</f>
        <v>0.7281282332777117</v>
      </c>
      <c r="H139" s="31" t="s">
        <v>368</v>
      </c>
    </row>
    <row r="140" spans="2:9" x14ac:dyDescent="0.25">
      <c r="E140" s="7"/>
      <c r="F140" s="20"/>
    </row>
    <row r="141" spans="2:9" x14ac:dyDescent="0.25">
      <c r="F141" s="12"/>
      <c r="G141" s="12"/>
      <c r="H141" s="12"/>
    </row>
    <row r="142" spans="2:9" x14ac:dyDescent="0.25">
      <c r="C142" s="16" t="s">
        <v>370</v>
      </c>
      <c r="D142" s="17"/>
      <c r="E142" s="7" t="s">
        <v>334</v>
      </c>
      <c r="F142" s="20">
        <v>0.3</v>
      </c>
    </row>
    <row r="143" spans="2:9" x14ac:dyDescent="0.25">
      <c r="B143" s="13">
        <v>44301</v>
      </c>
      <c r="C143" s="12" t="s">
        <v>371</v>
      </c>
      <c r="F143" s="12" t="s">
        <v>335</v>
      </c>
      <c r="G143" s="12" t="s">
        <v>348</v>
      </c>
      <c r="H143" s="12" t="s">
        <v>336</v>
      </c>
    </row>
    <row r="144" spans="2:9" x14ac:dyDescent="0.25">
      <c r="C144" s="4" t="s">
        <v>100</v>
      </c>
      <c r="F144" s="8">
        <v>0.316</v>
      </c>
      <c r="G144" s="10">
        <f>F144/$F$142</f>
        <v>1.0533333333333335</v>
      </c>
    </row>
    <row r="145" spans="2:9" x14ac:dyDescent="0.25">
      <c r="C145" s="3" t="s">
        <v>103</v>
      </c>
      <c r="F145" s="9">
        <v>0.28299999999999997</v>
      </c>
      <c r="G145" s="10">
        <f t="shared" ref="G145:G150" si="6">F145/$F$142</f>
        <v>0.94333333333333325</v>
      </c>
    </row>
    <row r="146" spans="2:9" x14ac:dyDescent="0.25">
      <c r="C146" s="4" t="s">
        <v>105</v>
      </c>
      <c r="F146" s="8">
        <v>0.29599999999999999</v>
      </c>
      <c r="G146" s="10">
        <f t="shared" si="6"/>
        <v>0.98666666666666669</v>
      </c>
    </row>
    <row r="147" spans="2:9" x14ac:dyDescent="0.25">
      <c r="C147" s="3" t="s">
        <v>108</v>
      </c>
      <c r="F147" s="9">
        <v>0.32600000000000001</v>
      </c>
      <c r="G147" s="10">
        <f t="shared" si="6"/>
        <v>1.0866666666666667</v>
      </c>
    </row>
    <row r="148" spans="2:9" x14ac:dyDescent="0.25">
      <c r="C148" s="4" t="s">
        <v>111</v>
      </c>
      <c r="F148" s="8">
        <v>0.35199999999999998</v>
      </c>
      <c r="G148" s="10">
        <f t="shared" si="6"/>
        <v>1.1733333333333333</v>
      </c>
    </row>
    <row r="149" spans="2:9" x14ac:dyDescent="0.25">
      <c r="C149" s="3" t="s">
        <v>114</v>
      </c>
      <c r="F149" s="9">
        <v>0.36299999999999999</v>
      </c>
      <c r="G149" s="10">
        <f t="shared" si="6"/>
        <v>1.21</v>
      </c>
    </row>
    <row r="150" spans="2:9" x14ac:dyDescent="0.25">
      <c r="C150" s="4" t="s">
        <v>117</v>
      </c>
      <c r="F150" s="8">
        <v>0.26500000000000001</v>
      </c>
      <c r="G150" s="10">
        <f t="shared" si="6"/>
        <v>0.88333333333333341</v>
      </c>
    </row>
    <row r="152" spans="2:9" x14ac:dyDescent="0.25">
      <c r="F152" s="12" t="s">
        <v>337</v>
      </c>
      <c r="G152" s="11">
        <f>AVERAGE(G144:G150)</f>
        <v>1.0480952380952382</v>
      </c>
      <c r="H152" s="11"/>
    </row>
    <row r="153" spans="2:9" x14ac:dyDescent="0.25">
      <c r="F153" s="12" t="s">
        <v>340</v>
      </c>
      <c r="G153" s="10">
        <f>STDEV(G144:G150)</f>
        <v>0.11923921090811086</v>
      </c>
      <c r="H153" s="11"/>
    </row>
    <row r="154" spans="2:9" ht="18" x14ac:dyDescent="0.35">
      <c r="D154" t="s">
        <v>353</v>
      </c>
      <c r="E154">
        <v>3.9630000000000001</v>
      </c>
      <c r="F154" s="7" t="s">
        <v>354</v>
      </c>
      <c r="G154" s="10">
        <f>E154*G153</f>
        <v>0.47254499282884338</v>
      </c>
    </row>
    <row r="155" spans="2:9" ht="18" x14ac:dyDescent="0.35">
      <c r="F155" s="7" t="s">
        <v>355</v>
      </c>
      <c r="G155" s="11">
        <f>G152+G154</f>
        <v>1.5206402309240816</v>
      </c>
      <c r="H155" s="31" t="s">
        <v>368</v>
      </c>
      <c r="I155" s="15"/>
    </row>
    <row r="156" spans="2:9" ht="18" x14ac:dyDescent="0.35">
      <c r="F156" s="7" t="s">
        <v>358</v>
      </c>
      <c r="G156" s="11">
        <f>G152-G154</f>
        <v>0.57555024526639476</v>
      </c>
      <c r="H156" s="31" t="s">
        <v>368</v>
      </c>
      <c r="I156" s="15"/>
    </row>
    <row r="157" spans="2:9" x14ac:dyDescent="0.25">
      <c r="F157" s="7"/>
      <c r="G157" s="11"/>
      <c r="H157" s="31"/>
      <c r="I157" s="15"/>
    </row>
    <row r="158" spans="2:9" x14ac:dyDescent="0.25">
      <c r="F158" s="7"/>
      <c r="G158" s="11"/>
      <c r="H158" s="31"/>
      <c r="I158" s="15"/>
    </row>
    <row r="159" spans="2:9" x14ac:dyDescent="0.25">
      <c r="C159" s="16" t="s">
        <v>372</v>
      </c>
      <c r="D159" s="17"/>
      <c r="E159" s="7" t="s">
        <v>334</v>
      </c>
      <c r="F159" s="20">
        <v>0.5</v>
      </c>
      <c r="I159" s="15"/>
    </row>
    <row r="160" spans="2:9" x14ac:dyDescent="0.25">
      <c r="B160" s="13">
        <v>44301</v>
      </c>
      <c r="C160" s="12" t="s">
        <v>373</v>
      </c>
      <c r="F160" s="12" t="s">
        <v>335</v>
      </c>
      <c r="G160" s="12" t="s">
        <v>348</v>
      </c>
      <c r="H160" s="12" t="s">
        <v>336</v>
      </c>
      <c r="I160" s="15"/>
    </row>
    <row r="161" spans="3:9" x14ac:dyDescent="0.25">
      <c r="C161" s="3" t="s">
        <v>80</v>
      </c>
      <c r="F161" s="9">
        <v>0.47899999999999998</v>
      </c>
      <c r="G161" s="10">
        <f>F161/$F$159</f>
        <v>0.95799999999999996</v>
      </c>
      <c r="I161" s="15"/>
    </row>
    <row r="162" spans="3:9" x14ac:dyDescent="0.25">
      <c r="C162" s="4" t="s">
        <v>84</v>
      </c>
      <c r="F162" s="8">
        <v>0.52100000000000002</v>
      </c>
      <c r="G162" s="10">
        <f t="shared" ref="G162:G167" si="7">F162/$F$159</f>
        <v>1.042</v>
      </c>
      <c r="I162" s="15"/>
    </row>
    <row r="163" spans="3:9" x14ac:dyDescent="0.25">
      <c r="C163" s="3" t="s">
        <v>87</v>
      </c>
      <c r="F163" s="9">
        <v>0.55700000000000005</v>
      </c>
      <c r="G163" s="10">
        <f t="shared" si="7"/>
        <v>1.1140000000000001</v>
      </c>
      <c r="I163" s="15"/>
    </row>
    <row r="164" spans="3:9" x14ac:dyDescent="0.25">
      <c r="C164" s="4" t="s">
        <v>89</v>
      </c>
      <c r="F164" s="8">
        <v>0.45600000000000002</v>
      </c>
      <c r="G164" s="10">
        <f t="shared" si="7"/>
        <v>0.91200000000000003</v>
      </c>
      <c r="I164" s="15"/>
    </row>
    <row r="165" spans="3:9" x14ac:dyDescent="0.25">
      <c r="C165" s="3" t="s">
        <v>92</v>
      </c>
      <c r="F165" s="9">
        <v>0.42399999999999999</v>
      </c>
      <c r="G165" s="10">
        <f t="shared" si="7"/>
        <v>0.84799999999999998</v>
      </c>
      <c r="I165" s="15"/>
    </row>
    <row r="166" spans="3:9" x14ac:dyDescent="0.25">
      <c r="C166" s="4" t="s">
        <v>95</v>
      </c>
      <c r="F166" s="8">
        <v>0.53500000000000003</v>
      </c>
      <c r="G166" s="10">
        <f t="shared" si="7"/>
        <v>1.07</v>
      </c>
      <c r="I166" s="15"/>
    </row>
    <row r="167" spans="3:9" x14ac:dyDescent="0.25">
      <c r="C167" s="3" t="s">
        <v>98</v>
      </c>
      <c r="F167" s="9">
        <v>0.54400000000000004</v>
      </c>
      <c r="G167" s="10">
        <f t="shared" si="7"/>
        <v>1.0880000000000001</v>
      </c>
      <c r="I167" s="15"/>
    </row>
    <row r="168" spans="3:9" x14ac:dyDescent="0.25">
      <c r="I168" s="15"/>
    </row>
    <row r="169" spans="3:9" x14ac:dyDescent="0.25">
      <c r="F169" s="12" t="s">
        <v>337</v>
      </c>
      <c r="G169" s="11">
        <f>AVERAGE(G161:G167)</f>
        <v>1.0045714285714287</v>
      </c>
      <c r="H169" s="11"/>
      <c r="I169" s="15"/>
    </row>
    <row r="170" spans="3:9" x14ac:dyDescent="0.25">
      <c r="F170" s="12" t="s">
        <v>340</v>
      </c>
      <c r="G170" s="10">
        <f>STDEV(G161:G167)</f>
        <v>9.9891369568575458E-2</v>
      </c>
      <c r="H170" s="21"/>
    </row>
    <row r="171" spans="3:9" ht="18" x14ac:dyDescent="0.35">
      <c r="D171" t="s">
        <v>353</v>
      </c>
      <c r="E171">
        <v>3.9630000000000001</v>
      </c>
      <c r="F171" s="7" t="s">
        <v>354</v>
      </c>
      <c r="G171" s="10">
        <f>E171*G170</f>
        <v>0.39586949760026457</v>
      </c>
    </row>
    <row r="172" spans="3:9" ht="18" x14ac:dyDescent="0.35">
      <c r="F172" s="7" t="s">
        <v>355</v>
      </c>
      <c r="G172" s="11">
        <f>G169+G171</f>
        <v>1.4004409261716932</v>
      </c>
      <c r="H172" s="31" t="s">
        <v>368</v>
      </c>
    </row>
    <row r="173" spans="3:9" ht="18" x14ac:dyDescent="0.35">
      <c r="F173" s="7" t="s">
        <v>358</v>
      </c>
      <c r="G173" s="11">
        <f>G169-G171</f>
        <v>0.6087019309711641</v>
      </c>
      <c r="H173" s="31" t="s">
        <v>368</v>
      </c>
    </row>
    <row r="176" spans="3:9" x14ac:dyDescent="0.25">
      <c r="C176" s="16" t="s">
        <v>374</v>
      </c>
      <c r="D176" s="17"/>
      <c r="E176" s="17"/>
    </row>
    <row r="177" spans="2:7" x14ac:dyDescent="0.25">
      <c r="B177" s="13">
        <v>44301</v>
      </c>
      <c r="C177" s="12" t="s">
        <v>375</v>
      </c>
      <c r="D177" s="32"/>
    </row>
    <row r="178" spans="2:7" x14ac:dyDescent="0.25">
      <c r="C178" s="4" t="s">
        <v>124</v>
      </c>
      <c r="D178" s="32"/>
      <c r="F178" s="8">
        <v>2E-3</v>
      </c>
      <c r="G178" s="28" t="s">
        <v>376</v>
      </c>
    </row>
    <row r="179" spans="2:7" x14ac:dyDescent="0.25">
      <c r="C179" s="3" t="s">
        <v>125</v>
      </c>
      <c r="D179" s="32"/>
      <c r="F179" s="9">
        <v>2E-3</v>
      </c>
      <c r="G179" s="28" t="s">
        <v>376</v>
      </c>
    </row>
    <row r="180" spans="2:7" x14ac:dyDescent="0.25">
      <c r="C180" s="4" t="s">
        <v>126</v>
      </c>
      <c r="F180" s="8">
        <v>1E-3</v>
      </c>
      <c r="G180" s="28" t="s">
        <v>376</v>
      </c>
    </row>
  </sheetData>
  <conditionalFormatting sqref="H17:H30">
    <cfRule type="containsText" dxfId="19" priority="33" operator="containsText" text="FAIL">
      <formula>NOT(ISERROR(SEARCH("FAIL",H17)))</formula>
    </cfRule>
    <cfRule type="containsText" dxfId="18" priority="34" operator="containsText" text="PASS">
      <formula>NOT(ISERROR(SEARCH("PASS",H17)))</formula>
    </cfRule>
  </conditionalFormatting>
  <conditionalFormatting sqref="H23:H27">
    <cfRule type="containsText" dxfId="17" priority="21" operator="containsText" text="FAIL">
      <formula>NOT(ISERROR(SEARCH("FAIL",H23)))</formula>
    </cfRule>
    <cfRule type="containsText" dxfId="16" priority="22" operator="containsText" text="PASS">
      <formula>NOT(ISERROR(SEARCH("PASS",H23)))</formula>
    </cfRule>
  </conditionalFormatting>
  <conditionalFormatting sqref="I16:I30">
    <cfRule type="containsText" dxfId="15" priority="23" operator="containsText" text="FAIL">
      <formula>NOT(ISERROR(SEARCH("FAIL",I16)))</formula>
    </cfRule>
    <cfRule type="containsText" dxfId="14" priority="24" operator="containsText" text="PASS">
      <formula>NOT(ISERROR(SEARCH("PASS",I16)))</formula>
    </cfRule>
  </conditionalFormatting>
  <conditionalFormatting sqref="I44:I45">
    <cfRule type="containsText" dxfId="13" priority="17" operator="containsText" text="FAIL">
      <formula>NOT(ISERROR(SEARCH("FAIL",I44)))</formula>
    </cfRule>
    <cfRule type="containsText" dxfId="12" priority="18" operator="containsText" text="PASS">
      <formula>NOT(ISERROR(SEARCH("PASS",I44)))</formula>
    </cfRule>
  </conditionalFormatting>
  <conditionalFormatting sqref="I47:I49">
    <cfRule type="containsText" dxfId="11" priority="37" operator="containsText" text="FAIL">
      <formula>NOT(ISERROR(SEARCH("FAIL",I47)))</formula>
    </cfRule>
    <cfRule type="containsText" dxfId="10" priority="38" operator="containsText" text="PASS">
      <formula>NOT(ISERROR(SEARCH("PASS",I47)))</formula>
    </cfRule>
  </conditionalFormatting>
  <conditionalFormatting sqref="I65:I66">
    <cfRule type="containsText" dxfId="9" priority="27" operator="containsText" text="FAIL">
      <formula>NOT(ISERROR(SEARCH("FAIL",I65)))</formula>
    </cfRule>
    <cfRule type="containsText" dxfId="8" priority="28" operator="containsText" text="PASS">
      <formula>NOT(ISERROR(SEARCH("PASS",I65)))</formula>
    </cfRule>
  </conditionalFormatting>
  <conditionalFormatting sqref="I83:I86">
    <cfRule type="containsText" dxfId="7" priority="9" operator="containsText" text="FAIL">
      <formula>NOT(ISERROR(SEARCH("FAIL",I83)))</formula>
    </cfRule>
    <cfRule type="containsText" dxfId="6" priority="10" operator="containsText" text="PASS">
      <formula>NOT(ISERROR(SEARCH("PASS",I83)))</formula>
    </cfRule>
  </conditionalFormatting>
  <conditionalFormatting sqref="I101:I103">
    <cfRule type="containsText" dxfId="5" priority="5" operator="containsText" text="FAIL">
      <formula>NOT(ISERROR(SEARCH("FAIL",I101)))</formula>
    </cfRule>
    <cfRule type="containsText" dxfId="4" priority="6" operator="containsText" text="PASS">
      <formula>NOT(ISERROR(SEARCH("PASS",I101)))</formula>
    </cfRule>
  </conditionalFormatting>
  <conditionalFormatting sqref="I121:I135">
    <cfRule type="containsText" dxfId="3" priority="1" operator="containsText" text="FAIL">
      <formula>NOT(ISERROR(SEARCH("FAIL",I121)))</formula>
    </cfRule>
    <cfRule type="containsText" dxfId="2" priority="2" operator="containsText" text="PASS">
      <formula>NOT(ISERROR(SEARCH("PASS",I121)))</formula>
    </cfRule>
  </conditionalFormatting>
  <conditionalFormatting sqref="I155:I169">
    <cfRule type="containsText" dxfId="1" priority="13" operator="containsText" text="FAIL">
      <formula>NOT(ISERROR(SEARCH("FAIL",I155)))</formula>
    </cfRule>
    <cfRule type="containsText" dxfId="0" priority="14" operator="containsText" text="PASS">
      <formula>NOT(ISERROR(SEARCH("PASS",I155)))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0BE9CEC186754694F7F422B90C8A52" ma:contentTypeVersion="7" ma:contentTypeDescription="Create a new document." ma:contentTypeScope="" ma:versionID="fbe9b68a7cd6dca28cc707e903a61a45">
  <xsd:schema xmlns:xsd="http://www.w3.org/2001/XMLSchema" xmlns:xs="http://www.w3.org/2001/XMLSchema" xmlns:p="http://schemas.microsoft.com/office/2006/metadata/properties" xmlns:ns2="c580458a-9b78-4ea7-b192-d73427c5ac5f" xmlns:ns3="9c4f1bef-85e9-4dd1-9979-78d4e4a91a65" targetNamespace="http://schemas.microsoft.com/office/2006/metadata/properties" ma:root="true" ma:fieldsID="eac6d684bcadce443ddfcb8400894f16" ns2:_="" ns3:_="">
    <xsd:import namespace="c580458a-9b78-4ea7-b192-d73427c5ac5f"/>
    <xsd:import namespace="9c4f1bef-85e9-4dd1-9979-78d4e4a91a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No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0458a-9b78-4ea7-b192-d73427c5ac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otes" ma:index="14" nillable="true" ma:displayName="Notes" ma:format="Dropdown" ma:internalName="Not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4f1bef-85e9-4dd1-9979-78d4e4a91a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c580458a-9b78-4ea7-b192-d73427c5ac5f" xsi:nil="true"/>
  </documentManagement>
</p:properties>
</file>

<file path=customXml/itemProps1.xml><?xml version="1.0" encoding="utf-8"?>
<ds:datastoreItem xmlns:ds="http://schemas.openxmlformats.org/officeDocument/2006/customXml" ds:itemID="{0702CED2-9800-45DD-BE75-EF5A2C6A37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60C7A0-B055-48C6-AB75-9587E5CD2F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80458a-9b78-4ea7-b192-d73427c5ac5f"/>
    <ds:schemaRef ds:uri="9c4f1bef-85e9-4dd1-9979-78d4e4a91a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CB9980-4CE8-43B0-BFE5-665911C04B44}">
  <ds:schemaRefs>
    <ds:schemaRef ds:uri="http://schemas.microsoft.com/office/2006/metadata/properties"/>
    <ds:schemaRef ds:uri="http://schemas.microsoft.com/office/infopath/2007/PartnerControls"/>
    <ds:schemaRef ds:uri="c580458a-9b78-4ea7-b192-d73427c5ac5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LIMS Data</vt:lpstr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TMCBRIDE</dc:creator>
  <cp:keywords/>
  <dc:description/>
  <cp:lastModifiedBy>Pepich, Barry</cp:lastModifiedBy>
  <cp:revision/>
  <dcterms:created xsi:type="dcterms:W3CDTF">2021-09-17T02:05:42Z</dcterms:created>
  <dcterms:modified xsi:type="dcterms:W3CDTF">2024-12-20T17:40:49Z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0x010100750BE9CEC186754694F7F422B90C8A52</vt:lpwstr>
  </property>
  <property fmtid="{D5CDD505-2E9C-101B-9397-08002B2CF9AE}" pid="3" name="MSIP_Label_09b73270-2993-4076-be47-9c78f42a1e84_Enabled">
    <vt:lpwstr>true</vt:lpwstr>
  </property>
  <property fmtid="{D5CDD505-2E9C-101B-9397-08002B2CF9AE}" pid="4" name="MSIP_Label_09b73270-2993-4076-be47-9c78f42a1e84_SetDate">
    <vt:lpwstr>2024-12-17T00:24:40Z</vt:lpwstr>
  </property>
  <property fmtid="{D5CDD505-2E9C-101B-9397-08002B2CF9AE}" pid="5" name="MSIP_Label_09b73270-2993-4076-be47-9c78f42a1e84_Method">
    <vt:lpwstr>Privileged</vt:lpwstr>
  </property>
  <property fmtid="{D5CDD505-2E9C-101B-9397-08002B2CF9AE}" pid="6" name="MSIP_Label_09b73270-2993-4076-be47-9c78f42a1e84_Name">
    <vt:lpwstr>Level 1 - Published (Items)</vt:lpwstr>
  </property>
  <property fmtid="{D5CDD505-2E9C-101B-9397-08002B2CF9AE}" pid="7" name="MSIP_Label_09b73270-2993-4076-be47-9c78f42a1e84_SiteId">
    <vt:lpwstr>aa3f6932-fa7c-47b4-a0ce-a598cad161cf</vt:lpwstr>
  </property>
  <property fmtid="{D5CDD505-2E9C-101B-9397-08002B2CF9AE}" pid="8" name="MSIP_Label_09b73270-2993-4076-be47-9c78f42a1e84_ActionId">
    <vt:lpwstr>882f7cb6-0f63-4d71-bdc9-4d7259cabbcf</vt:lpwstr>
  </property>
  <property fmtid="{D5CDD505-2E9C-101B-9397-08002B2CF9AE}" pid="9" name="MSIP_Label_09b73270-2993-4076-be47-9c78f42a1e84_ContentBits">
    <vt:lpwstr>0</vt:lpwstr>
  </property>
</Properties>
</file>