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epa-my.sharepoint.com/personal/wallace_ariel_epa_gov/Documents/Profile/Documents/Papers/Submitted/OTM50 Paper/ScienceHub Datasets/"/>
    </mc:Choice>
  </mc:AlternateContent>
  <xr:revisionPtr revIDLastSave="51" documentId="8_{0A6A299A-227F-472F-9793-1BF18A2AD643}" xr6:coauthVersionLast="47" xr6:coauthVersionMax="47" xr10:uidLastSave="{7F825704-F808-490D-B7E0-A0B7F27DFEE8}"/>
  <bookViews>
    <workbookView xWindow="-28920" yWindow="10335" windowWidth="29040" windowHeight="15720" xr2:uid="{00000000-000D-0000-FFFF-FFFF00000000}"/>
  </bookViews>
  <sheets>
    <sheet name="Read Me" sheetId="29" r:id="rId1"/>
    <sheet name="Summary" sheetId="28" r:id="rId2"/>
    <sheet name="Bias results" sheetId="13" r:id="rId3"/>
    <sheet name="051324" sheetId="4" r:id="rId4"/>
    <sheet name="052224" sheetId="9" r:id="rId5"/>
    <sheet name="053024" sheetId="12" r:id="rId6"/>
    <sheet name="060624" sheetId="18" r:id="rId7"/>
    <sheet name="061024" sheetId="19" r:id="rId8"/>
    <sheet name="062024" sheetId="20" r:id="rId9"/>
    <sheet name="062424" sheetId="21" r:id="rId10"/>
    <sheet name="062724" sheetId="22" r:id="rId11"/>
    <sheet name="070124" sheetId="23" r:id="rId12"/>
    <sheet name="070224" sheetId="24" r:id="rId13"/>
    <sheet name="073024" sheetId="26" r:id="rId14"/>
    <sheet name="073124" sheetId="27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53" i="13" l="1"/>
  <c r="E15" i="28" l="1"/>
  <c r="J15" i="28" s="1"/>
  <c r="E8" i="28"/>
  <c r="J8" i="28" s="1"/>
  <c r="AA384" i="13"/>
  <c r="Z384" i="13"/>
  <c r="AA383" i="13"/>
  <c r="Z383" i="13"/>
  <c r="AA382" i="13"/>
  <c r="Z382" i="13"/>
  <c r="AA381" i="13"/>
  <c r="Z381" i="13"/>
  <c r="AA380" i="13"/>
  <c r="Z380" i="13"/>
  <c r="AA379" i="13"/>
  <c r="Z379" i="13"/>
  <c r="AA378" i="13"/>
  <c r="Z378" i="13"/>
  <c r="AA377" i="13"/>
  <c r="Z377" i="13"/>
  <c r="AA376" i="13"/>
  <c r="Z376" i="13"/>
  <c r="AA375" i="13"/>
  <c r="Z375" i="13"/>
  <c r="AA374" i="13"/>
  <c r="Z374" i="13"/>
  <c r="AA373" i="13"/>
  <c r="Z373" i="13"/>
  <c r="AA372" i="13"/>
  <c r="Z372" i="13"/>
  <c r="AA371" i="13"/>
  <c r="Z371" i="13"/>
  <c r="AA370" i="13"/>
  <c r="Z370" i="13"/>
  <c r="AA369" i="13"/>
  <c r="Z369" i="13"/>
  <c r="AA368" i="13"/>
  <c r="Z368" i="13"/>
  <c r="AA367" i="13"/>
  <c r="Z367" i="13"/>
  <c r="AA366" i="13"/>
  <c r="Z366" i="13"/>
  <c r="AA365" i="13"/>
  <c r="Z365" i="13"/>
  <c r="AA364" i="13"/>
  <c r="Z364" i="13"/>
  <c r="AA363" i="13"/>
  <c r="Z363" i="13"/>
  <c r="AA362" i="13"/>
  <c r="Z362" i="13"/>
  <c r="AA361" i="13"/>
  <c r="Z361" i="13"/>
  <c r="AA360" i="13"/>
  <c r="Z360" i="13"/>
  <c r="AA359" i="13"/>
  <c r="Z359" i="13"/>
  <c r="AA358" i="13"/>
  <c r="Z358" i="13"/>
  <c r="AA357" i="13"/>
  <c r="Z357" i="13"/>
  <c r="AA356" i="13"/>
  <c r="Z356" i="13"/>
  <c r="AA355" i="13"/>
  <c r="Z355" i="13"/>
  <c r="AA354" i="13"/>
  <c r="Z354" i="13"/>
  <c r="AA345" i="13"/>
  <c r="Z345" i="13"/>
  <c r="AA344" i="13"/>
  <c r="Z344" i="13"/>
  <c r="AA343" i="13"/>
  <c r="Z343" i="13"/>
  <c r="AA342" i="13"/>
  <c r="Z342" i="13"/>
  <c r="AA341" i="13"/>
  <c r="Z341" i="13"/>
  <c r="AA340" i="13"/>
  <c r="Z340" i="13"/>
  <c r="AA339" i="13"/>
  <c r="Z339" i="13"/>
  <c r="AA338" i="13"/>
  <c r="Z338" i="13"/>
  <c r="AA337" i="13"/>
  <c r="Z337" i="13"/>
  <c r="AA336" i="13"/>
  <c r="Z336" i="13"/>
  <c r="AA335" i="13"/>
  <c r="Z335" i="13"/>
  <c r="AA334" i="13"/>
  <c r="Z334" i="13"/>
  <c r="AA333" i="13"/>
  <c r="Z333" i="13"/>
  <c r="AA332" i="13"/>
  <c r="Z332" i="13"/>
  <c r="AA331" i="13"/>
  <c r="Z331" i="13"/>
  <c r="AA330" i="13"/>
  <c r="Z330" i="13"/>
  <c r="AA329" i="13"/>
  <c r="Z329" i="13"/>
  <c r="AA328" i="13"/>
  <c r="Z328" i="13"/>
  <c r="AA327" i="13"/>
  <c r="Z327" i="13"/>
  <c r="AA326" i="13"/>
  <c r="Z326" i="13"/>
  <c r="AA325" i="13"/>
  <c r="Z325" i="13"/>
  <c r="AA324" i="13"/>
  <c r="Z324" i="13"/>
  <c r="AA323" i="13"/>
  <c r="Z323" i="13"/>
  <c r="AA322" i="13"/>
  <c r="Z322" i="13"/>
  <c r="AA321" i="13"/>
  <c r="Z321" i="13"/>
  <c r="AA320" i="13"/>
  <c r="Z320" i="13"/>
  <c r="AA319" i="13"/>
  <c r="Z319" i="13"/>
  <c r="AA318" i="13"/>
  <c r="Z318" i="13"/>
  <c r="AA317" i="13"/>
  <c r="Z317" i="13"/>
  <c r="AA316" i="13"/>
  <c r="Z316" i="13"/>
  <c r="AA315" i="13"/>
  <c r="Z315" i="13"/>
  <c r="AA353" i="13"/>
  <c r="Z353" i="13"/>
  <c r="AA314" i="13"/>
  <c r="Z314" i="13"/>
  <c r="AA307" i="13"/>
  <c r="Z307" i="13"/>
  <c r="AA306" i="13"/>
  <c r="Z306" i="13"/>
  <c r="AA305" i="13"/>
  <c r="Z305" i="13"/>
  <c r="AA304" i="13"/>
  <c r="Z304" i="13"/>
  <c r="AA303" i="13"/>
  <c r="Z303" i="13"/>
  <c r="AA302" i="13"/>
  <c r="Z302" i="13"/>
  <c r="AA301" i="13"/>
  <c r="Z301" i="13"/>
  <c r="AA300" i="13"/>
  <c r="Z300" i="13"/>
  <c r="AA299" i="13"/>
  <c r="Z299" i="13"/>
  <c r="AA298" i="13"/>
  <c r="Z298" i="13"/>
  <c r="AA297" i="13"/>
  <c r="Z297" i="13"/>
  <c r="AA296" i="13"/>
  <c r="Z296" i="13"/>
  <c r="AA295" i="13"/>
  <c r="Z295" i="13"/>
  <c r="AA294" i="13"/>
  <c r="Z294" i="13"/>
  <c r="AA293" i="13"/>
  <c r="Z293" i="13"/>
  <c r="AA292" i="13"/>
  <c r="Z292" i="13"/>
  <c r="AA291" i="13"/>
  <c r="Z291" i="13"/>
  <c r="AA290" i="13"/>
  <c r="Z290" i="13"/>
  <c r="AA289" i="13"/>
  <c r="Z289" i="13"/>
  <c r="AA288" i="13"/>
  <c r="Z288" i="13"/>
  <c r="AA287" i="13"/>
  <c r="Z287" i="13"/>
  <c r="AA286" i="13"/>
  <c r="Z286" i="13"/>
  <c r="AA285" i="13"/>
  <c r="Z285" i="13"/>
  <c r="AA284" i="13"/>
  <c r="Z284" i="13"/>
  <c r="AA283" i="13"/>
  <c r="Z283" i="13"/>
  <c r="AA282" i="13"/>
  <c r="Z282" i="13"/>
  <c r="AA281" i="13"/>
  <c r="Z281" i="13"/>
  <c r="AA280" i="13"/>
  <c r="Z280" i="13"/>
  <c r="AA279" i="13"/>
  <c r="Z279" i="13"/>
  <c r="AA278" i="13"/>
  <c r="Z278" i="13"/>
  <c r="AA277" i="13"/>
  <c r="Z277" i="13"/>
  <c r="AA276" i="13"/>
  <c r="Z276" i="13"/>
  <c r="S384" i="13"/>
  <c r="R384" i="13"/>
  <c r="S383" i="13"/>
  <c r="R383" i="13"/>
  <c r="S382" i="13"/>
  <c r="R382" i="13"/>
  <c r="S381" i="13"/>
  <c r="R381" i="13"/>
  <c r="S380" i="13"/>
  <c r="R380" i="13"/>
  <c r="S379" i="13"/>
  <c r="R379" i="13"/>
  <c r="S378" i="13"/>
  <c r="R378" i="13"/>
  <c r="S377" i="13"/>
  <c r="R377" i="13"/>
  <c r="S376" i="13"/>
  <c r="R376" i="13"/>
  <c r="S375" i="13"/>
  <c r="R375" i="13"/>
  <c r="S374" i="13"/>
  <c r="R374" i="13"/>
  <c r="S373" i="13"/>
  <c r="R373" i="13"/>
  <c r="S372" i="13"/>
  <c r="R372" i="13"/>
  <c r="S371" i="13"/>
  <c r="R371" i="13"/>
  <c r="S370" i="13"/>
  <c r="R370" i="13"/>
  <c r="S369" i="13"/>
  <c r="R369" i="13"/>
  <c r="S368" i="13"/>
  <c r="R368" i="13"/>
  <c r="S367" i="13"/>
  <c r="R367" i="13"/>
  <c r="S366" i="13"/>
  <c r="R366" i="13"/>
  <c r="S365" i="13"/>
  <c r="R365" i="13"/>
  <c r="S364" i="13"/>
  <c r="R364" i="13"/>
  <c r="S363" i="13"/>
  <c r="R363" i="13"/>
  <c r="S362" i="13"/>
  <c r="R362" i="13"/>
  <c r="S361" i="13"/>
  <c r="R361" i="13"/>
  <c r="S360" i="13"/>
  <c r="R360" i="13"/>
  <c r="S359" i="13"/>
  <c r="R359" i="13"/>
  <c r="S358" i="13"/>
  <c r="R358" i="13"/>
  <c r="S357" i="13"/>
  <c r="R357" i="13"/>
  <c r="S356" i="13"/>
  <c r="R356" i="13"/>
  <c r="S355" i="13"/>
  <c r="R355" i="13"/>
  <c r="S354" i="13"/>
  <c r="R354" i="13"/>
  <c r="S353" i="13"/>
  <c r="S345" i="13"/>
  <c r="R345" i="13"/>
  <c r="S344" i="13"/>
  <c r="R344" i="13"/>
  <c r="S343" i="13"/>
  <c r="R343" i="13"/>
  <c r="S342" i="13"/>
  <c r="R342" i="13"/>
  <c r="S341" i="13"/>
  <c r="R341" i="13"/>
  <c r="S340" i="13"/>
  <c r="R340" i="13"/>
  <c r="S339" i="13"/>
  <c r="R339" i="13"/>
  <c r="S338" i="13"/>
  <c r="R338" i="13"/>
  <c r="S337" i="13"/>
  <c r="R337" i="13"/>
  <c r="S336" i="13"/>
  <c r="R336" i="13"/>
  <c r="S335" i="13"/>
  <c r="R335" i="13"/>
  <c r="S334" i="13"/>
  <c r="R334" i="13"/>
  <c r="S333" i="13"/>
  <c r="R333" i="13"/>
  <c r="S332" i="13"/>
  <c r="R332" i="13"/>
  <c r="S331" i="13"/>
  <c r="R331" i="13"/>
  <c r="S330" i="13"/>
  <c r="R330" i="13"/>
  <c r="S329" i="13"/>
  <c r="R329" i="13"/>
  <c r="S328" i="13"/>
  <c r="R328" i="13"/>
  <c r="S327" i="13"/>
  <c r="R327" i="13"/>
  <c r="S326" i="13"/>
  <c r="R326" i="13"/>
  <c r="S325" i="13"/>
  <c r="R325" i="13"/>
  <c r="S324" i="13"/>
  <c r="R324" i="13"/>
  <c r="S323" i="13"/>
  <c r="R323" i="13"/>
  <c r="S322" i="13"/>
  <c r="R322" i="13"/>
  <c r="S321" i="13"/>
  <c r="R321" i="13"/>
  <c r="S320" i="13"/>
  <c r="R320" i="13"/>
  <c r="S319" i="13"/>
  <c r="R319" i="13"/>
  <c r="S318" i="13"/>
  <c r="R318" i="13"/>
  <c r="S317" i="13"/>
  <c r="R317" i="13"/>
  <c r="S316" i="13"/>
  <c r="R316" i="13"/>
  <c r="S315" i="13"/>
  <c r="R315" i="13"/>
  <c r="S314" i="13"/>
  <c r="R314" i="13"/>
  <c r="S307" i="13"/>
  <c r="R307" i="13"/>
  <c r="S306" i="13"/>
  <c r="R306" i="13"/>
  <c r="S305" i="13"/>
  <c r="R305" i="13"/>
  <c r="S304" i="13"/>
  <c r="R304" i="13"/>
  <c r="S303" i="13"/>
  <c r="R303" i="13"/>
  <c r="S302" i="13"/>
  <c r="R302" i="13"/>
  <c r="S301" i="13"/>
  <c r="R301" i="13"/>
  <c r="S300" i="13"/>
  <c r="R300" i="13"/>
  <c r="S299" i="13"/>
  <c r="R299" i="13"/>
  <c r="S298" i="13"/>
  <c r="R298" i="13"/>
  <c r="S297" i="13"/>
  <c r="R297" i="13"/>
  <c r="S296" i="13"/>
  <c r="R296" i="13"/>
  <c r="S295" i="13"/>
  <c r="R295" i="13"/>
  <c r="S294" i="13"/>
  <c r="R294" i="13"/>
  <c r="S293" i="13"/>
  <c r="R293" i="13"/>
  <c r="S292" i="13"/>
  <c r="R292" i="13"/>
  <c r="S291" i="13"/>
  <c r="R291" i="13"/>
  <c r="S290" i="13"/>
  <c r="R290" i="13"/>
  <c r="S289" i="13"/>
  <c r="R289" i="13"/>
  <c r="S288" i="13"/>
  <c r="R288" i="13"/>
  <c r="S287" i="13"/>
  <c r="R287" i="13"/>
  <c r="S286" i="13"/>
  <c r="R286" i="13"/>
  <c r="S285" i="13"/>
  <c r="R285" i="13"/>
  <c r="S284" i="13"/>
  <c r="R284" i="13"/>
  <c r="S283" i="13"/>
  <c r="R283" i="13"/>
  <c r="S282" i="13"/>
  <c r="R282" i="13"/>
  <c r="S281" i="13"/>
  <c r="R281" i="13"/>
  <c r="S280" i="13"/>
  <c r="R280" i="13"/>
  <c r="S279" i="13"/>
  <c r="R279" i="13"/>
  <c r="S278" i="13"/>
  <c r="R278" i="13"/>
  <c r="S277" i="13"/>
  <c r="R277" i="13"/>
  <c r="S276" i="13"/>
  <c r="R276" i="13"/>
  <c r="K384" i="13"/>
  <c r="J384" i="13"/>
  <c r="K383" i="13"/>
  <c r="J383" i="13"/>
  <c r="K382" i="13"/>
  <c r="J382" i="13"/>
  <c r="K381" i="13"/>
  <c r="J381" i="13"/>
  <c r="K380" i="13"/>
  <c r="J380" i="13"/>
  <c r="K379" i="13"/>
  <c r="J379" i="13"/>
  <c r="K378" i="13"/>
  <c r="J378" i="13"/>
  <c r="K377" i="13"/>
  <c r="J377" i="13"/>
  <c r="K376" i="13"/>
  <c r="J376" i="13"/>
  <c r="K375" i="13"/>
  <c r="J375" i="13"/>
  <c r="K374" i="13"/>
  <c r="J374" i="13"/>
  <c r="K373" i="13"/>
  <c r="J373" i="13"/>
  <c r="K372" i="13"/>
  <c r="J372" i="13"/>
  <c r="K371" i="13"/>
  <c r="J371" i="13"/>
  <c r="K370" i="13"/>
  <c r="J370" i="13"/>
  <c r="K369" i="13"/>
  <c r="J369" i="13"/>
  <c r="K368" i="13"/>
  <c r="J368" i="13"/>
  <c r="K367" i="13"/>
  <c r="J367" i="13"/>
  <c r="K366" i="13"/>
  <c r="J366" i="13"/>
  <c r="K365" i="13"/>
  <c r="J365" i="13"/>
  <c r="K364" i="13"/>
  <c r="J364" i="13"/>
  <c r="K363" i="13"/>
  <c r="J363" i="13"/>
  <c r="K362" i="13"/>
  <c r="J362" i="13"/>
  <c r="K361" i="13"/>
  <c r="J361" i="13"/>
  <c r="K360" i="13"/>
  <c r="J360" i="13"/>
  <c r="K359" i="13"/>
  <c r="J359" i="13"/>
  <c r="K358" i="13"/>
  <c r="J358" i="13"/>
  <c r="K357" i="13"/>
  <c r="J357" i="13"/>
  <c r="K356" i="13"/>
  <c r="J356" i="13"/>
  <c r="K355" i="13"/>
  <c r="J355" i="13"/>
  <c r="K354" i="13"/>
  <c r="J354" i="13"/>
  <c r="K353" i="13"/>
  <c r="J353" i="13"/>
  <c r="K345" i="13"/>
  <c r="J345" i="13"/>
  <c r="K344" i="13"/>
  <c r="J344" i="13"/>
  <c r="K343" i="13"/>
  <c r="J343" i="13"/>
  <c r="K342" i="13"/>
  <c r="J342" i="13"/>
  <c r="K341" i="13"/>
  <c r="J341" i="13"/>
  <c r="K340" i="13"/>
  <c r="J340" i="13"/>
  <c r="K339" i="13"/>
  <c r="J339" i="13"/>
  <c r="K338" i="13"/>
  <c r="J338" i="13"/>
  <c r="K337" i="13"/>
  <c r="J337" i="13"/>
  <c r="K336" i="13"/>
  <c r="J336" i="13"/>
  <c r="K335" i="13"/>
  <c r="J335" i="13"/>
  <c r="K334" i="13"/>
  <c r="J334" i="13"/>
  <c r="K333" i="13"/>
  <c r="J333" i="13"/>
  <c r="K332" i="13"/>
  <c r="J332" i="13"/>
  <c r="K331" i="13"/>
  <c r="J331" i="13"/>
  <c r="K330" i="13"/>
  <c r="J330" i="13"/>
  <c r="K329" i="13"/>
  <c r="J329" i="13"/>
  <c r="K328" i="13"/>
  <c r="J328" i="13"/>
  <c r="K327" i="13"/>
  <c r="J327" i="13"/>
  <c r="K326" i="13"/>
  <c r="J326" i="13"/>
  <c r="K325" i="13"/>
  <c r="J325" i="13"/>
  <c r="K324" i="13"/>
  <c r="J324" i="13"/>
  <c r="K323" i="13"/>
  <c r="J323" i="13"/>
  <c r="K322" i="13"/>
  <c r="J322" i="13"/>
  <c r="K321" i="13"/>
  <c r="J321" i="13"/>
  <c r="K320" i="13"/>
  <c r="J320" i="13"/>
  <c r="K319" i="13"/>
  <c r="J319" i="13"/>
  <c r="K318" i="13"/>
  <c r="J318" i="13"/>
  <c r="K317" i="13"/>
  <c r="J317" i="13"/>
  <c r="K316" i="13"/>
  <c r="J316" i="13"/>
  <c r="K315" i="13"/>
  <c r="J315" i="13"/>
  <c r="K314" i="13"/>
  <c r="J314" i="13"/>
  <c r="K307" i="13"/>
  <c r="J307" i="13"/>
  <c r="K306" i="13"/>
  <c r="J306" i="13"/>
  <c r="K305" i="13"/>
  <c r="J305" i="13"/>
  <c r="K304" i="13"/>
  <c r="J304" i="13"/>
  <c r="K303" i="13"/>
  <c r="J303" i="13"/>
  <c r="K302" i="13"/>
  <c r="J302" i="13"/>
  <c r="K301" i="13"/>
  <c r="J301" i="13"/>
  <c r="K300" i="13"/>
  <c r="J300" i="13"/>
  <c r="K299" i="13"/>
  <c r="J299" i="13"/>
  <c r="K298" i="13"/>
  <c r="J298" i="13"/>
  <c r="K297" i="13"/>
  <c r="J297" i="13"/>
  <c r="K296" i="13"/>
  <c r="J296" i="13"/>
  <c r="K295" i="13"/>
  <c r="J295" i="13"/>
  <c r="K294" i="13"/>
  <c r="J294" i="13"/>
  <c r="K293" i="13"/>
  <c r="J293" i="13"/>
  <c r="K292" i="13"/>
  <c r="J292" i="13"/>
  <c r="K291" i="13"/>
  <c r="J291" i="13"/>
  <c r="K290" i="13"/>
  <c r="J290" i="13"/>
  <c r="K289" i="13"/>
  <c r="J289" i="13"/>
  <c r="K288" i="13"/>
  <c r="J288" i="13"/>
  <c r="K287" i="13"/>
  <c r="J287" i="13"/>
  <c r="K286" i="13"/>
  <c r="J286" i="13"/>
  <c r="K285" i="13"/>
  <c r="J285" i="13"/>
  <c r="K284" i="13"/>
  <c r="J284" i="13"/>
  <c r="K283" i="13"/>
  <c r="J283" i="13"/>
  <c r="K282" i="13"/>
  <c r="J282" i="13"/>
  <c r="K281" i="13"/>
  <c r="J281" i="13"/>
  <c r="K280" i="13"/>
  <c r="J280" i="13"/>
  <c r="K279" i="13"/>
  <c r="J279" i="13"/>
  <c r="K278" i="13"/>
  <c r="J278" i="13"/>
  <c r="K277" i="13"/>
  <c r="J277" i="13"/>
  <c r="K276" i="13"/>
  <c r="J276" i="13"/>
  <c r="C384" i="13"/>
  <c r="B384" i="13"/>
  <c r="C383" i="13"/>
  <c r="B383" i="13"/>
  <c r="C382" i="13"/>
  <c r="B382" i="13"/>
  <c r="C381" i="13"/>
  <c r="B381" i="13"/>
  <c r="C380" i="13"/>
  <c r="B380" i="13"/>
  <c r="C379" i="13"/>
  <c r="B379" i="13"/>
  <c r="C378" i="13"/>
  <c r="B378" i="13"/>
  <c r="C377" i="13"/>
  <c r="B377" i="13"/>
  <c r="C376" i="13"/>
  <c r="B376" i="13"/>
  <c r="C375" i="13"/>
  <c r="B375" i="13"/>
  <c r="C374" i="13"/>
  <c r="B374" i="13"/>
  <c r="C373" i="13"/>
  <c r="B373" i="13"/>
  <c r="C372" i="13"/>
  <c r="B372" i="13"/>
  <c r="C371" i="13"/>
  <c r="B371" i="13"/>
  <c r="C370" i="13"/>
  <c r="B370" i="13"/>
  <c r="C369" i="13"/>
  <c r="B369" i="13"/>
  <c r="C368" i="13"/>
  <c r="B368" i="13"/>
  <c r="C367" i="13"/>
  <c r="B367" i="13"/>
  <c r="C366" i="13"/>
  <c r="B366" i="13"/>
  <c r="C365" i="13"/>
  <c r="B365" i="13"/>
  <c r="C364" i="13"/>
  <c r="B364" i="13"/>
  <c r="C363" i="13"/>
  <c r="B363" i="13"/>
  <c r="C362" i="13"/>
  <c r="B362" i="13"/>
  <c r="C361" i="13"/>
  <c r="B361" i="13"/>
  <c r="C360" i="13"/>
  <c r="B360" i="13"/>
  <c r="C359" i="13"/>
  <c r="B359" i="13"/>
  <c r="C358" i="13"/>
  <c r="B358" i="13"/>
  <c r="C357" i="13"/>
  <c r="B357" i="13"/>
  <c r="C356" i="13"/>
  <c r="B356" i="13"/>
  <c r="C355" i="13"/>
  <c r="B355" i="13"/>
  <c r="C354" i="13"/>
  <c r="B354" i="13"/>
  <c r="C353" i="13"/>
  <c r="B353" i="13"/>
  <c r="C345" i="13"/>
  <c r="B345" i="13"/>
  <c r="C344" i="13"/>
  <c r="B344" i="13"/>
  <c r="C343" i="13"/>
  <c r="B343" i="13"/>
  <c r="C342" i="13"/>
  <c r="B342" i="13"/>
  <c r="C341" i="13"/>
  <c r="B341" i="13"/>
  <c r="C340" i="13"/>
  <c r="B340" i="13"/>
  <c r="C339" i="13"/>
  <c r="B339" i="13"/>
  <c r="C338" i="13"/>
  <c r="B338" i="13"/>
  <c r="C337" i="13"/>
  <c r="B337" i="13"/>
  <c r="C336" i="13"/>
  <c r="B336" i="13"/>
  <c r="C335" i="13"/>
  <c r="B335" i="13"/>
  <c r="C334" i="13"/>
  <c r="B334" i="13"/>
  <c r="C333" i="13"/>
  <c r="B333" i="13"/>
  <c r="C332" i="13"/>
  <c r="B332" i="13"/>
  <c r="C331" i="13"/>
  <c r="B331" i="13"/>
  <c r="C330" i="13"/>
  <c r="B330" i="13"/>
  <c r="C329" i="13"/>
  <c r="B329" i="13"/>
  <c r="C328" i="13"/>
  <c r="B328" i="13"/>
  <c r="C327" i="13"/>
  <c r="B327" i="13"/>
  <c r="C326" i="13"/>
  <c r="B326" i="13"/>
  <c r="C325" i="13"/>
  <c r="B325" i="13"/>
  <c r="C324" i="13"/>
  <c r="B324" i="13"/>
  <c r="C323" i="13"/>
  <c r="B323" i="13"/>
  <c r="C322" i="13"/>
  <c r="B322" i="13"/>
  <c r="C321" i="13"/>
  <c r="B321" i="13"/>
  <c r="C320" i="13"/>
  <c r="B320" i="13"/>
  <c r="C319" i="13"/>
  <c r="B319" i="13"/>
  <c r="C318" i="13"/>
  <c r="B318" i="13"/>
  <c r="C317" i="13"/>
  <c r="B317" i="13"/>
  <c r="C316" i="13"/>
  <c r="B316" i="13"/>
  <c r="C315" i="13"/>
  <c r="B315" i="13"/>
  <c r="C314" i="13"/>
  <c r="B314" i="13"/>
  <c r="C307" i="13"/>
  <c r="C306" i="13"/>
  <c r="C305" i="13"/>
  <c r="C304" i="13"/>
  <c r="C303" i="13"/>
  <c r="C302" i="13"/>
  <c r="C301" i="13"/>
  <c r="C300" i="13"/>
  <c r="C299" i="13"/>
  <c r="C298" i="13"/>
  <c r="C297" i="13"/>
  <c r="C296" i="13"/>
  <c r="C295" i="13"/>
  <c r="C294" i="13"/>
  <c r="C293" i="13"/>
  <c r="C292" i="13"/>
  <c r="C291" i="13"/>
  <c r="C290" i="13"/>
  <c r="C289" i="13"/>
  <c r="C288" i="13"/>
  <c r="C287" i="13"/>
  <c r="C286" i="13"/>
  <c r="C285" i="13"/>
  <c r="C284" i="13"/>
  <c r="C283" i="13"/>
  <c r="C282" i="13"/>
  <c r="C281" i="13"/>
  <c r="C280" i="13"/>
  <c r="C279" i="13"/>
  <c r="C278" i="13"/>
  <c r="C277" i="13"/>
  <c r="C276" i="13"/>
  <c r="B307" i="13"/>
  <c r="B306" i="13"/>
  <c r="B305" i="13"/>
  <c r="B304" i="13"/>
  <c r="B303" i="13"/>
  <c r="B302" i="13"/>
  <c r="B301" i="13"/>
  <c r="B300" i="13"/>
  <c r="B299" i="13"/>
  <c r="B298" i="13"/>
  <c r="B297" i="13"/>
  <c r="B296" i="13"/>
  <c r="B295" i="13"/>
  <c r="B294" i="13"/>
  <c r="B293" i="13"/>
  <c r="B292" i="13"/>
  <c r="B291" i="13"/>
  <c r="B290" i="13"/>
  <c r="B289" i="13"/>
  <c r="B288" i="13"/>
  <c r="B287" i="13"/>
  <c r="B286" i="13"/>
  <c r="B285" i="13"/>
  <c r="B284" i="13"/>
  <c r="B283" i="13"/>
  <c r="B282" i="13"/>
  <c r="B281" i="13"/>
  <c r="B280" i="13"/>
  <c r="B279" i="13"/>
  <c r="B278" i="13"/>
  <c r="B277" i="13"/>
  <c r="B276" i="13"/>
  <c r="AA267" i="13"/>
  <c r="Z267" i="13"/>
  <c r="AA266" i="13"/>
  <c r="Z266" i="13"/>
  <c r="AA265" i="13"/>
  <c r="Z265" i="13"/>
  <c r="AA264" i="13"/>
  <c r="Z264" i="13"/>
  <c r="AA263" i="13"/>
  <c r="Z263" i="13"/>
  <c r="AA262" i="13"/>
  <c r="Z262" i="13"/>
  <c r="AA261" i="13"/>
  <c r="Z261" i="13"/>
  <c r="AA260" i="13"/>
  <c r="Z260" i="13"/>
  <c r="AA259" i="13"/>
  <c r="Z259" i="13"/>
  <c r="AA258" i="13"/>
  <c r="Z258" i="13"/>
  <c r="AA257" i="13"/>
  <c r="Z257" i="13"/>
  <c r="AA256" i="13"/>
  <c r="Z256" i="13"/>
  <c r="AA255" i="13"/>
  <c r="Z255" i="13"/>
  <c r="AA254" i="13"/>
  <c r="Z254" i="13"/>
  <c r="AA253" i="13"/>
  <c r="Z253" i="13"/>
  <c r="AA252" i="13"/>
  <c r="Z252" i="13"/>
  <c r="AA251" i="13"/>
  <c r="Z251" i="13"/>
  <c r="AA250" i="13"/>
  <c r="Z250" i="13"/>
  <c r="AA249" i="13"/>
  <c r="Z249" i="13"/>
  <c r="AA248" i="13"/>
  <c r="Z248" i="13"/>
  <c r="AA247" i="13"/>
  <c r="Z247" i="13"/>
  <c r="AA246" i="13"/>
  <c r="Z246" i="13"/>
  <c r="AA245" i="13"/>
  <c r="Z245" i="13"/>
  <c r="AA244" i="13"/>
  <c r="Z244" i="13"/>
  <c r="AA243" i="13"/>
  <c r="Z243" i="13"/>
  <c r="AA242" i="13"/>
  <c r="Z242" i="13"/>
  <c r="AA241" i="13"/>
  <c r="Z241" i="13"/>
  <c r="AA240" i="13"/>
  <c r="Z240" i="13"/>
  <c r="AA239" i="13"/>
  <c r="Z239" i="13"/>
  <c r="AA238" i="13"/>
  <c r="Z238" i="13"/>
  <c r="AA237" i="13"/>
  <c r="Z237" i="13"/>
  <c r="AA236" i="13"/>
  <c r="Z236" i="13"/>
  <c r="K267" i="13"/>
  <c r="J267" i="13"/>
  <c r="K266" i="13"/>
  <c r="J266" i="13"/>
  <c r="K265" i="13"/>
  <c r="J265" i="13"/>
  <c r="K264" i="13"/>
  <c r="J264" i="13"/>
  <c r="K263" i="13"/>
  <c r="J263" i="13"/>
  <c r="K262" i="13"/>
  <c r="J262" i="13"/>
  <c r="K261" i="13"/>
  <c r="J261" i="13"/>
  <c r="K260" i="13"/>
  <c r="J260" i="13"/>
  <c r="K259" i="13"/>
  <c r="J259" i="13"/>
  <c r="K258" i="13"/>
  <c r="J258" i="13"/>
  <c r="K257" i="13"/>
  <c r="J257" i="13"/>
  <c r="K256" i="13"/>
  <c r="J256" i="13"/>
  <c r="K255" i="13"/>
  <c r="J255" i="13"/>
  <c r="K254" i="13"/>
  <c r="J254" i="13"/>
  <c r="K253" i="13"/>
  <c r="J253" i="13"/>
  <c r="K252" i="13"/>
  <c r="J252" i="13"/>
  <c r="K251" i="13"/>
  <c r="J251" i="13"/>
  <c r="K250" i="13"/>
  <c r="J250" i="13"/>
  <c r="K249" i="13"/>
  <c r="J249" i="13"/>
  <c r="K248" i="13"/>
  <c r="J248" i="13"/>
  <c r="K247" i="13"/>
  <c r="J247" i="13"/>
  <c r="K246" i="13"/>
  <c r="J246" i="13"/>
  <c r="K245" i="13"/>
  <c r="J245" i="13"/>
  <c r="K244" i="13"/>
  <c r="J244" i="13"/>
  <c r="K243" i="13"/>
  <c r="J243" i="13"/>
  <c r="K242" i="13"/>
  <c r="J242" i="13"/>
  <c r="K241" i="13"/>
  <c r="J241" i="13"/>
  <c r="K240" i="13"/>
  <c r="J240" i="13"/>
  <c r="K239" i="13"/>
  <c r="J239" i="13"/>
  <c r="K238" i="13"/>
  <c r="J238" i="13"/>
  <c r="K237" i="13"/>
  <c r="J237" i="13"/>
  <c r="K236" i="13"/>
  <c r="J236" i="13"/>
  <c r="AA228" i="13"/>
  <c r="Z228" i="13"/>
  <c r="AA227" i="13"/>
  <c r="Z227" i="13"/>
  <c r="AA226" i="13"/>
  <c r="Z226" i="13"/>
  <c r="AA225" i="13"/>
  <c r="Z225" i="13"/>
  <c r="AA224" i="13"/>
  <c r="Z224" i="13"/>
  <c r="AA223" i="13"/>
  <c r="Z223" i="13"/>
  <c r="AA222" i="13"/>
  <c r="Z222" i="13"/>
  <c r="AA221" i="13"/>
  <c r="Z221" i="13"/>
  <c r="AA220" i="13"/>
  <c r="Z220" i="13"/>
  <c r="AA219" i="13"/>
  <c r="Z219" i="13"/>
  <c r="AA218" i="13"/>
  <c r="Z218" i="13"/>
  <c r="AA217" i="13"/>
  <c r="Z217" i="13"/>
  <c r="AA216" i="13"/>
  <c r="Z216" i="13"/>
  <c r="AA215" i="13"/>
  <c r="Z215" i="13"/>
  <c r="AA214" i="13"/>
  <c r="Z214" i="13"/>
  <c r="AA213" i="13"/>
  <c r="Z213" i="13"/>
  <c r="AA212" i="13"/>
  <c r="Z212" i="13"/>
  <c r="AA211" i="13"/>
  <c r="Z211" i="13"/>
  <c r="AA210" i="13"/>
  <c r="Z210" i="13"/>
  <c r="AA209" i="13"/>
  <c r="Z209" i="13"/>
  <c r="AA208" i="13"/>
  <c r="Z208" i="13"/>
  <c r="AA207" i="13"/>
  <c r="Z207" i="13"/>
  <c r="AA206" i="13"/>
  <c r="Z206" i="13"/>
  <c r="AA205" i="13"/>
  <c r="Z205" i="13"/>
  <c r="AA204" i="13"/>
  <c r="Z204" i="13"/>
  <c r="AA203" i="13"/>
  <c r="Z203" i="13"/>
  <c r="AA202" i="13"/>
  <c r="Z202" i="13"/>
  <c r="AA201" i="13"/>
  <c r="Z201" i="13"/>
  <c r="AA200" i="13"/>
  <c r="Z200" i="13"/>
  <c r="AA199" i="13"/>
  <c r="Z199" i="13"/>
  <c r="AA198" i="13"/>
  <c r="Z198" i="13"/>
  <c r="AA197" i="13"/>
  <c r="Z197" i="13"/>
  <c r="K228" i="13"/>
  <c r="J228" i="13"/>
  <c r="K227" i="13"/>
  <c r="J227" i="13"/>
  <c r="K226" i="13"/>
  <c r="J226" i="13"/>
  <c r="K225" i="13"/>
  <c r="J225" i="13"/>
  <c r="K224" i="13"/>
  <c r="J224" i="13"/>
  <c r="K223" i="13"/>
  <c r="J223" i="13"/>
  <c r="K222" i="13"/>
  <c r="J222" i="13"/>
  <c r="K221" i="13"/>
  <c r="J221" i="13"/>
  <c r="K220" i="13"/>
  <c r="J220" i="13"/>
  <c r="K219" i="13"/>
  <c r="J219" i="13"/>
  <c r="K218" i="13"/>
  <c r="J218" i="13"/>
  <c r="K217" i="13"/>
  <c r="J217" i="13"/>
  <c r="K216" i="13"/>
  <c r="J216" i="13"/>
  <c r="K215" i="13"/>
  <c r="J215" i="13"/>
  <c r="K214" i="13"/>
  <c r="J214" i="13"/>
  <c r="K213" i="13"/>
  <c r="J213" i="13"/>
  <c r="K212" i="13"/>
  <c r="J212" i="13"/>
  <c r="K211" i="13"/>
  <c r="J211" i="13"/>
  <c r="K210" i="13"/>
  <c r="J210" i="13"/>
  <c r="K209" i="13"/>
  <c r="J209" i="13"/>
  <c r="K208" i="13"/>
  <c r="J208" i="13"/>
  <c r="K207" i="13"/>
  <c r="J207" i="13"/>
  <c r="K206" i="13"/>
  <c r="J206" i="13"/>
  <c r="K205" i="13"/>
  <c r="J205" i="13"/>
  <c r="K204" i="13"/>
  <c r="J204" i="13"/>
  <c r="K203" i="13"/>
  <c r="J203" i="13"/>
  <c r="K202" i="13"/>
  <c r="J202" i="13"/>
  <c r="K201" i="13"/>
  <c r="J201" i="13"/>
  <c r="K200" i="13"/>
  <c r="J200" i="13"/>
  <c r="K199" i="13"/>
  <c r="J199" i="13"/>
  <c r="K198" i="13"/>
  <c r="J198" i="13"/>
  <c r="K197" i="13"/>
  <c r="J197" i="13"/>
  <c r="AA190" i="13"/>
  <c r="Z190" i="13"/>
  <c r="AA189" i="13"/>
  <c r="Z189" i="13"/>
  <c r="AA188" i="13"/>
  <c r="Z188" i="13"/>
  <c r="AA187" i="13"/>
  <c r="Z187" i="13"/>
  <c r="AA186" i="13"/>
  <c r="Z186" i="13"/>
  <c r="AA185" i="13"/>
  <c r="Z185" i="13"/>
  <c r="AA184" i="13"/>
  <c r="Z184" i="13"/>
  <c r="AA183" i="13"/>
  <c r="Z183" i="13"/>
  <c r="AA182" i="13"/>
  <c r="Z182" i="13"/>
  <c r="AB182" i="13" s="1"/>
  <c r="AC182" i="13" s="1"/>
  <c r="AA181" i="13"/>
  <c r="Z181" i="13"/>
  <c r="AA180" i="13"/>
  <c r="Z180" i="13"/>
  <c r="AA179" i="13"/>
  <c r="Z179" i="13"/>
  <c r="AA178" i="13"/>
  <c r="Z178" i="13"/>
  <c r="AA177" i="13"/>
  <c r="Z177" i="13"/>
  <c r="AA176" i="13"/>
  <c r="Z176" i="13"/>
  <c r="AA175" i="13"/>
  <c r="Z175" i="13"/>
  <c r="AA174" i="13"/>
  <c r="Z174" i="13"/>
  <c r="AA173" i="13"/>
  <c r="Z173" i="13"/>
  <c r="AA172" i="13"/>
  <c r="Z172" i="13"/>
  <c r="AA171" i="13"/>
  <c r="Z171" i="13"/>
  <c r="AA170" i="13"/>
  <c r="Z170" i="13"/>
  <c r="AA169" i="13"/>
  <c r="Z169" i="13"/>
  <c r="AA168" i="13"/>
  <c r="Z168" i="13"/>
  <c r="AA167" i="13"/>
  <c r="Z167" i="13"/>
  <c r="AA166" i="13"/>
  <c r="Z166" i="13"/>
  <c r="AA165" i="13"/>
  <c r="Z165" i="13"/>
  <c r="AA164" i="13"/>
  <c r="Z164" i="13"/>
  <c r="AA163" i="13"/>
  <c r="Z163" i="13"/>
  <c r="AA162" i="13"/>
  <c r="Z162" i="13"/>
  <c r="AA161" i="13"/>
  <c r="Z161" i="13"/>
  <c r="AA160" i="13"/>
  <c r="Z160" i="13"/>
  <c r="AA159" i="13"/>
  <c r="Z159" i="13"/>
  <c r="K190" i="13"/>
  <c r="J190" i="13"/>
  <c r="K189" i="13"/>
  <c r="J189" i="13"/>
  <c r="K188" i="13"/>
  <c r="J188" i="13"/>
  <c r="K187" i="13"/>
  <c r="J187" i="13"/>
  <c r="K186" i="13"/>
  <c r="J186" i="13"/>
  <c r="K185" i="13"/>
  <c r="J185" i="13"/>
  <c r="K184" i="13"/>
  <c r="J184" i="13"/>
  <c r="K183" i="13"/>
  <c r="J183" i="13"/>
  <c r="K182" i="13"/>
  <c r="J182" i="13"/>
  <c r="K181" i="13"/>
  <c r="J181" i="13"/>
  <c r="K180" i="13"/>
  <c r="J180" i="13"/>
  <c r="K179" i="13"/>
  <c r="J179" i="13"/>
  <c r="K178" i="13"/>
  <c r="J178" i="13"/>
  <c r="K177" i="13"/>
  <c r="J177" i="13"/>
  <c r="K176" i="13"/>
  <c r="J176" i="13"/>
  <c r="K175" i="13"/>
  <c r="J175" i="13"/>
  <c r="K174" i="13"/>
  <c r="J174" i="13"/>
  <c r="K173" i="13"/>
  <c r="J173" i="13"/>
  <c r="K172" i="13"/>
  <c r="J172" i="13"/>
  <c r="K171" i="13"/>
  <c r="J171" i="13"/>
  <c r="K170" i="13"/>
  <c r="J170" i="13"/>
  <c r="K169" i="13"/>
  <c r="J169" i="13"/>
  <c r="K168" i="13"/>
  <c r="J168" i="13"/>
  <c r="K167" i="13"/>
  <c r="J167" i="13"/>
  <c r="K166" i="13"/>
  <c r="J166" i="13"/>
  <c r="K165" i="13"/>
  <c r="J165" i="13"/>
  <c r="K164" i="13"/>
  <c r="J164" i="13"/>
  <c r="K163" i="13"/>
  <c r="J163" i="13"/>
  <c r="K162" i="13"/>
  <c r="J162" i="13"/>
  <c r="K161" i="13"/>
  <c r="J161" i="13"/>
  <c r="K160" i="13"/>
  <c r="J160" i="13"/>
  <c r="K159" i="13"/>
  <c r="J159" i="13"/>
  <c r="C267" i="13"/>
  <c r="B267" i="13"/>
  <c r="C266" i="13"/>
  <c r="B266" i="13"/>
  <c r="C265" i="13"/>
  <c r="B265" i="13"/>
  <c r="C264" i="13"/>
  <c r="B264" i="13"/>
  <c r="C263" i="13"/>
  <c r="B263" i="13"/>
  <c r="C262" i="13"/>
  <c r="B262" i="13"/>
  <c r="C261" i="13"/>
  <c r="B261" i="13"/>
  <c r="C260" i="13"/>
  <c r="B260" i="13"/>
  <c r="C259" i="13"/>
  <c r="B259" i="13"/>
  <c r="C258" i="13"/>
  <c r="B258" i="13"/>
  <c r="C257" i="13"/>
  <c r="B257" i="13"/>
  <c r="C256" i="13"/>
  <c r="B256" i="13"/>
  <c r="C255" i="13"/>
  <c r="B255" i="13"/>
  <c r="C254" i="13"/>
  <c r="B254" i="13"/>
  <c r="C253" i="13"/>
  <c r="B253" i="13"/>
  <c r="C252" i="13"/>
  <c r="B252" i="13"/>
  <c r="C251" i="13"/>
  <c r="B251" i="13"/>
  <c r="C250" i="13"/>
  <c r="B250" i="13"/>
  <c r="C249" i="13"/>
  <c r="B249" i="13"/>
  <c r="C248" i="13"/>
  <c r="B248" i="13"/>
  <c r="C247" i="13"/>
  <c r="B247" i="13"/>
  <c r="C246" i="13"/>
  <c r="B246" i="13"/>
  <c r="C245" i="13"/>
  <c r="B245" i="13"/>
  <c r="C244" i="13"/>
  <c r="B244" i="13"/>
  <c r="C243" i="13"/>
  <c r="B243" i="13"/>
  <c r="C242" i="13"/>
  <c r="B242" i="13"/>
  <c r="C241" i="13"/>
  <c r="B241" i="13"/>
  <c r="C240" i="13"/>
  <c r="B240" i="13"/>
  <c r="C239" i="13"/>
  <c r="B239" i="13"/>
  <c r="C238" i="13"/>
  <c r="B238" i="13"/>
  <c r="C237" i="13"/>
  <c r="B237" i="13"/>
  <c r="C236" i="13"/>
  <c r="B236" i="13"/>
  <c r="S267" i="13"/>
  <c r="R267" i="13"/>
  <c r="S266" i="13"/>
  <c r="R266" i="13"/>
  <c r="S265" i="13"/>
  <c r="R265" i="13"/>
  <c r="S264" i="13"/>
  <c r="R264" i="13"/>
  <c r="S263" i="13"/>
  <c r="R263" i="13"/>
  <c r="S262" i="13"/>
  <c r="R262" i="13"/>
  <c r="S261" i="13"/>
  <c r="R261" i="13"/>
  <c r="S260" i="13"/>
  <c r="R260" i="13"/>
  <c r="S259" i="13"/>
  <c r="R259" i="13"/>
  <c r="S258" i="13"/>
  <c r="R258" i="13"/>
  <c r="S257" i="13"/>
  <c r="R257" i="13"/>
  <c r="S256" i="13"/>
  <c r="R256" i="13"/>
  <c r="S255" i="13"/>
  <c r="R255" i="13"/>
  <c r="S254" i="13"/>
  <c r="R254" i="13"/>
  <c r="S253" i="13"/>
  <c r="R253" i="13"/>
  <c r="S252" i="13"/>
  <c r="R252" i="13"/>
  <c r="S251" i="13"/>
  <c r="R251" i="13"/>
  <c r="S250" i="13"/>
  <c r="R250" i="13"/>
  <c r="S249" i="13"/>
  <c r="R249" i="13"/>
  <c r="S248" i="13"/>
  <c r="R248" i="13"/>
  <c r="S247" i="13"/>
  <c r="R247" i="13"/>
  <c r="S246" i="13"/>
  <c r="R246" i="13"/>
  <c r="S245" i="13"/>
  <c r="R245" i="13"/>
  <c r="S244" i="13"/>
  <c r="R244" i="13"/>
  <c r="S243" i="13"/>
  <c r="R243" i="13"/>
  <c r="S242" i="13"/>
  <c r="R242" i="13"/>
  <c r="S241" i="13"/>
  <c r="R241" i="13"/>
  <c r="S240" i="13"/>
  <c r="R240" i="13"/>
  <c r="S239" i="13"/>
  <c r="R239" i="13"/>
  <c r="S238" i="13"/>
  <c r="R238" i="13"/>
  <c r="S237" i="13"/>
  <c r="R237" i="13"/>
  <c r="S236" i="13"/>
  <c r="R236" i="13"/>
  <c r="S228" i="13"/>
  <c r="R228" i="13"/>
  <c r="S227" i="13"/>
  <c r="R227" i="13"/>
  <c r="S226" i="13"/>
  <c r="R226" i="13"/>
  <c r="S225" i="13"/>
  <c r="R225" i="13"/>
  <c r="S224" i="13"/>
  <c r="R224" i="13"/>
  <c r="S223" i="13"/>
  <c r="R223" i="13"/>
  <c r="S222" i="13"/>
  <c r="R222" i="13"/>
  <c r="S221" i="13"/>
  <c r="R221" i="13"/>
  <c r="S220" i="13"/>
  <c r="R220" i="13"/>
  <c r="S219" i="13"/>
  <c r="R219" i="13"/>
  <c r="S218" i="13"/>
  <c r="R218" i="13"/>
  <c r="S217" i="13"/>
  <c r="R217" i="13"/>
  <c r="S216" i="13"/>
  <c r="R216" i="13"/>
  <c r="S215" i="13"/>
  <c r="R215" i="13"/>
  <c r="S214" i="13"/>
  <c r="R214" i="13"/>
  <c r="S213" i="13"/>
  <c r="R213" i="13"/>
  <c r="S212" i="13"/>
  <c r="R212" i="13"/>
  <c r="S211" i="13"/>
  <c r="R211" i="13"/>
  <c r="S210" i="13"/>
  <c r="R210" i="13"/>
  <c r="S209" i="13"/>
  <c r="R209" i="13"/>
  <c r="S208" i="13"/>
  <c r="R208" i="13"/>
  <c r="S207" i="13"/>
  <c r="R207" i="13"/>
  <c r="S206" i="13"/>
  <c r="R206" i="13"/>
  <c r="S205" i="13"/>
  <c r="R205" i="13"/>
  <c r="S204" i="13"/>
  <c r="R204" i="13"/>
  <c r="S203" i="13"/>
  <c r="R203" i="13"/>
  <c r="S202" i="13"/>
  <c r="R202" i="13"/>
  <c r="S201" i="13"/>
  <c r="R201" i="13"/>
  <c r="S200" i="13"/>
  <c r="R200" i="13"/>
  <c r="S199" i="13"/>
  <c r="R199" i="13"/>
  <c r="S198" i="13"/>
  <c r="R198" i="13"/>
  <c r="S197" i="13"/>
  <c r="R197" i="13"/>
  <c r="C228" i="13"/>
  <c r="B228" i="13"/>
  <c r="C227" i="13"/>
  <c r="B227" i="13"/>
  <c r="C226" i="13"/>
  <c r="B226" i="13"/>
  <c r="C225" i="13"/>
  <c r="B225" i="13"/>
  <c r="C224" i="13"/>
  <c r="B224" i="13"/>
  <c r="C223" i="13"/>
  <c r="B223" i="13"/>
  <c r="C222" i="13"/>
  <c r="B222" i="13"/>
  <c r="C221" i="13"/>
  <c r="B221" i="13"/>
  <c r="C220" i="13"/>
  <c r="B220" i="13"/>
  <c r="C219" i="13"/>
  <c r="B219" i="13"/>
  <c r="C218" i="13"/>
  <c r="B218" i="13"/>
  <c r="C217" i="13"/>
  <c r="B217" i="13"/>
  <c r="C216" i="13"/>
  <c r="B216" i="13"/>
  <c r="C215" i="13"/>
  <c r="B215" i="13"/>
  <c r="C214" i="13"/>
  <c r="B214" i="13"/>
  <c r="C213" i="13"/>
  <c r="B213" i="13"/>
  <c r="C212" i="13"/>
  <c r="B212" i="13"/>
  <c r="C211" i="13"/>
  <c r="B211" i="13"/>
  <c r="C210" i="13"/>
  <c r="B210" i="13"/>
  <c r="C209" i="13"/>
  <c r="B209" i="13"/>
  <c r="C208" i="13"/>
  <c r="B208" i="13"/>
  <c r="C207" i="13"/>
  <c r="B207" i="13"/>
  <c r="C206" i="13"/>
  <c r="B206" i="13"/>
  <c r="C205" i="13"/>
  <c r="B205" i="13"/>
  <c r="C204" i="13"/>
  <c r="B204" i="13"/>
  <c r="C203" i="13"/>
  <c r="B203" i="13"/>
  <c r="C202" i="13"/>
  <c r="B202" i="13"/>
  <c r="C201" i="13"/>
  <c r="B201" i="13"/>
  <c r="C200" i="13"/>
  <c r="B200" i="13"/>
  <c r="C199" i="13"/>
  <c r="B199" i="13"/>
  <c r="C198" i="13"/>
  <c r="B198" i="13"/>
  <c r="C197" i="13"/>
  <c r="B197" i="13"/>
  <c r="S190" i="13"/>
  <c r="R190" i="13"/>
  <c r="S189" i="13"/>
  <c r="R189" i="13"/>
  <c r="S188" i="13"/>
  <c r="R188" i="13"/>
  <c r="S187" i="13"/>
  <c r="R187" i="13"/>
  <c r="S186" i="13"/>
  <c r="R186" i="13"/>
  <c r="S185" i="13"/>
  <c r="R185" i="13"/>
  <c r="S184" i="13"/>
  <c r="R184" i="13"/>
  <c r="S183" i="13"/>
  <c r="R183" i="13"/>
  <c r="S182" i="13"/>
  <c r="R182" i="13"/>
  <c r="S181" i="13"/>
  <c r="R181" i="13"/>
  <c r="S180" i="13"/>
  <c r="R180" i="13"/>
  <c r="S179" i="13"/>
  <c r="R179" i="13"/>
  <c r="S178" i="13"/>
  <c r="R178" i="13"/>
  <c r="S177" i="13"/>
  <c r="R177" i="13"/>
  <c r="S176" i="13"/>
  <c r="R176" i="13"/>
  <c r="S175" i="13"/>
  <c r="R175" i="13"/>
  <c r="S174" i="13"/>
  <c r="R174" i="13"/>
  <c r="S173" i="13"/>
  <c r="R173" i="13"/>
  <c r="S172" i="13"/>
  <c r="R172" i="13"/>
  <c r="S171" i="13"/>
  <c r="R171" i="13"/>
  <c r="S170" i="13"/>
  <c r="R170" i="13"/>
  <c r="S169" i="13"/>
  <c r="R169" i="13"/>
  <c r="S168" i="13"/>
  <c r="R168" i="13"/>
  <c r="S167" i="13"/>
  <c r="R167" i="13"/>
  <c r="S166" i="13"/>
  <c r="R166" i="13"/>
  <c r="S165" i="13"/>
  <c r="R165" i="13"/>
  <c r="S164" i="13"/>
  <c r="R164" i="13"/>
  <c r="S163" i="13"/>
  <c r="R163" i="13"/>
  <c r="S162" i="13"/>
  <c r="R162" i="13"/>
  <c r="S161" i="13"/>
  <c r="R161" i="13"/>
  <c r="S160" i="13"/>
  <c r="R160" i="13"/>
  <c r="S159" i="13"/>
  <c r="R159" i="13"/>
  <c r="C190" i="13"/>
  <c r="B190" i="13"/>
  <c r="C189" i="13"/>
  <c r="B189" i="13"/>
  <c r="C188" i="13"/>
  <c r="B188" i="13"/>
  <c r="C187" i="13"/>
  <c r="B187" i="13"/>
  <c r="C186" i="13"/>
  <c r="B186" i="13"/>
  <c r="C185" i="13"/>
  <c r="B185" i="13"/>
  <c r="C184" i="13"/>
  <c r="B184" i="13"/>
  <c r="C183" i="13"/>
  <c r="B183" i="13"/>
  <c r="C182" i="13"/>
  <c r="B182" i="13"/>
  <c r="C181" i="13"/>
  <c r="B181" i="13"/>
  <c r="C180" i="13"/>
  <c r="B180" i="13"/>
  <c r="C179" i="13"/>
  <c r="B179" i="13"/>
  <c r="C178" i="13"/>
  <c r="B178" i="13"/>
  <c r="C177" i="13"/>
  <c r="B177" i="13"/>
  <c r="C176" i="13"/>
  <c r="B176" i="13"/>
  <c r="C175" i="13"/>
  <c r="B175" i="13"/>
  <c r="C174" i="13"/>
  <c r="B174" i="13"/>
  <c r="C173" i="13"/>
  <c r="B173" i="13"/>
  <c r="C172" i="13"/>
  <c r="B172" i="13"/>
  <c r="C171" i="13"/>
  <c r="B171" i="13"/>
  <c r="C170" i="13"/>
  <c r="B170" i="13"/>
  <c r="C169" i="13"/>
  <c r="B169" i="13"/>
  <c r="C168" i="13"/>
  <c r="B168" i="13"/>
  <c r="C167" i="13"/>
  <c r="B167" i="13"/>
  <c r="C166" i="13"/>
  <c r="B166" i="13"/>
  <c r="C165" i="13"/>
  <c r="B165" i="13"/>
  <c r="C164" i="13"/>
  <c r="B164" i="13"/>
  <c r="C163" i="13"/>
  <c r="B163" i="13"/>
  <c r="C162" i="13"/>
  <c r="B162" i="13"/>
  <c r="C161" i="13"/>
  <c r="B161" i="13"/>
  <c r="C160" i="13"/>
  <c r="B160" i="13"/>
  <c r="C159" i="13"/>
  <c r="B159" i="13"/>
  <c r="AA151" i="13"/>
  <c r="Z151" i="13"/>
  <c r="AA150" i="13"/>
  <c r="Z150" i="13"/>
  <c r="AA149" i="13"/>
  <c r="Z149" i="13"/>
  <c r="AA148" i="13"/>
  <c r="Z148" i="13"/>
  <c r="AA147" i="13"/>
  <c r="Z147" i="13"/>
  <c r="AA146" i="13"/>
  <c r="Z146" i="13"/>
  <c r="AA145" i="13"/>
  <c r="Z145" i="13"/>
  <c r="AA144" i="13"/>
  <c r="Z144" i="13"/>
  <c r="AA143" i="13"/>
  <c r="Z143" i="13"/>
  <c r="AA142" i="13"/>
  <c r="Z142" i="13"/>
  <c r="AA141" i="13"/>
  <c r="Z141" i="13"/>
  <c r="AA140" i="13"/>
  <c r="Z140" i="13"/>
  <c r="AA139" i="13"/>
  <c r="Z139" i="13"/>
  <c r="AA138" i="13"/>
  <c r="Z138" i="13"/>
  <c r="AA137" i="13"/>
  <c r="Z137" i="13"/>
  <c r="AA136" i="13"/>
  <c r="Z136" i="13"/>
  <c r="AA135" i="13"/>
  <c r="Z135" i="13"/>
  <c r="AA134" i="13"/>
  <c r="Z134" i="13"/>
  <c r="AA133" i="13"/>
  <c r="Z133" i="13"/>
  <c r="AA132" i="13"/>
  <c r="Z132" i="13"/>
  <c r="AA131" i="13"/>
  <c r="Z131" i="13"/>
  <c r="AA130" i="13"/>
  <c r="Z130" i="13"/>
  <c r="AA129" i="13"/>
  <c r="Z129" i="13"/>
  <c r="AA128" i="13"/>
  <c r="Z128" i="13"/>
  <c r="AA127" i="13"/>
  <c r="Z127" i="13"/>
  <c r="AA126" i="13"/>
  <c r="Z126" i="13"/>
  <c r="AA125" i="13"/>
  <c r="Z125" i="13"/>
  <c r="AA124" i="13"/>
  <c r="Z124" i="13"/>
  <c r="AA123" i="13"/>
  <c r="Z123" i="13"/>
  <c r="AA122" i="13"/>
  <c r="Z122" i="13"/>
  <c r="AA121" i="13"/>
  <c r="Z121" i="13"/>
  <c r="AA120" i="13"/>
  <c r="Z120" i="13"/>
  <c r="AA113" i="13"/>
  <c r="Z113" i="13"/>
  <c r="AA112" i="13"/>
  <c r="Z112" i="13"/>
  <c r="AA111" i="13"/>
  <c r="Z111" i="13"/>
  <c r="AA110" i="13"/>
  <c r="Z110" i="13"/>
  <c r="AA109" i="13"/>
  <c r="Z109" i="13"/>
  <c r="AA108" i="13"/>
  <c r="Z108" i="13"/>
  <c r="AA107" i="13"/>
  <c r="Z107" i="13"/>
  <c r="AA106" i="13"/>
  <c r="Z106" i="13"/>
  <c r="AA105" i="13"/>
  <c r="Z105" i="13"/>
  <c r="AA104" i="13"/>
  <c r="Z104" i="13"/>
  <c r="AA103" i="13"/>
  <c r="Z103" i="13"/>
  <c r="AA102" i="13"/>
  <c r="Z102" i="13"/>
  <c r="AA101" i="13"/>
  <c r="Z101" i="13"/>
  <c r="AA100" i="13"/>
  <c r="Z100" i="13"/>
  <c r="AA99" i="13"/>
  <c r="Z99" i="13"/>
  <c r="AA98" i="13"/>
  <c r="Z98" i="13"/>
  <c r="AA97" i="13"/>
  <c r="Z97" i="13"/>
  <c r="AA96" i="13"/>
  <c r="Z96" i="13"/>
  <c r="AA95" i="13"/>
  <c r="Z95" i="13"/>
  <c r="AA94" i="13"/>
  <c r="Z94" i="13"/>
  <c r="AA93" i="13"/>
  <c r="Z93" i="13"/>
  <c r="AA92" i="13"/>
  <c r="Z92" i="13"/>
  <c r="AA91" i="13"/>
  <c r="Z91" i="13"/>
  <c r="AA90" i="13"/>
  <c r="Z90" i="13"/>
  <c r="AA89" i="13"/>
  <c r="Z89" i="13"/>
  <c r="AA88" i="13"/>
  <c r="Z88" i="13"/>
  <c r="AA87" i="13"/>
  <c r="Z87" i="13"/>
  <c r="AA86" i="13"/>
  <c r="Z86" i="13"/>
  <c r="AA85" i="13"/>
  <c r="Z85" i="13"/>
  <c r="AA84" i="13"/>
  <c r="Z84" i="13"/>
  <c r="AA83" i="13"/>
  <c r="Z83" i="13"/>
  <c r="AA82" i="13"/>
  <c r="Z82" i="13"/>
  <c r="S151" i="13"/>
  <c r="R151" i="13"/>
  <c r="S150" i="13"/>
  <c r="R150" i="13"/>
  <c r="S149" i="13"/>
  <c r="R149" i="13"/>
  <c r="S148" i="13"/>
  <c r="R148" i="13"/>
  <c r="S147" i="13"/>
  <c r="R147" i="13"/>
  <c r="S146" i="13"/>
  <c r="R146" i="13"/>
  <c r="S145" i="13"/>
  <c r="R145" i="13"/>
  <c r="S144" i="13"/>
  <c r="R144" i="13"/>
  <c r="S143" i="13"/>
  <c r="R143" i="13"/>
  <c r="S142" i="13"/>
  <c r="R142" i="13"/>
  <c r="S141" i="13"/>
  <c r="R141" i="13"/>
  <c r="S140" i="13"/>
  <c r="R140" i="13"/>
  <c r="S139" i="13"/>
  <c r="R139" i="13"/>
  <c r="S138" i="13"/>
  <c r="R138" i="13"/>
  <c r="S137" i="13"/>
  <c r="R137" i="13"/>
  <c r="S136" i="13"/>
  <c r="R136" i="13"/>
  <c r="S135" i="13"/>
  <c r="R135" i="13"/>
  <c r="S134" i="13"/>
  <c r="R134" i="13"/>
  <c r="S133" i="13"/>
  <c r="R133" i="13"/>
  <c r="S132" i="13"/>
  <c r="R132" i="13"/>
  <c r="S131" i="13"/>
  <c r="R131" i="13"/>
  <c r="S130" i="13"/>
  <c r="R130" i="13"/>
  <c r="S129" i="13"/>
  <c r="R129" i="13"/>
  <c r="S128" i="13"/>
  <c r="R128" i="13"/>
  <c r="S127" i="13"/>
  <c r="R127" i="13"/>
  <c r="S126" i="13"/>
  <c r="R126" i="13"/>
  <c r="S125" i="13"/>
  <c r="R125" i="13"/>
  <c r="S124" i="13"/>
  <c r="R124" i="13"/>
  <c r="S123" i="13"/>
  <c r="R123" i="13"/>
  <c r="S122" i="13"/>
  <c r="R122" i="13"/>
  <c r="S121" i="13"/>
  <c r="R121" i="13"/>
  <c r="S120" i="13"/>
  <c r="R120" i="13"/>
  <c r="S113" i="13"/>
  <c r="R113" i="13"/>
  <c r="S112" i="13"/>
  <c r="R112" i="13"/>
  <c r="S111" i="13"/>
  <c r="R111" i="13"/>
  <c r="S110" i="13"/>
  <c r="R110" i="13"/>
  <c r="S109" i="13"/>
  <c r="R109" i="13"/>
  <c r="S108" i="13"/>
  <c r="R108" i="13"/>
  <c r="S107" i="13"/>
  <c r="R107" i="13"/>
  <c r="S106" i="13"/>
  <c r="R106" i="13"/>
  <c r="S105" i="13"/>
  <c r="R105" i="13"/>
  <c r="S104" i="13"/>
  <c r="R104" i="13"/>
  <c r="S103" i="13"/>
  <c r="R103" i="13"/>
  <c r="S102" i="13"/>
  <c r="R102" i="13"/>
  <c r="S101" i="13"/>
  <c r="R101" i="13"/>
  <c r="S100" i="13"/>
  <c r="R100" i="13"/>
  <c r="S99" i="13"/>
  <c r="R99" i="13"/>
  <c r="S98" i="13"/>
  <c r="R98" i="13"/>
  <c r="S97" i="13"/>
  <c r="R97" i="13"/>
  <c r="S96" i="13"/>
  <c r="R96" i="13"/>
  <c r="S95" i="13"/>
  <c r="R95" i="13"/>
  <c r="S94" i="13"/>
  <c r="R94" i="13"/>
  <c r="S93" i="13"/>
  <c r="R93" i="13"/>
  <c r="S92" i="13"/>
  <c r="R92" i="13"/>
  <c r="S91" i="13"/>
  <c r="R91" i="13"/>
  <c r="S90" i="13"/>
  <c r="R90" i="13"/>
  <c r="S89" i="13"/>
  <c r="R89" i="13"/>
  <c r="S88" i="13"/>
  <c r="R88" i="13"/>
  <c r="S87" i="13"/>
  <c r="R87" i="13"/>
  <c r="S86" i="13"/>
  <c r="R86" i="13"/>
  <c r="S85" i="13"/>
  <c r="R85" i="13"/>
  <c r="S84" i="13"/>
  <c r="R84" i="13"/>
  <c r="S83" i="13"/>
  <c r="R83" i="13"/>
  <c r="S82" i="13"/>
  <c r="R82" i="13"/>
  <c r="K151" i="13"/>
  <c r="J151" i="13"/>
  <c r="K150" i="13"/>
  <c r="J150" i="13"/>
  <c r="K149" i="13"/>
  <c r="J149" i="13"/>
  <c r="K148" i="13"/>
  <c r="J148" i="13"/>
  <c r="K147" i="13"/>
  <c r="J147" i="13"/>
  <c r="K146" i="13"/>
  <c r="J146" i="13"/>
  <c r="K145" i="13"/>
  <c r="J145" i="13"/>
  <c r="K144" i="13"/>
  <c r="J144" i="13"/>
  <c r="K143" i="13"/>
  <c r="J143" i="13"/>
  <c r="K142" i="13"/>
  <c r="J142" i="13"/>
  <c r="K141" i="13"/>
  <c r="J141" i="13"/>
  <c r="K140" i="13"/>
  <c r="J140" i="13"/>
  <c r="K139" i="13"/>
  <c r="J139" i="13"/>
  <c r="K138" i="13"/>
  <c r="J138" i="13"/>
  <c r="K137" i="13"/>
  <c r="J137" i="13"/>
  <c r="K136" i="13"/>
  <c r="J136" i="13"/>
  <c r="K135" i="13"/>
  <c r="J135" i="13"/>
  <c r="K134" i="13"/>
  <c r="J134" i="13"/>
  <c r="K133" i="13"/>
  <c r="J133" i="13"/>
  <c r="K132" i="13"/>
  <c r="J132" i="13"/>
  <c r="K131" i="13"/>
  <c r="J131" i="13"/>
  <c r="K130" i="13"/>
  <c r="J130" i="13"/>
  <c r="K129" i="13"/>
  <c r="J129" i="13"/>
  <c r="K128" i="13"/>
  <c r="J128" i="13"/>
  <c r="K127" i="13"/>
  <c r="J127" i="13"/>
  <c r="K126" i="13"/>
  <c r="J126" i="13"/>
  <c r="K125" i="13"/>
  <c r="J125" i="13"/>
  <c r="K124" i="13"/>
  <c r="J124" i="13"/>
  <c r="K123" i="13"/>
  <c r="J123" i="13"/>
  <c r="K122" i="13"/>
  <c r="J122" i="13"/>
  <c r="K121" i="13"/>
  <c r="J121" i="13"/>
  <c r="K120" i="13"/>
  <c r="J120" i="13"/>
  <c r="J113" i="13"/>
  <c r="J112" i="13"/>
  <c r="J111" i="13"/>
  <c r="J110" i="13"/>
  <c r="J109" i="13"/>
  <c r="J108" i="13"/>
  <c r="J107" i="13"/>
  <c r="J106" i="13"/>
  <c r="J105" i="13"/>
  <c r="J104" i="13"/>
  <c r="J103" i="13"/>
  <c r="J102" i="13"/>
  <c r="J101" i="13"/>
  <c r="J100" i="13"/>
  <c r="J99" i="13"/>
  <c r="J98" i="13"/>
  <c r="J97" i="13"/>
  <c r="J96" i="13"/>
  <c r="J95" i="13"/>
  <c r="J94" i="13"/>
  <c r="J93" i="13"/>
  <c r="J92" i="13"/>
  <c r="J91" i="13"/>
  <c r="J90" i="13"/>
  <c r="J89" i="13"/>
  <c r="J88" i="13"/>
  <c r="J87" i="13"/>
  <c r="J86" i="13"/>
  <c r="J85" i="13"/>
  <c r="J84" i="13"/>
  <c r="J83" i="13"/>
  <c r="J82" i="13"/>
  <c r="K113" i="13"/>
  <c r="K112" i="13"/>
  <c r="K111" i="13"/>
  <c r="K110" i="13"/>
  <c r="K109" i="13"/>
  <c r="K108" i="13"/>
  <c r="K107" i="13"/>
  <c r="K106" i="13"/>
  <c r="K105" i="13"/>
  <c r="K104" i="13"/>
  <c r="K103" i="13"/>
  <c r="K102" i="13"/>
  <c r="K101" i="13"/>
  <c r="K100" i="13"/>
  <c r="K99" i="13"/>
  <c r="K98" i="13"/>
  <c r="K97" i="13"/>
  <c r="K96" i="13"/>
  <c r="K95" i="13"/>
  <c r="K94" i="13"/>
  <c r="K93" i="13"/>
  <c r="K92" i="13"/>
  <c r="K91" i="13"/>
  <c r="K90" i="13"/>
  <c r="K89" i="13"/>
  <c r="K88" i="13"/>
  <c r="K87" i="13"/>
  <c r="K86" i="13"/>
  <c r="K85" i="13"/>
  <c r="K84" i="13"/>
  <c r="K83" i="13"/>
  <c r="K82" i="13"/>
  <c r="C113" i="13"/>
  <c r="B113" i="13"/>
  <c r="C112" i="13"/>
  <c r="B112" i="13"/>
  <c r="C111" i="13"/>
  <c r="B111" i="13"/>
  <c r="C110" i="13"/>
  <c r="B110" i="13"/>
  <c r="C109" i="13"/>
  <c r="B109" i="13"/>
  <c r="C108" i="13"/>
  <c r="B108" i="13"/>
  <c r="C107" i="13"/>
  <c r="B107" i="13"/>
  <c r="C106" i="13"/>
  <c r="B106" i="13"/>
  <c r="C105" i="13"/>
  <c r="B105" i="13"/>
  <c r="C104" i="13"/>
  <c r="B104" i="13"/>
  <c r="C103" i="13"/>
  <c r="B103" i="13"/>
  <c r="C102" i="13"/>
  <c r="B102" i="13"/>
  <c r="C101" i="13"/>
  <c r="B101" i="13"/>
  <c r="C100" i="13"/>
  <c r="B100" i="13"/>
  <c r="C99" i="13"/>
  <c r="B99" i="13"/>
  <c r="C98" i="13"/>
  <c r="B98" i="13"/>
  <c r="C97" i="13"/>
  <c r="B97" i="13"/>
  <c r="C96" i="13"/>
  <c r="B96" i="13"/>
  <c r="C95" i="13"/>
  <c r="B95" i="13"/>
  <c r="C94" i="13"/>
  <c r="B94" i="13"/>
  <c r="C93" i="13"/>
  <c r="B93" i="13"/>
  <c r="C92" i="13"/>
  <c r="B92" i="13"/>
  <c r="C91" i="13"/>
  <c r="B91" i="13"/>
  <c r="C90" i="13"/>
  <c r="B90" i="13"/>
  <c r="C89" i="13"/>
  <c r="B89" i="13"/>
  <c r="C88" i="13"/>
  <c r="B88" i="13"/>
  <c r="C87" i="13"/>
  <c r="B87" i="13"/>
  <c r="C86" i="13"/>
  <c r="B86" i="13"/>
  <c r="C85" i="13"/>
  <c r="B85" i="13"/>
  <c r="C84" i="13"/>
  <c r="B84" i="13"/>
  <c r="C83" i="13"/>
  <c r="B83" i="13"/>
  <c r="C151" i="13"/>
  <c r="B151" i="13"/>
  <c r="C150" i="13"/>
  <c r="B150" i="13"/>
  <c r="C149" i="13"/>
  <c r="B149" i="13"/>
  <c r="C148" i="13"/>
  <c r="B148" i="13"/>
  <c r="C147" i="13"/>
  <c r="B147" i="13"/>
  <c r="C146" i="13"/>
  <c r="B146" i="13"/>
  <c r="C145" i="13"/>
  <c r="B145" i="13"/>
  <c r="C144" i="13"/>
  <c r="B144" i="13"/>
  <c r="C143" i="13"/>
  <c r="B143" i="13"/>
  <c r="C142" i="13"/>
  <c r="B142" i="13"/>
  <c r="C141" i="13"/>
  <c r="B141" i="13"/>
  <c r="C140" i="13"/>
  <c r="B140" i="13"/>
  <c r="C139" i="13"/>
  <c r="B139" i="13"/>
  <c r="C138" i="13"/>
  <c r="B138" i="13"/>
  <c r="C137" i="13"/>
  <c r="B137" i="13"/>
  <c r="C136" i="13"/>
  <c r="B136" i="13"/>
  <c r="C135" i="13"/>
  <c r="B135" i="13"/>
  <c r="C134" i="13"/>
  <c r="B134" i="13"/>
  <c r="C133" i="13"/>
  <c r="B133" i="13"/>
  <c r="C132" i="13"/>
  <c r="B132" i="13"/>
  <c r="C131" i="13"/>
  <c r="B131" i="13"/>
  <c r="C130" i="13"/>
  <c r="B130" i="13"/>
  <c r="C129" i="13"/>
  <c r="B129" i="13"/>
  <c r="C128" i="13"/>
  <c r="B128" i="13"/>
  <c r="C127" i="13"/>
  <c r="B127" i="13"/>
  <c r="C126" i="13"/>
  <c r="B126" i="13"/>
  <c r="C125" i="13"/>
  <c r="B125" i="13"/>
  <c r="C124" i="13"/>
  <c r="B124" i="13"/>
  <c r="C123" i="13"/>
  <c r="B123" i="13"/>
  <c r="C122" i="13"/>
  <c r="B122" i="13"/>
  <c r="C121" i="13"/>
  <c r="B121" i="13"/>
  <c r="C120" i="13"/>
  <c r="B120" i="13"/>
  <c r="C82" i="13"/>
  <c r="B82" i="13"/>
  <c r="AA75" i="13"/>
  <c r="Z75" i="13"/>
  <c r="AA74" i="13"/>
  <c r="Z74" i="13"/>
  <c r="AA73" i="13"/>
  <c r="Z73" i="13"/>
  <c r="AA72" i="13"/>
  <c r="Z72" i="13"/>
  <c r="AA71" i="13"/>
  <c r="Z71" i="13"/>
  <c r="AA70" i="13"/>
  <c r="Z70" i="13"/>
  <c r="AA69" i="13"/>
  <c r="Z69" i="13"/>
  <c r="AA68" i="13"/>
  <c r="Z68" i="13"/>
  <c r="AA67" i="13"/>
  <c r="Z67" i="13"/>
  <c r="AA66" i="13"/>
  <c r="Z66" i="13"/>
  <c r="AA65" i="13"/>
  <c r="Z65" i="13"/>
  <c r="AA64" i="13"/>
  <c r="Z64" i="13"/>
  <c r="AA63" i="13"/>
  <c r="Z63" i="13"/>
  <c r="AA62" i="13"/>
  <c r="Z62" i="13"/>
  <c r="AA61" i="13"/>
  <c r="Z61" i="13"/>
  <c r="AA60" i="13"/>
  <c r="Z60" i="13"/>
  <c r="AA59" i="13"/>
  <c r="Z59" i="13"/>
  <c r="AA58" i="13"/>
  <c r="Z58" i="13"/>
  <c r="AA57" i="13"/>
  <c r="Z57" i="13"/>
  <c r="AA56" i="13"/>
  <c r="Z56" i="13"/>
  <c r="AA55" i="13"/>
  <c r="Z55" i="13"/>
  <c r="AA54" i="13"/>
  <c r="Z54" i="13"/>
  <c r="AA53" i="13"/>
  <c r="Z53" i="13"/>
  <c r="AA52" i="13"/>
  <c r="Z52" i="13"/>
  <c r="AA51" i="13"/>
  <c r="Z51" i="13"/>
  <c r="AA50" i="13"/>
  <c r="Z50" i="13"/>
  <c r="AA49" i="13"/>
  <c r="Z49" i="13"/>
  <c r="AA48" i="13"/>
  <c r="Z48" i="13"/>
  <c r="AA47" i="13"/>
  <c r="Z47" i="13"/>
  <c r="AA46" i="13"/>
  <c r="Z46" i="13"/>
  <c r="AA45" i="13"/>
  <c r="Z45" i="13"/>
  <c r="AA44" i="13"/>
  <c r="Z44" i="13"/>
  <c r="S75" i="13"/>
  <c r="R75" i="13"/>
  <c r="S74" i="13"/>
  <c r="R74" i="13"/>
  <c r="S73" i="13"/>
  <c r="R73" i="13"/>
  <c r="S72" i="13"/>
  <c r="R72" i="13"/>
  <c r="S71" i="13"/>
  <c r="R71" i="13"/>
  <c r="S70" i="13"/>
  <c r="R70" i="13"/>
  <c r="S69" i="13"/>
  <c r="R69" i="13"/>
  <c r="S68" i="13"/>
  <c r="R68" i="13"/>
  <c r="S67" i="13"/>
  <c r="R67" i="13"/>
  <c r="S66" i="13"/>
  <c r="R66" i="13"/>
  <c r="S65" i="13"/>
  <c r="R65" i="13"/>
  <c r="S64" i="13"/>
  <c r="R64" i="13"/>
  <c r="S63" i="13"/>
  <c r="R63" i="13"/>
  <c r="S62" i="13"/>
  <c r="R62" i="13"/>
  <c r="S61" i="13"/>
  <c r="R61" i="13"/>
  <c r="S60" i="13"/>
  <c r="R60" i="13"/>
  <c r="S59" i="13"/>
  <c r="R59" i="13"/>
  <c r="S58" i="13"/>
  <c r="R58" i="13"/>
  <c r="S57" i="13"/>
  <c r="R57" i="13"/>
  <c r="S56" i="13"/>
  <c r="R56" i="13"/>
  <c r="S55" i="13"/>
  <c r="R55" i="13"/>
  <c r="S54" i="13"/>
  <c r="R54" i="13"/>
  <c r="S53" i="13"/>
  <c r="R53" i="13"/>
  <c r="S52" i="13"/>
  <c r="R52" i="13"/>
  <c r="S51" i="13"/>
  <c r="R51" i="13"/>
  <c r="S50" i="13"/>
  <c r="R50" i="13"/>
  <c r="S49" i="13"/>
  <c r="R49" i="13"/>
  <c r="S48" i="13"/>
  <c r="R48" i="13"/>
  <c r="S47" i="13"/>
  <c r="R47" i="13"/>
  <c r="S46" i="13"/>
  <c r="R46" i="13"/>
  <c r="S45" i="13"/>
  <c r="R45" i="13"/>
  <c r="S44" i="13"/>
  <c r="R44" i="13"/>
  <c r="K75" i="13"/>
  <c r="J75" i="13"/>
  <c r="K74" i="13"/>
  <c r="J74" i="13"/>
  <c r="K73" i="13"/>
  <c r="J73" i="13"/>
  <c r="K72" i="13"/>
  <c r="J72" i="13"/>
  <c r="K71" i="13"/>
  <c r="J71" i="13"/>
  <c r="K70" i="13"/>
  <c r="J70" i="13"/>
  <c r="K69" i="13"/>
  <c r="J69" i="13"/>
  <c r="K68" i="13"/>
  <c r="J68" i="13"/>
  <c r="K67" i="13"/>
  <c r="J67" i="13"/>
  <c r="K66" i="13"/>
  <c r="J66" i="13"/>
  <c r="K65" i="13"/>
  <c r="J65" i="13"/>
  <c r="K64" i="13"/>
  <c r="J64" i="13"/>
  <c r="K63" i="13"/>
  <c r="J63" i="13"/>
  <c r="K62" i="13"/>
  <c r="J62" i="13"/>
  <c r="K61" i="13"/>
  <c r="J61" i="13"/>
  <c r="K60" i="13"/>
  <c r="J60" i="13"/>
  <c r="K59" i="13"/>
  <c r="J59" i="13"/>
  <c r="K58" i="13"/>
  <c r="J58" i="13"/>
  <c r="K57" i="13"/>
  <c r="J57" i="13"/>
  <c r="K56" i="13"/>
  <c r="J56" i="13"/>
  <c r="K55" i="13"/>
  <c r="J55" i="13"/>
  <c r="K54" i="13"/>
  <c r="J54" i="13"/>
  <c r="K53" i="13"/>
  <c r="J53" i="13"/>
  <c r="K52" i="13"/>
  <c r="J52" i="13"/>
  <c r="K51" i="13"/>
  <c r="J51" i="13"/>
  <c r="K50" i="13"/>
  <c r="J50" i="13"/>
  <c r="K49" i="13"/>
  <c r="J49" i="13"/>
  <c r="K48" i="13"/>
  <c r="J48" i="13"/>
  <c r="K47" i="13"/>
  <c r="J47" i="13"/>
  <c r="K46" i="13"/>
  <c r="J46" i="13"/>
  <c r="K45" i="13"/>
  <c r="J45" i="13"/>
  <c r="K44" i="13"/>
  <c r="J44" i="13"/>
  <c r="C75" i="13"/>
  <c r="B75" i="13"/>
  <c r="C74" i="13"/>
  <c r="B74" i="13"/>
  <c r="C73" i="13"/>
  <c r="B73" i="13"/>
  <c r="C72" i="13"/>
  <c r="B72" i="13"/>
  <c r="C71" i="13"/>
  <c r="B71" i="13"/>
  <c r="C70" i="13"/>
  <c r="B70" i="13"/>
  <c r="C69" i="13"/>
  <c r="B69" i="13"/>
  <c r="C68" i="13"/>
  <c r="B68" i="13"/>
  <c r="C67" i="13"/>
  <c r="B67" i="13"/>
  <c r="C66" i="13"/>
  <c r="B66" i="13"/>
  <c r="C65" i="13"/>
  <c r="B65" i="13"/>
  <c r="C64" i="13"/>
  <c r="B64" i="13"/>
  <c r="C63" i="13"/>
  <c r="B63" i="13"/>
  <c r="C62" i="13"/>
  <c r="B62" i="13"/>
  <c r="C61" i="13"/>
  <c r="B61" i="13"/>
  <c r="C60" i="13"/>
  <c r="B60" i="13"/>
  <c r="C59" i="13"/>
  <c r="B59" i="13"/>
  <c r="C58" i="13"/>
  <c r="B58" i="13"/>
  <c r="C57" i="13"/>
  <c r="B57" i="13"/>
  <c r="C56" i="13"/>
  <c r="B56" i="13"/>
  <c r="C55" i="13"/>
  <c r="B55" i="13"/>
  <c r="C54" i="13"/>
  <c r="B54" i="13"/>
  <c r="C53" i="13"/>
  <c r="B53" i="13"/>
  <c r="C52" i="13"/>
  <c r="B52" i="13"/>
  <c r="C51" i="13"/>
  <c r="B51" i="13"/>
  <c r="C50" i="13"/>
  <c r="B50" i="13"/>
  <c r="C49" i="13"/>
  <c r="B49" i="13"/>
  <c r="C48" i="13"/>
  <c r="B48" i="13"/>
  <c r="C47" i="13"/>
  <c r="B47" i="13"/>
  <c r="C46" i="13"/>
  <c r="B46" i="13"/>
  <c r="C45" i="13"/>
  <c r="B45" i="13"/>
  <c r="C44" i="13"/>
  <c r="B44" i="13"/>
  <c r="AA37" i="13"/>
  <c r="Z37" i="13"/>
  <c r="AA36" i="13"/>
  <c r="Z36" i="13"/>
  <c r="AA35" i="13"/>
  <c r="Z35" i="13"/>
  <c r="AA34" i="13"/>
  <c r="Z34" i="13"/>
  <c r="AA33" i="13"/>
  <c r="Z33" i="13"/>
  <c r="AA32" i="13"/>
  <c r="Z32" i="13"/>
  <c r="AA31" i="13"/>
  <c r="Z31" i="13"/>
  <c r="AA30" i="13"/>
  <c r="Z30" i="13"/>
  <c r="AA29" i="13"/>
  <c r="Z29" i="13"/>
  <c r="AA28" i="13"/>
  <c r="Z28" i="13"/>
  <c r="AA27" i="13"/>
  <c r="Z27" i="13"/>
  <c r="AA26" i="13"/>
  <c r="Z26" i="13"/>
  <c r="AA25" i="13"/>
  <c r="Z25" i="13"/>
  <c r="AA24" i="13"/>
  <c r="Z24" i="13"/>
  <c r="AA23" i="13"/>
  <c r="Z23" i="13"/>
  <c r="AA22" i="13"/>
  <c r="Z22" i="13"/>
  <c r="AA21" i="13"/>
  <c r="Z21" i="13"/>
  <c r="AA20" i="13"/>
  <c r="Z20" i="13"/>
  <c r="AA19" i="13"/>
  <c r="Z19" i="13"/>
  <c r="AA18" i="13"/>
  <c r="Z18" i="13"/>
  <c r="AA17" i="13"/>
  <c r="Z17" i="13"/>
  <c r="AA16" i="13"/>
  <c r="Z16" i="13"/>
  <c r="AA15" i="13"/>
  <c r="Z15" i="13"/>
  <c r="AA14" i="13"/>
  <c r="Z14" i="13"/>
  <c r="AA13" i="13"/>
  <c r="Z13" i="13"/>
  <c r="AA12" i="13"/>
  <c r="Z12" i="13"/>
  <c r="AA11" i="13"/>
  <c r="Z11" i="13"/>
  <c r="AA10" i="13"/>
  <c r="Z10" i="13"/>
  <c r="AA9" i="13"/>
  <c r="Z9" i="13"/>
  <c r="AA8" i="13"/>
  <c r="Z8" i="13"/>
  <c r="AA7" i="13"/>
  <c r="Z7" i="13"/>
  <c r="AA6" i="13"/>
  <c r="Z6" i="13"/>
  <c r="S37" i="13"/>
  <c r="R37" i="13"/>
  <c r="S36" i="13"/>
  <c r="R36" i="13"/>
  <c r="S35" i="13"/>
  <c r="R35" i="13"/>
  <c r="S34" i="13"/>
  <c r="R34" i="13"/>
  <c r="S33" i="13"/>
  <c r="R33" i="13"/>
  <c r="S32" i="13"/>
  <c r="R32" i="13"/>
  <c r="S31" i="13"/>
  <c r="R31" i="13"/>
  <c r="S30" i="13"/>
  <c r="R30" i="13"/>
  <c r="S29" i="13"/>
  <c r="R29" i="13"/>
  <c r="S28" i="13"/>
  <c r="R28" i="13"/>
  <c r="S27" i="13"/>
  <c r="R27" i="13"/>
  <c r="S26" i="13"/>
  <c r="R26" i="13"/>
  <c r="S25" i="13"/>
  <c r="R25" i="13"/>
  <c r="S24" i="13"/>
  <c r="R24" i="13"/>
  <c r="S23" i="13"/>
  <c r="R23" i="13"/>
  <c r="S22" i="13"/>
  <c r="R22" i="13"/>
  <c r="S21" i="13"/>
  <c r="R21" i="13"/>
  <c r="S20" i="13"/>
  <c r="R20" i="13"/>
  <c r="S19" i="13"/>
  <c r="R19" i="13"/>
  <c r="S18" i="13"/>
  <c r="R18" i="13"/>
  <c r="S17" i="13"/>
  <c r="R17" i="13"/>
  <c r="S16" i="13"/>
  <c r="R16" i="13"/>
  <c r="S15" i="13"/>
  <c r="R15" i="13"/>
  <c r="S14" i="13"/>
  <c r="R14" i="13"/>
  <c r="S13" i="13"/>
  <c r="R13" i="13"/>
  <c r="S12" i="13"/>
  <c r="R12" i="13"/>
  <c r="S11" i="13"/>
  <c r="R11" i="13"/>
  <c r="S10" i="13"/>
  <c r="R10" i="13"/>
  <c r="S9" i="13"/>
  <c r="R9" i="13"/>
  <c r="S8" i="13"/>
  <c r="R8" i="13"/>
  <c r="S7" i="13"/>
  <c r="R7" i="13"/>
  <c r="S6" i="13"/>
  <c r="R6" i="13"/>
  <c r="K37" i="13"/>
  <c r="L37" i="13" s="1"/>
  <c r="E36" i="28" s="1"/>
  <c r="J36" i="28" s="1"/>
  <c r="K36" i="13"/>
  <c r="L36" i="13" s="1"/>
  <c r="E37" i="28" s="1"/>
  <c r="J37" i="28" s="1"/>
  <c r="K35" i="13"/>
  <c r="L35" i="13" s="1"/>
  <c r="M35" i="13" s="1"/>
  <c r="K34" i="13"/>
  <c r="L34" i="13" s="1"/>
  <c r="E34" i="28" s="1"/>
  <c r="J34" i="28" s="1"/>
  <c r="K33" i="13"/>
  <c r="L33" i="13" s="1"/>
  <c r="E33" i="28" s="1"/>
  <c r="J33" i="28" s="1"/>
  <c r="K32" i="13"/>
  <c r="L32" i="13" s="1"/>
  <c r="E32" i="28" s="1"/>
  <c r="J32" i="28" s="1"/>
  <c r="K31" i="13"/>
  <c r="L31" i="13" s="1"/>
  <c r="E31" i="28" s="1"/>
  <c r="J31" i="28" s="1"/>
  <c r="K30" i="13"/>
  <c r="L30" i="13" s="1"/>
  <c r="E30" i="28" s="1"/>
  <c r="J30" i="28" s="1"/>
  <c r="K29" i="13"/>
  <c r="L29" i="13" s="1"/>
  <c r="E29" i="28" s="1"/>
  <c r="J29" i="28" s="1"/>
  <c r="K28" i="13"/>
  <c r="L28" i="13" s="1"/>
  <c r="E28" i="28" s="1"/>
  <c r="J28" i="28" s="1"/>
  <c r="K27" i="13"/>
  <c r="L27" i="13" s="1"/>
  <c r="E25" i="28" s="1"/>
  <c r="J25" i="28" s="1"/>
  <c r="K26" i="13"/>
  <c r="L26" i="13" s="1"/>
  <c r="E26" i="28" s="1"/>
  <c r="J26" i="28" s="1"/>
  <c r="K25" i="13"/>
  <c r="L25" i="13" s="1"/>
  <c r="E27" i="28" s="1"/>
  <c r="J27" i="28" s="1"/>
  <c r="K24" i="13"/>
  <c r="L24" i="13" s="1"/>
  <c r="E24" i="28" s="1"/>
  <c r="J24" i="28" s="1"/>
  <c r="K23" i="13"/>
  <c r="L23" i="13" s="1"/>
  <c r="E23" i="28" s="1"/>
  <c r="J23" i="28" s="1"/>
  <c r="K22" i="13"/>
  <c r="L22" i="13" s="1"/>
  <c r="E22" i="28" s="1"/>
  <c r="J22" i="28" s="1"/>
  <c r="K21" i="13"/>
  <c r="L21" i="13" s="1"/>
  <c r="E20" i="28" s="1"/>
  <c r="J20" i="28" s="1"/>
  <c r="K20" i="13"/>
  <c r="L20" i="13" s="1"/>
  <c r="E19" i="28" s="1"/>
  <c r="J19" i="28" s="1"/>
  <c r="K19" i="13"/>
  <c r="L19" i="13" s="1"/>
  <c r="M19" i="13" s="1"/>
  <c r="K18" i="13"/>
  <c r="L18" i="13" s="1"/>
  <c r="E18" i="28" s="1"/>
  <c r="J18" i="28" s="1"/>
  <c r="K17" i="13"/>
  <c r="L17" i="13" s="1"/>
  <c r="E11" i="28" s="1"/>
  <c r="J11" i="28" s="1"/>
  <c r="K16" i="13"/>
  <c r="L16" i="13" s="1"/>
  <c r="M16" i="13" s="1"/>
  <c r="K15" i="13"/>
  <c r="L15" i="13" s="1"/>
  <c r="E21" i="28" s="1"/>
  <c r="J21" i="28" s="1"/>
  <c r="K14" i="13"/>
  <c r="L14" i="13" s="1"/>
  <c r="E16" i="28" s="1"/>
  <c r="J16" i="28" s="1"/>
  <c r="K13" i="13"/>
  <c r="L13" i="13" s="1"/>
  <c r="E13" i="28" s="1"/>
  <c r="J13" i="28" s="1"/>
  <c r="K12" i="13"/>
  <c r="L12" i="13" s="1"/>
  <c r="E14" i="28" s="1"/>
  <c r="J14" i="28" s="1"/>
  <c r="K11" i="13"/>
  <c r="L11" i="13" s="1"/>
  <c r="E12" i="28" s="1"/>
  <c r="J12" i="28" s="1"/>
  <c r="K10" i="13"/>
  <c r="L10" i="13" s="1"/>
  <c r="E10" i="28" s="1"/>
  <c r="J10" i="28" s="1"/>
  <c r="K9" i="13"/>
  <c r="L9" i="13" s="1"/>
  <c r="E9" i="28" s="1"/>
  <c r="J9" i="28" s="1"/>
  <c r="K8" i="13"/>
  <c r="L8" i="13" s="1"/>
  <c r="M8" i="13" s="1"/>
  <c r="K7" i="13"/>
  <c r="K6" i="13"/>
  <c r="D37" i="13"/>
  <c r="E37" i="13" s="1"/>
  <c r="D36" i="13"/>
  <c r="E36" i="13" s="1"/>
  <c r="D35" i="13"/>
  <c r="E35" i="13" s="1"/>
  <c r="D34" i="13"/>
  <c r="E34" i="13" s="1"/>
  <c r="D33" i="13"/>
  <c r="E33" i="13" s="1"/>
  <c r="D32" i="13"/>
  <c r="E32" i="13" s="1"/>
  <c r="D31" i="13"/>
  <c r="E31" i="13" s="1"/>
  <c r="D30" i="13"/>
  <c r="E30" i="13" s="1"/>
  <c r="D29" i="13"/>
  <c r="E29" i="13" s="1"/>
  <c r="D28" i="13"/>
  <c r="E28" i="13" s="1"/>
  <c r="D27" i="13"/>
  <c r="E27" i="13" s="1"/>
  <c r="D26" i="13"/>
  <c r="E26" i="13" s="1"/>
  <c r="D25" i="13"/>
  <c r="E25" i="13" s="1"/>
  <c r="D24" i="13"/>
  <c r="E24" i="13" s="1"/>
  <c r="D23" i="13"/>
  <c r="E23" i="13" s="1"/>
  <c r="D22" i="13"/>
  <c r="E22" i="13" s="1"/>
  <c r="D21" i="13"/>
  <c r="E21" i="13" s="1"/>
  <c r="D20" i="13"/>
  <c r="E20" i="13" s="1"/>
  <c r="D19" i="13"/>
  <c r="E19" i="13" s="1"/>
  <c r="D18" i="13"/>
  <c r="E18" i="13" s="1"/>
  <c r="D17" i="13"/>
  <c r="E17" i="13" s="1"/>
  <c r="D16" i="13"/>
  <c r="D15" i="13"/>
  <c r="E15" i="13" s="1"/>
  <c r="D14" i="13"/>
  <c r="E14" i="13" s="1"/>
  <c r="D13" i="13"/>
  <c r="E13" i="13" s="1"/>
  <c r="D12" i="13"/>
  <c r="E12" i="13" s="1"/>
  <c r="D8" i="13"/>
  <c r="E8" i="13" s="1"/>
  <c r="AB171" i="13" l="1"/>
  <c r="AC171" i="13" s="1"/>
  <c r="AB183" i="13"/>
  <c r="AC183" i="13" s="1"/>
  <c r="AB175" i="13"/>
  <c r="AC175" i="13" s="1"/>
  <c r="AB187" i="13"/>
  <c r="AC187" i="13" s="1"/>
  <c r="AB166" i="13"/>
  <c r="AC166" i="13" s="1"/>
  <c r="L174" i="13"/>
  <c r="M174" i="13" s="1"/>
  <c r="AB70" i="13"/>
  <c r="AC70" i="13" s="1"/>
  <c r="AB54" i="13"/>
  <c r="AC54" i="13" s="1"/>
  <c r="L296" i="13"/>
  <c r="M296" i="13" s="1"/>
  <c r="AB375" i="13"/>
  <c r="AC375" i="13" s="1"/>
  <c r="L338" i="13"/>
  <c r="M338" i="13" s="1"/>
  <c r="AB337" i="13"/>
  <c r="AC337" i="13" s="1"/>
  <c r="AB356" i="13"/>
  <c r="AC356" i="13" s="1"/>
  <c r="AB384" i="13"/>
  <c r="AC384" i="13" s="1"/>
  <c r="AB320" i="13"/>
  <c r="AC320" i="13" s="1"/>
  <c r="AB376" i="13"/>
  <c r="AC376" i="13" s="1"/>
  <c r="L282" i="13"/>
  <c r="M282" i="13" s="1"/>
  <c r="L294" i="13"/>
  <c r="M294" i="13" s="1"/>
  <c r="L306" i="13"/>
  <c r="M306" i="13" s="1"/>
  <c r="L324" i="13"/>
  <c r="M324" i="13" s="1"/>
  <c r="L336" i="13"/>
  <c r="M336" i="13" s="1"/>
  <c r="L355" i="13"/>
  <c r="M355" i="13" s="1"/>
  <c r="L367" i="13"/>
  <c r="M367" i="13" s="1"/>
  <c r="L379" i="13"/>
  <c r="M379" i="13" s="1"/>
  <c r="AB282" i="13"/>
  <c r="AC282" i="13" s="1"/>
  <c r="AB294" i="13"/>
  <c r="AC294" i="13" s="1"/>
  <c r="AB306" i="13"/>
  <c r="AC306" i="13" s="1"/>
  <c r="AB323" i="13"/>
  <c r="AC323" i="13" s="1"/>
  <c r="AB335" i="13"/>
  <c r="AC335" i="13" s="1"/>
  <c r="AB355" i="13"/>
  <c r="AC355" i="13" s="1"/>
  <c r="AB367" i="13"/>
  <c r="AC367" i="13" s="1"/>
  <c r="L383" i="13"/>
  <c r="M383" i="13" s="1"/>
  <c r="AB285" i="13"/>
  <c r="AC285" i="13" s="1"/>
  <c r="AB297" i="13"/>
  <c r="AC297" i="13" s="1"/>
  <c r="AB338" i="13"/>
  <c r="AC338" i="13" s="1"/>
  <c r="AB283" i="13"/>
  <c r="AC283" i="13" s="1"/>
  <c r="AB295" i="13"/>
  <c r="AC295" i="13" s="1"/>
  <c r="AB278" i="13"/>
  <c r="AC278" i="13" s="1"/>
  <c r="AB379" i="13"/>
  <c r="AC379" i="13" s="1"/>
  <c r="L281" i="13"/>
  <c r="M281" i="13" s="1"/>
  <c r="L293" i="13"/>
  <c r="M293" i="13" s="1"/>
  <c r="L305" i="13"/>
  <c r="M305" i="13" s="1"/>
  <c r="AB287" i="13"/>
  <c r="AC287" i="13" s="1"/>
  <c r="AB316" i="13"/>
  <c r="AC316" i="13" s="1"/>
  <c r="L372" i="13"/>
  <c r="M372" i="13" s="1"/>
  <c r="L299" i="13"/>
  <c r="M299" i="13" s="1"/>
  <c r="L337" i="13"/>
  <c r="M337" i="13" s="1"/>
  <c r="L384" i="13"/>
  <c r="M384" i="13" s="1"/>
  <c r="L285" i="13"/>
  <c r="M285" i="13" s="1"/>
  <c r="L297" i="13"/>
  <c r="M297" i="13" s="1"/>
  <c r="L382" i="13"/>
  <c r="M382" i="13" s="1"/>
  <c r="AB382" i="13"/>
  <c r="AC382" i="13" s="1"/>
  <c r="AB339" i="13"/>
  <c r="AC339" i="13" s="1"/>
  <c r="L341" i="13"/>
  <c r="M341" i="13" s="1"/>
  <c r="L317" i="13"/>
  <c r="M317" i="13" s="1"/>
  <c r="L287" i="13"/>
  <c r="M287" i="13" s="1"/>
  <c r="L375" i="13"/>
  <c r="M375" i="13" s="1"/>
  <c r="AB331" i="13"/>
  <c r="AC331" i="13" s="1"/>
  <c r="L329" i="13"/>
  <c r="M329" i="13" s="1"/>
  <c r="AB299" i="13"/>
  <c r="L333" i="13"/>
  <c r="M333" i="13" s="1"/>
  <c r="L345" i="13"/>
  <c r="M345" i="13" s="1"/>
  <c r="AB344" i="13"/>
  <c r="AC344" i="13" s="1"/>
  <c r="AB345" i="13"/>
  <c r="AC345" i="13" s="1"/>
  <c r="AB325" i="13"/>
  <c r="AC325" i="13" s="1"/>
  <c r="L286" i="13"/>
  <c r="M286" i="13" s="1"/>
  <c r="L298" i="13"/>
  <c r="M298" i="13" s="1"/>
  <c r="L316" i="13"/>
  <c r="M316" i="13" s="1"/>
  <c r="L328" i="13"/>
  <c r="M328" i="13" s="1"/>
  <c r="L340" i="13"/>
  <c r="M340" i="13" s="1"/>
  <c r="L359" i="13"/>
  <c r="M359" i="13" s="1"/>
  <c r="L371" i="13"/>
  <c r="M371" i="13" s="1"/>
  <c r="AB286" i="13"/>
  <c r="AC286" i="13" s="1"/>
  <c r="AB298" i="13"/>
  <c r="AB327" i="13"/>
  <c r="AC327" i="13" s="1"/>
  <c r="AB359" i="13"/>
  <c r="AC359" i="13" s="1"/>
  <c r="AB371" i="13"/>
  <c r="AC371" i="13" s="1"/>
  <c r="AB383" i="13"/>
  <c r="AC383" i="13" s="1"/>
  <c r="AB360" i="13"/>
  <c r="AC360" i="13" s="1"/>
  <c r="AB290" i="13"/>
  <c r="AC290" i="13" s="1"/>
  <c r="L279" i="13"/>
  <c r="M279" i="13" s="1"/>
  <c r="L291" i="13"/>
  <c r="L303" i="13"/>
  <c r="M303" i="13" s="1"/>
  <c r="L321" i="13"/>
  <c r="M321" i="13" s="1"/>
  <c r="L364" i="13"/>
  <c r="M364" i="13" s="1"/>
  <c r="L376" i="13"/>
  <c r="M376" i="13" s="1"/>
  <c r="AB279" i="13"/>
  <c r="AC279" i="13" s="1"/>
  <c r="AB291" i="13"/>
  <c r="AC291" i="13" s="1"/>
  <c r="AB303" i="13"/>
  <c r="AC303" i="13" s="1"/>
  <c r="AB332" i="13"/>
  <c r="AC332" i="13" s="1"/>
  <c r="AB364" i="13"/>
  <c r="AC364" i="13" s="1"/>
  <c r="L280" i="13"/>
  <c r="M280" i="13" s="1"/>
  <c r="L292" i="13"/>
  <c r="M292" i="13" s="1"/>
  <c r="L322" i="13"/>
  <c r="M322" i="13" s="1"/>
  <c r="L334" i="13"/>
  <c r="M334" i="13" s="1"/>
  <c r="L365" i="13"/>
  <c r="M365" i="13" s="1"/>
  <c r="L377" i="13"/>
  <c r="M377" i="13" s="1"/>
  <c r="AB280" i="13"/>
  <c r="AC280" i="13" s="1"/>
  <c r="AB292" i="13"/>
  <c r="AC292" i="13" s="1"/>
  <c r="AB304" i="13"/>
  <c r="AC304" i="13" s="1"/>
  <c r="AB321" i="13"/>
  <c r="AC321" i="13" s="1"/>
  <c r="AB333" i="13"/>
  <c r="AC333" i="13" s="1"/>
  <c r="AB365" i="13"/>
  <c r="AC365" i="13" s="1"/>
  <c r="AB377" i="13"/>
  <c r="AC377" i="13" s="1"/>
  <c r="L378" i="13"/>
  <c r="M378" i="13" s="1"/>
  <c r="L295" i="13"/>
  <c r="M295" i="13" s="1"/>
  <c r="L307" i="13"/>
  <c r="M307" i="13" s="1"/>
  <c r="L325" i="13"/>
  <c r="M325" i="13" s="1"/>
  <c r="L356" i="13"/>
  <c r="M356" i="13" s="1"/>
  <c r="L368" i="13"/>
  <c r="M368" i="13" s="1"/>
  <c r="L380" i="13"/>
  <c r="M380" i="13" s="1"/>
  <c r="AB307" i="13"/>
  <c r="AB324" i="13"/>
  <c r="AC324" i="13" s="1"/>
  <c r="AB336" i="13"/>
  <c r="AC336" i="13" s="1"/>
  <c r="AB368" i="13"/>
  <c r="AC368" i="13" s="1"/>
  <c r="AB380" i="13"/>
  <c r="AC380" i="13" s="1"/>
  <c r="L326" i="13"/>
  <c r="M326" i="13" s="1"/>
  <c r="L284" i="13"/>
  <c r="M284" i="13" s="1"/>
  <c r="L318" i="13"/>
  <c r="M318" i="13" s="1"/>
  <c r="L342" i="13"/>
  <c r="M342" i="13" s="1"/>
  <c r="AB341" i="13"/>
  <c r="AC341" i="13" s="1"/>
  <c r="L289" i="13"/>
  <c r="M289" i="13" s="1"/>
  <c r="L301" i="13"/>
  <c r="M301" i="13" s="1"/>
  <c r="L362" i="13"/>
  <c r="M362" i="13" s="1"/>
  <c r="AB289" i="13"/>
  <c r="AC289" i="13" s="1"/>
  <c r="AB301" i="13"/>
  <c r="AC301" i="13" s="1"/>
  <c r="AB342" i="13"/>
  <c r="AC342" i="13" s="1"/>
  <c r="AB374" i="13"/>
  <c r="AC374" i="13" s="1"/>
  <c r="L278" i="13"/>
  <c r="M278" i="13" s="1"/>
  <c r="L290" i="13"/>
  <c r="M290" i="13" s="1"/>
  <c r="L302" i="13"/>
  <c r="M302" i="13" s="1"/>
  <c r="L320" i="13"/>
  <c r="M320" i="13" s="1"/>
  <c r="L332" i="13"/>
  <c r="M332" i="13" s="1"/>
  <c r="L344" i="13"/>
  <c r="M344" i="13" s="1"/>
  <c r="L363" i="13"/>
  <c r="M363" i="13" s="1"/>
  <c r="AB302" i="13"/>
  <c r="AC302" i="13" s="1"/>
  <c r="AB319" i="13"/>
  <c r="AC319" i="13" s="1"/>
  <c r="AB343" i="13"/>
  <c r="AC343" i="13" s="1"/>
  <c r="AB293" i="13"/>
  <c r="AC293" i="13" s="1"/>
  <c r="AB305" i="13"/>
  <c r="AC305" i="13" s="1"/>
  <c r="AB366" i="13"/>
  <c r="AC366" i="13" s="1"/>
  <c r="AB378" i="13"/>
  <c r="AC378" i="13" s="1"/>
  <c r="L304" i="13"/>
  <c r="M304" i="13" s="1"/>
  <c r="AB326" i="13"/>
  <c r="AC326" i="13" s="1"/>
  <c r="AB370" i="13"/>
  <c r="AC370" i="13" s="1"/>
  <c r="AB328" i="13"/>
  <c r="AC328" i="13" s="1"/>
  <c r="AB340" i="13"/>
  <c r="AC340" i="13" s="1"/>
  <c r="AB372" i="13"/>
  <c r="AC372" i="13" s="1"/>
  <c r="L288" i="13"/>
  <c r="M288" i="13" s="1"/>
  <c r="L300" i="13"/>
  <c r="L330" i="13"/>
  <c r="M330" i="13" s="1"/>
  <c r="AB329" i="13"/>
  <c r="AC329" i="13" s="1"/>
  <c r="AB363" i="13"/>
  <c r="AC363" i="13" s="1"/>
  <c r="L357" i="13"/>
  <c r="M357" i="13" s="1"/>
  <c r="L369" i="13"/>
  <c r="M369" i="13" s="1"/>
  <c r="L381" i="13"/>
  <c r="M381" i="13" s="1"/>
  <c r="AB284" i="13"/>
  <c r="AB296" i="13"/>
  <c r="AC296" i="13" s="1"/>
  <c r="AB357" i="13"/>
  <c r="AC357" i="13" s="1"/>
  <c r="AB369" i="13"/>
  <c r="AC369" i="13" s="1"/>
  <c r="AB381" i="13"/>
  <c r="AC381" i="13" s="1"/>
  <c r="L327" i="13"/>
  <c r="M327" i="13" s="1"/>
  <c r="L339" i="13"/>
  <c r="M339" i="13" s="1"/>
  <c r="L360" i="13"/>
  <c r="M360" i="13" s="1"/>
  <c r="L361" i="13"/>
  <c r="M361" i="13" s="1"/>
  <c r="L373" i="13"/>
  <c r="M373" i="13" s="1"/>
  <c r="AB288" i="13"/>
  <c r="AC288" i="13" s="1"/>
  <c r="AB300" i="13"/>
  <c r="AC300" i="13" s="1"/>
  <c r="AB361" i="13"/>
  <c r="AC361" i="13" s="1"/>
  <c r="AB373" i="13"/>
  <c r="AC373" i="13" s="1"/>
  <c r="L319" i="13"/>
  <c r="M319" i="13" s="1"/>
  <c r="L331" i="13"/>
  <c r="M331" i="13" s="1"/>
  <c r="L343" i="13"/>
  <c r="M343" i="13" s="1"/>
  <c r="L374" i="13"/>
  <c r="M374" i="13" s="1"/>
  <c r="AB318" i="13"/>
  <c r="AC318" i="13" s="1"/>
  <c r="AB330" i="13"/>
  <c r="AC330" i="13" s="1"/>
  <c r="L323" i="13"/>
  <c r="M323" i="13" s="1"/>
  <c r="L335" i="13"/>
  <c r="M335" i="13" s="1"/>
  <c r="AB322" i="13"/>
  <c r="AC322" i="13" s="1"/>
  <c r="AB334" i="13"/>
  <c r="AC334" i="13" s="1"/>
  <c r="T289" i="13"/>
  <c r="U289" i="13" s="1"/>
  <c r="D332" i="13"/>
  <c r="E332" i="13" s="1"/>
  <c r="T332" i="13"/>
  <c r="U332" i="13" s="1"/>
  <c r="T344" i="13"/>
  <c r="U344" i="13" s="1"/>
  <c r="T363" i="13"/>
  <c r="U363" i="13" s="1"/>
  <c r="D365" i="13"/>
  <c r="E365" i="13" s="1"/>
  <c r="D278" i="13"/>
  <c r="E278" i="13" s="1"/>
  <c r="D375" i="13"/>
  <c r="E375" i="13" s="1"/>
  <c r="T364" i="13"/>
  <c r="U364" i="13" s="1"/>
  <c r="T376" i="13"/>
  <c r="U376" i="13" s="1"/>
  <c r="T366" i="13"/>
  <c r="U366" i="13" s="1"/>
  <c r="D336" i="13"/>
  <c r="E336" i="13" s="1"/>
  <c r="D355" i="13"/>
  <c r="E355" i="13" s="1"/>
  <c r="D367" i="13"/>
  <c r="E367" i="13" s="1"/>
  <c r="D379" i="13"/>
  <c r="E379" i="13" s="1"/>
  <c r="T355" i="13"/>
  <c r="U355" i="13" s="1"/>
  <c r="T367" i="13"/>
  <c r="U367" i="13" s="1"/>
  <c r="D369" i="13"/>
  <c r="E369" i="13" s="1"/>
  <c r="T369" i="13"/>
  <c r="U369" i="13" s="1"/>
  <c r="D381" i="13"/>
  <c r="E381" i="13" s="1"/>
  <c r="T338" i="13"/>
  <c r="U338" i="13" s="1"/>
  <c r="T382" i="13"/>
  <c r="U382" i="13" s="1"/>
  <c r="T330" i="13"/>
  <c r="U330" i="13" s="1"/>
  <c r="T373" i="13"/>
  <c r="U373" i="13" s="1"/>
  <c r="D320" i="13"/>
  <c r="E320" i="13" s="1"/>
  <c r="D344" i="13"/>
  <c r="E344" i="13" s="1"/>
  <c r="D363" i="13"/>
  <c r="E363" i="13" s="1"/>
  <c r="T278" i="13"/>
  <c r="U278" i="13" s="1"/>
  <c r="T320" i="13"/>
  <c r="U320" i="13" s="1"/>
  <c r="T375" i="13"/>
  <c r="U375" i="13" s="1"/>
  <c r="D321" i="13"/>
  <c r="E321" i="13" s="1"/>
  <c r="D322" i="13"/>
  <c r="E322" i="13" s="1"/>
  <c r="D334" i="13"/>
  <c r="E334" i="13" s="1"/>
  <c r="D377" i="13"/>
  <c r="E377" i="13" s="1"/>
  <c r="T292" i="13"/>
  <c r="U292" i="13" s="1"/>
  <c r="T304" i="13"/>
  <c r="U304" i="13" s="1"/>
  <c r="T365" i="13"/>
  <c r="U365" i="13" s="1"/>
  <c r="T377" i="13"/>
  <c r="U377" i="13" s="1"/>
  <c r="D325" i="13"/>
  <c r="E325" i="13" s="1"/>
  <c r="D337" i="13"/>
  <c r="E337" i="13" s="1"/>
  <c r="D368" i="13"/>
  <c r="E368" i="13" s="1"/>
  <c r="D380" i="13"/>
  <c r="E380" i="13" s="1"/>
  <c r="T283" i="13"/>
  <c r="U283" i="13" s="1"/>
  <c r="T295" i="13"/>
  <c r="U295" i="13" s="1"/>
  <c r="T307" i="13"/>
  <c r="U307" i="13" s="1"/>
  <c r="T337" i="13"/>
  <c r="U337" i="13" s="1"/>
  <c r="T380" i="13"/>
  <c r="U380" i="13" s="1"/>
  <c r="D339" i="13"/>
  <c r="E339" i="13" s="1"/>
  <c r="T285" i="13"/>
  <c r="U285" i="13" s="1"/>
  <c r="T297" i="13"/>
  <c r="U297" i="13" s="1"/>
  <c r="T327" i="13"/>
  <c r="U327" i="13" s="1"/>
  <c r="T339" i="13"/>
  <c r="U339" i="13" s="1"/>
  <c r="T370" i="13"/>
  <c r="U370" i="13" s="1"/>
  <c r="D298" i="13"/>
  <c r="E298" i="13" s="1"/>
  <c r="D345" i="13"/>
  <c r="E345" i="13" s="1"/>
  <c r="T345" i="13"/>
  <c r="U345" i="13" s="1"/>
  <c r="T334" i="13"/>
  <c r="U334" i="13" s="1"/>
  <c r="D282" i="13"/>
  <c r="E282" i="13" s="1"/>
  <c r="D384" i="13"/>
  <c r="E384" i="13" s="1"/>
  <c r="D361" i="13"/>
  <c r="E361" i="13" s="1"/>
  <c r="T342" i="13"/>
  <c r="U342" i="13" s="1"/>
  <c r="D373" i="13"/>
  <c r="E373" i="13" s="1"/>
  <c r="T379" i="13"/>
  <c r="U379" i="13" s="1"/>
  <c r="D326" i="13"/>
  <c r="E326" i="13" s="1"/>
  <c r="D338" i="13"/>
  <c r="E338" i="13" s="1"/>
  <c r="T284" i="13"/>
  <c r="U284" i="13" s="1"/>
  <c r="D340" i="13"/>
  <c r="E340" i="13" s="1"/>
  <c r="D359" i="13"/>
  <c r="E359" i="13" s="1"/>
  <c r="D371" i="13"/>
  <c r="E371" i="13" s="1"/>
  <c r="D383" i="13"/>
  <c r="E383" i="13" s="1"/>
  <c r="T316" i="13"/>
  <c r="U316" i="13" s="1"/>
  <c r="T340" i="13"/>
  <c r="U340" i="13" s="1"/>
  <c r="T359" i="13"/>
  <c r="U359" i="13" s="1"/>
  <c r="T371" i="13"/>
  <c r="U371" i="13" s="1"/>
  <c r="T383" i="13"/>
  <c r="U383" i="13" s="1"/>
  <c r="D329" i="13"/>
  <c r="E329" i="13" s="1"/>
  <c r="D341" i="13"/>
  <c r="E341" i="13" s="1"/>
  <c r="D360" i="13"/>
  <c r="E360" i="13" s="1"/>
  <c r="T287" i="13"/>
  <c r="U287" i="13" s="1"/>
  <c r="T329" i="13"/>
  <c r="U329" i="13" s="1"/>
  <c r="T341" i="13"/>
  <c r="U341" i="13" s="1"/>
  <c r="T360" i="13"/>
  <c r="U360" i="13" s="1"/>
  <c r="T372" i="13"/>
  <c r="U372" i="13" s="1"/>
  <c r="T384" i="13"/>
  <c r="U384" i="13" s="1"/>
  <c r="D331" i="13"/>
  <c r="E331" i="13" s="1"/>
  <c r="D343" i="13"/>
  <c r="E343" i="13" s="1"/>
  <c r="T301" i="13"/>
  <c r="U301" i="13" s="1"/>
  <c r="T331" i="13"/>
  <c r="U331" i="13" s="1"/>
  <c r="T343" i="13"/>
  <c r="U343" i="13" s="1"/>
  <c r="T362" i="13"/>
  <c r="U362" i="13" s="1"/>
  <c r="T374" i="13"/>
  <c r="U374" i="13" s="1"/>
  <c r="D333" i="13"/>
  <c r="E333" i="13" s="1"/>
  <c r="D376" i="13"/>
  <c r="E376" i="13" s="1"/>
  <c r="T333" i="13"/>
  <c r="U333" i="13" s="1"/>
  <c r="D302" i="13"/>
  <c r="E302" i="13" s="1"/>
  <c r="D335" i="13"/>
  <c r="E335" i="13" s="1"/>
  <c r="D378" i="13"/>
  <c r="E378" i="13" s="1"/>
  <c r="T293" i="13"/>
  <c r="U293" i="13" s="1"/>
  <c r="T305" i="13"/>
  <c r="U305" i="13" s="1"/>
  <c r="T323" i="13"/>
  <c r="U323" i="13" s="1"/>
  <c r="T335" i="13"/>
  <c r="U335" i="13" s="1"/>
  <c r="T378" i="13"/>
  <c r="U378" i="13" s="1"/>
  <c r="D306" i="13"/>
  <c r="E306" i="13" s="1"/>
  <c r="T368" i="13"/>
  <c r="U368" i="13" s="1"/>
  <c r="D290" i="13"/>
  <c r="E290" i="13" s="1"/>
  <c r="T299" i="13"/>
  <c r="U299" i="13" s="1"/>
  <c r="D330" i="13"/>
  <c r="E330" i="13" s="1"/>
  <c r="D342" i="13"/>
  <c r="E342" i="13" s="1"/>
  <c r="T288" i="13"/>
  <c r="U288" i="13" s="1"/>
  <c r="T300" i="13"/>
  <c r="U300" i="13" s="1"/>
  <c r="T361" i="13"/>
  <c r="U361" i="13" s="1"/>
  <c r="D362" i="13"/>
  <c r="E362" i="13" s="1"/>
  <c r="D374" i="13"/>
  <c r="E374" i="13" s="1"/>
  <c r="T291" i="13"/>
  <c r="U291" i="13" s="1"/>
  <c r="T303" i="13"/>
  <c r="U303" i="13" s="1"/>
  <c r="D366" i="13"/>
  <c r="E366" i="13" s="1"/>
  <c r="T296" i="13"/>
  <c r="U296" i="13" s="1"/>
  <c r="T381" i="13"/>
  <c r="U381" i="13" s="1"/>
  <c r="D286" i="13"/>
  <c r="E286" i="13" s="1"/>
  <c r="D370" i="13"/>
  <c r="E370" i="13" s="1"/>
  <c r="D382" i="13"/>
  <c r="E382" i="13" s="1"/>
  <c r="L248" i="13"/>
  <c r="M248" i="13" s="1"/>
  <c r="AB240" i="13"/>
  <c r="AC240" i="13" s="1"/>
  <c r="L238" i="13"/>
  <c r="M238" i="13" s="1"/>
  <c r="AB254" i="13"/>
  <c r="AC254" i="13" s="1"/>
  <c r="L239" i="13"/>
  <c r="M239" i="13" s="1"/>
  <c r="L246" i="13"/>
  <c r="M246" i="13" s="1"/>
  <c r="L258" i="13"/>
  <c r="M258" i="13" s="1"/>
  <c r="AB250" i="13"/>
  <c r="AC250" i="13" s="1"/>
  <c r="L259" i="13"/>
  <c r="M259" i="13" s="1"/>
  <c r="L251" i="13"/>
  <c r="M251" i="13" s="1"/>
  <c r="L263" i="13"/>
  <c r="M263" i="13" s="1"/>
  <c r="AB243" i="13"/>
  <c r="AC243" i="13" s="1"/>
  <c r="L266" i="13"/>
  <c r="M266" i="13" s="1"/>
  <c r="AB246" i="13"/>
  <c r="AC246" i="13" s="1"/>
  <c r="L244" i="13"/>
  <c r="M244" i="13" s="1"/>
  <c r="AB260" i="13"/>
  <c r="AC260" i="13" s="1"/>
  <c r="AB264" i="13"/>
  <c r="AC264" i="13" s="1"/>
  <c r="L242" i="13"/>
  <c r="M242" i="13" s="1"/>
  <c r="L254" i="13"/>
  <c r="M254" i="13" s="1"/>
  <c r="L243" i="13"/>
  <c r="M243" i="13" s="1"/>
  <c r="L255" i="13"/>
  <c r="M255" i="13" s="1"/>
  <c r="L267" i="13"/>
  <c r="M267" i="13" s="1"/>
  <c r="AB247" i="13"/>
  <c r="AC247" i="13" s="1"/>
  <c r="L247" i="13"/>
  <c r="M247" i="13" s="1"/>
  <c r="L250" i="13"/>
  <c r="M250" i="13" s="1"/>
  <c r="L262" i="13"/>
  <c r="M262" i="13" s="1"/>
  <c r="AB266" i="13"/>
  <c r="AC266" i="13" s="1"/>
  <c r="AB244" i="13"/>
  <c r="AC244" i="13" s="1"/>
  <c r="L209" i="13"/>
  <c r="M209" i="13" s="1"/>
  <c r="L221" i="13"/>
  <c r="M221" i="13" s="1"/>
  <c r="AB201" i="13"/>
  <c r="AC201" i="13" s="1"/>
  <c r="L204" i="13"/>
  <c r="M204" i="13" s="1"/>
  <c r="L228" i="13"/>
  <c r="M228" i="13" s="1"/>
  <c r="AB220" i="13"/>
  <c r="AC220" i="13" s="1"/>
  <c r="L207" i="13"/>
  <c r="M207" i="13" s="1"/>
  <c r="L219" i="13"/>
  <c r="M219" i="13" s="1"/>
  <c r="AB223" i="13"/>
  <c r="AC223" i="13" s="1"/>
  <c r="L199" i="13"/>
  <c r="M199" i="13" s="1"/>
  <c r="L211" i="13"/>
  <c r="M211" i="13" s="1"/>
  <c r="L223" i="13"/>
  <c r="M223" i="13" s="1"/>
  <c r="AB200" i="13"/>
  <c r="AC200" i="13" s="1"/>
  <c r="AB213" i="13"/>
  <c r="AC213" i="13" s="1"/>
  <c r="L205" i="13"/>
  <c r="M205" i="13" s="1"/>
  <c r="L217" i="13"/>
  <c r="M217" i="13" s="1"/>
  <c r="AB209" i="13"/>
  <c r="AC209" i="13" s="1"/>
  <c r="AB203" i="13"/>
  <c r="AC203" i="13" s="1"/>
  <c r="AB221" i="13"/>
  <c r="AC221" i="13" s="1"/>
  <c r="AB215" i="13"/>
  <c r="AC215" i="13" s="1"/>
  <c r="L203" i="13"/>
  <c r="M203" i="13" s="1"/>
  <c r="L215" i="13"/>
  <c r="M215" i="13" s="1"/>
  <c r="L227" i="13"/>
  <c r="M227" i="13" s="1"/>
  <c r="AB207" i="13"/>
  <c r="AC207" i="13" s="1"/>
  <c r="L200" i="13"/>
  <c r="M200" i="13" s="1"/>
  <c r="L224" i="13"/>
  <c r="M224" i="13" s="1"/>
  <c r="AB219" i="13"/>
  <c r="AC219" i="13" s="1"/>
  <c r="AB225" i="13"/>
  <c r="AC225" i="13" s="1"/>
  <c r="AB204" i="13"/>
  <c r="AC204" i="13" s="1"/>
  <c r="AB208" i="13"/>
  <c r="AC208" i="13" s="1"/>
  <c r="AB199" i="13"/>
  <c r="AC199" i="13" s="1"/>
  <c r="AB211" i="13"/>
  <c r="AC211" i="13" s="1"/>
  <c r="L208" i="13"/>
  <c r="M208" i="13" s="1"/>
  <c r="AB224" i="13"/>
  <c r="AC224" i="13" s="1"/>
  <c r="AB212" i="13"/>
  <c r="AC212" i="13" s="1"/>
  <c r="AB227" i="13"/>
  <c r="AC227" i="13" s="1"/>
  <c r="L212" i="13"/>
  <c r="M212" i="13" s="1"/>
  <c r="AB216" i="13"/>
  <c r="AC216" i="13" s="1"/>
  <c r="AB228" i="13"/>
  <c r="AC228" i="13" s="1"/>
  <c r="L201" i="13"/>
  <c r="M201" i="13" s="1"/>
  <c r="L213" i="13"/>
  <c r="M213" i="13" s="1"/>
  <c r="L225" i="13"/>
  <c r="M225" i="13" s="1"/>
  <c r="AB205" i="13"/>
  <c r="AC205" i="13" s="1"/>
  <c r="AB217" i="13"/>
  <c r="AC217" i="13" s="1"/>
  <c r="AB178" i="13"/>
  <c r="AC178" i="13" s="1"/>
  <c r="AB173" i="13"/>
  <c r="AC173" i="13" s="1"/>
  <c r="L168" i="13"/>
  <c r="M168" i="13" s="1"/>
  <c r="L180" i="13"/>
  <c r="M180" i="13" s="1"/>
  <c r="L169" i="13"/>
  <c r="M169" i="13" s="1"/>
  <c r="L166" i="13"/>
  <c r="M166" i="13" s="1"/>
  <c r="L178" i="13"/>
  <c r="M178" i="13" s="1"/>
  <c r="AB185" i="13"/>
  <c r="AC185" i="13" s="1"/>
  <c r="AB190" i="13"/>
  <c r="AC190" i="13" s="1"/>
  <c r="L177" i="13"/>
  <c r="M177" i="13" s="1"/>
  <c r="L161" i="13"/>
  <c r="M161" i="13" s="1"/>
  <c r="L185" i="13"/>
  <c r="M185" i="13" s="1"/>
  <c r="AB165" i="13"/>
  <c r="AC165" i="13" s="1"/>
  <c r="AB177" i="13"/>
  <c r="AC177" i="13" s="1"/>
  <c r="AB189" i="13"/>
  <c r="AC189" i="13" s="1"/>
  <c r="L162" i="13"/>
  <c r="M162" i="13" s="1"/>
  <c r="AB167" i="13"/>
  <c r="AC167" i="13" s="1"/>
  <c r="AB179" i="13"/>
  <c r="AC179" i="13" s="1"/>
  <c r="L164" i="13"/>
  <c r="M164" i="13" s="1"/>
  <c r="L176" i="13"/>
  <c r="M176" i="13" s="1"/>
  <c r="L188" i="13"/>
  <c r="M188" i="13" s="1"/>
  <c r="L190" i="13"/>
  <c r="M190" i="13" s="1"/>
  <c r="L170" i="13"/>
  <c r="M170" i="13" s="1"/>
  <c r="L182" i="13"/>
  <c r="M182" i="13" s="1"/>
  <c r="AB162" i="13"/>
  <c r="AC162" i="13" s="1"/>
  <c r="AB174" i="13"/>
  <c r="AC174" i="13" s="1"/>
  <c r="AB186" i="13"/>
  <c r="AC186" i="13" s="1"/>
  <c r="AB170" i="13"/>
  <c r="AC170" i="13" s="1"/>
  <c r="AB163" i="13"/>
  <c r="AC163" i="13" s="1"/>
  <c r="AB169" i="13"/>
  <c r="AC169" i="13" s="1"/>
  <c r="AB181" i="13"/>
  <c r="L172" i="13"/>
  <c r="L184" i="13"/>
  <c r="AB164" i="13"/>
  <c r="D254" i="13"/>
  <c r="E254" i="13" s="1"/>
  <c r="T208" i="13"/>
  <c r="U208" i="13" s="1"/>
  <c r="T206" i="13"/>
  <c r="U206" i="13" s="1"/>
  <c r="D190" i="13"/>
  <c r="E190" i="13" s="1"/>
  <c r="L103" i="13"/>
  <c r="M103" i="13" s="1"/>
  <c r="L97" i="13"/>
  <c r="M97" i="13" s="1"/>
  <c r="L93" i="13"/>
  <c r="M93" i="13" s="1"/>
  <c r="L102" i="13"/>
  <c r="M102" i="13" s="1"/>
  <c r="L91" i="13"/>
  <c r="M91" i="13" s="1"/>
  <c r="L85" i="13"/>
  <c r="M85" i="13" s="1"/>
  <c r="L94" i="13"/>
  <c r="M94" i="13" s="1"/>
  <c r="AB104" i="13"/>
  <c r="AC104" i="13" s="1"/>
  <c r="L95" i="13"/>
  <c r="M95" i="13" s="1"/>
  <c r="AB142" i="13"/>
  <c r="AC142" i="13" s="1"/>
  <c r="L112" i="13"/>
  <c r="M112" i="13" s="1"/>
  <c r="L89" i="13"/>
  <c r="M89" i="13" s="1"/>
  <c r="L113" i="13"/>
  <c r="M113" i="13" s="1"/>
  <c r="L101" i="13"/>
  <c r="M101" i="13" s="1"/>
  <c r="L104" i="13"/>
  <c r="M104" i="13" s="1"/>
  <c r="L105" i="13"/>
  <c r="M105" i="13" s="1"/>
  <c r="L107" i="13"/>
  <c r="M107" i="13" s="1"/>
  <c r="L86" i="13"/>
  <c r="M86" i="13" s="1"/>
  <c r="L110" i="13"/>
  <c r="M110" i="13" s="1"/>
  <c r="L109" i="13"/>
  <c r="M109" i="13" s="1"/>
  <c r="L87" i="13"/>
  <c r="M87" i="13" s="1"/>
  <c r="L111" i="13"/>
  <c r="M111" i="13" s="1"/>
  <c r="L96" i="13"/>
  <c r="M96" i="13" s="1"/>
  <c r="L99" i="13"/>
  <c r="M99" i="13" s="1"/>
  <c r="E17" i="28"/>
  <c r="J17" i="28" s="1"/>
  <c r="E35" i="28"/>
  <c r="J35" i="28" s="1"/>
  <c r="D294" i="13"/>
  <c r="E294" i="13" s="1"/>
  <c r="D283" i="13"/>
  <c r="E283" i="13" s="1"/>
  <c r="D287" i="13"/>
  <c r="E287" i="13" s="1"/>
  <c r="D291" i="13"/>
  <c r="E291" i="13" s="1"/>
  <c r="D295" i="13"/>
  <c r="E295" i="13" s="1"/>
  <c r="D299" i="13"/>
  <c r="E299" i="13" s="1"/>
  <c r="D303" i="13"/>
  <c r="E303" i="13" s="1"/>
  <c r="D307" i="13"/>
  <c r="E307" i="13" s="1"/>
  <c r="D300" i="13"/>
  <c r="E300" i="13" s="1"/>
  <c r="D304" i="13"/>
  <c r="E304" i="13" s="1"/>
  <c r="D316" i="13"/>
  <c r="E316" i="13" s="1"/>
  <c r="T282" i="13"/>
  <c r="U282" i="13" s="1"/>
  <c r="L283" i="13"/>
  <c r="T286" i="13"/>
  <c r="T290" i="13"/>
  <c r="U290" i="13" s="1"/>
  <c r="T294" i="13"/>
  <c r="U294" i="13" s="1"/>
  <c r="T298" i="13"/>
  <c r="U298" i="13" s="1"/>
  <c r="T302" i="13"/>
  <c r="U302" i="13" s="1"/>
  <c r="T306" i="13"/>
  <c r="U306" i="13" s="1"/>
  <c r="D327" i="13"/>
  <c r="E327" i="13" s="1"/>
  <c r="D288" i="13"/>
  <c r="E288" i="13" s="1"/>
  <c r="AB281" i="13"/>
  <c r="D285" i="13"/>
  <c r="E285" i="13" s="1"/>
  <c r="D289" i="13"/>
  <c r="E289" i="13" s="1"/>
  <c r="D293" i="13"/>
  <c r="E293" i="13" s="1"/>
  <c r="D297" i="13"/>
  <c r="E297" i="13" s="1"/>
  <c r="D301" i="13"/>
  <c r="E301" i="13" s="1"/>
  <c r="D305" i="13"/>
  <c r="E305" i="13" s="1"/>
  <c r="D323" i="13"/>
  <c r="E323" i="13" s="1"/>
  <c r="L358" i="13"/>
  <c r="M358" i="13" s="1"/>
  <c r="D292" i="13"/>
  <c r="E292" i="13" s="1"/>
  <c r="D296" i="13"/>
  <c r="E296" i="13" s="1"/>
  <c r="AB317" i="13"/>
  <c r="AC317" i="13" s="1"/>
  <c r="D284" i="13"/>
  <c r="E284" i="13" s="1"/>
  <c r="T324" i="13"/>
  <c r="U324" i="13" s="1"/>
  <c r="T328" i="13"/>
  <c r="U328" i="13" s="1"/>
  <c r="T336" i="13"/>
  <c r="U336" i="13" s="1"/>
  <c r="AB358" i="13"/>
  <c r="AC358" i="13" s="1"/>
  <c r="D372" i="13"/>
  <c r="E372" i="13" s="1"/>
  <c r="D324" i="13"/>
  <c r="E324" i="13" s="1"/>
  <c r="D328" i="13"/>
  <c r="E328" i="13" s="1"/>
  <c r="T322" i="13"/>
  <c r="U322" i="13" s="1"/>
  <c r="T326" i="13"/>
  <c r="U326" i="13" s="1"/>
  <c r="AB362" i="13"/>
  <c r="AC362" i="13" s="1"/>
  <c r="L366" i="13"/>
  <c r="M366" i="13" s="1"/>
  <c r="L370" i="13"/>
  <c r="M370" i="13" s="1"/>
  <c r="T321" i="13"/>
  <c r="U321" i="13" s="1"/>
  <c r="T325" i="13"/>
  <c r="U325" i="13" s="1"/>
  <c r="D364" i="13"/>
  <c r="E364" i="13" s="1"/>
  <c r="L50" i="13"/>
  <c r="D14" i="28" s="1"/>
  <c r="I14" i="28" s="1"/>
  <c r="T16" i="13"/>
  <c r="T36" i="13"/>
  <c r="U36" i="13" s="1"/>
  <c r="AB31" i="13"/>
  <c r="T62" i="13"/>
  <c r="U62" i="13" s="1"/>
  <c r="D55" i="13"/>
  <c r="E55" i="13" s="1"/>
  <c r="L66" i="13"/>
  <c r="D59" i="13"/>
  <c r="E59" i="13" s="1"/>
  <c r="L54" i="13"/>
  <c r="M54" i="13" s="1"/>
  <c r="L70" i="13"/>
  <c r="D32" i="28" s="1"/>
  <c r="I32" i="28" s="1"/>
  <c r="D128" i="13"/>
  <c r="E128" i="13" s="1"/>
  <c r="D132" i="13"/>
  <c r="E132" i="13" s="1"/>
  <c r="D136" i="13"/>
  <c r="E136" i="13" s="1"/>
  <c r="D140" i="13"/>
  <c r="E140" i="13" s="1"/>
  <c r="D144" i="13"/>
  <c r="E144" i="13" s="1"/>
  <c r="D148" i="13"/>
  <c r="E148" i="13" s="1"/>
  <c r="D91" i="13"/>
  <c r="E91" i="13" s="1"/>
  <c r="D95" i="13"/>
  <c r="E95" i="13" s="1"/>
  <c r="D99" i="13"/>
  <c r="E99" i="13" s="1"/>
  <c r="D103" i="13"/>
  <c r="E103" i="13" s="1"/>
  <c r="D107" i="13"/>
  <c r="E107" i="13" s="1"/>
  <c r="D111" i="13"/>
  <c r="E111" i="13" s="1"/>
  <c r="L133" i="13"/>
  <c r="M133" i="13" s="1"/>
  <c r="L137" i="13"/>
  <c r="M137" i="13" s="1"/>
  <c r="T87" i="13"/>
  <c r="U87" i="13" s="1"/>
  <c r="L88" i="13"/>
  <c r="M88" i="13" s="1"/>
  <c r="L126" i="13"/>
  <c r="M126" i="13" s="1"/>
  <c r="T84" i="13"/>
  <c r="U84" i="13" s="1"/>
  <c r="T88" i="13"/>
  <c r="U88" i="13" s="1"/>
  <c r="T96" i="13"/>
  <c r="U96" i="13" s="1"/>
  <c r="T100" i="13"/>
  <c r="U100" i="13" s="1"/>
  <c r="T112" i="13"/>
  <c r="U112" i="13" s="1"/>
  <c r="T122" i="13"/>
  <c r="U122" i="13" s="1"/>
  <c r="T126" i="13"/>
  <c r="U126" i="13" s="1"/>
  <c r="T130" i="13"/>
  <c r="U130" i="13" s="1"/>
  <c r="T134" i="13"/>
  <c r="U134" i="13" s="1"/>
  <c r="T138" i="13"/>
  <c r="U138" i="13" s="1"/>
  <c r="T142" i="13"/>
  <c r="U142" i="13" s="1"/>
  <c r="T146" i="13"/>
  <c r="U146" i="13" s="1"/>
  <c r="T150" i="13"/>
  <c r="U150" i="13" s="1"/>
  <c r="AB84" i="13"/>
  <c r="AC84" i="13" s="1"/>
  <c r="AB88" i="13"/>
  <c r="AC88" i="13" s="1"/>
  <c r="AB92" i="13"/>
  <c r="AC92" i="13" s="1"/>
  <c r="AB96" i="13"/>
  <c r="AC96" i="13" s="1"/>
  <c r="AB100" i="13"/>
  <c r="AC100" i="13" s="1"/>
  <c r="AB108" i="13"/>
  <c r="AC108" i="13" s="1"/>
  <c r="AB112" i="13"/>
  <c r="AC112" i="13" s="1"/>
  <c r="AB122" i="13"/>
  <c r="AC122" i="13" s="1"/>
  <c r="AB130" i="13"/>
  <c r="AC130" i="13" s="1"/>
  <c r="AB150" i="13"/>
  <c r="AC150" i="13" s="1"/>
  <c r="L64" i="13"/>
  <c r="D26" i="28" s="1"/>
  <c r="I26" i="28" s="1"/>
  <c r="D131" i="13"/>
  <c r="E131" i="13" s="1"/>
  <c r="D135" i="13"/>
  <c r="E135" i="13" s="1"/>
  <c r="D139" i="13"/>
  <c r="E139" i="13" s="1"/>
  <c r="L124" i="13"/>
  <c r="M124" i="13" s="1"/>
  <c r="L132" i="13"/>
  <c r="M132" i="13" s="1"/>
  <c r="L136" i="13"/>
  <c r="M136" i="13" s="1"/>
  <c r="L140" i="13"/>
  <c r="M140" i="13" s="1"/>
  <c r="L144" i="13"/>
  <c r="M144" i="13" s="1"/>
  <c r="AB128" i="13"/>
  <c r="AC128" i="13" s="1"/>
  <c r="T129" i="13"/>
  <c r="U129" i="13" s="1"/>
  <c r="L186" i="13"/>
  <c r="T21" i="13"/>
  <c r="U21" i="13" s="1"/>
  <c r="T37" i="13"/>
  <c r="U37" i="13" s="1"/>
  <c r="AB12" i="13"/>
  <c r="O14" i="28" s="1"/>
  <c r="T14" i="28" s="1"/>
  <c r="T61" i="13"/>
  <c r="U61" i="13" s="1"/>
  <c r="AB48" i="13"/>
  <c r="N10" i="28" s="1"/>
  <c r="S10" i="28" s="1"/>
  <c r="AB52" i="13"/>
  <c r="AB64" i="13"/>
  <c r="AB151" i="13"/>
  <c r="AC151" i="13" s="1"/>
  <c r="AB49" i="13"/>
  <c r="D168" i="13"/>
  <c r="E168" i="13" s="1"/>
  <c r="D172" i="13"/>
  <c r="E172" i="13" s="1"/>
  <c r="D176" i="13"/>
  <c r="E176" i="13" s="1"/>
  <c r="D180" i="13"/>
  <c r="E180" i="13" s="1"/>
  <c r="D184" i="13"/>
  <c r="E184" i="13" s="1"/>
  <c r="D188" i="13"/>
  <c r="E188" i="13" s="1"/>
  <c r="T168" i="13"/>
  <c r="U168" i="13" s="1"/>
  <c r="T188" i="13"/>
  <c r="U188" i="13" s="1"/>
  <c r="D206" i="13"/>
  <c r="E206" i="13" s="1"/>
  <c r="D210" i="13"/>
  <c r="E210" i="13" s="1"/>
  <c r="D214" i="13"/>
  <c r="E214" i="13" s="1"/>
  <c r="D218" i="13"/>
  <c r="E218" i="13" s="1"/>
  <c r="D222" i="13"/>
  <c r="E222" i="13" s="1"/>
  <c r="D226" i="13"/>
  <c r="E226" i="13" s="1"/>
  <c r="T210" i="13"/>
  <c r="U210" i="13" s="1"/>
  <c r="T214" i="13"/>
  <c r="U214" i="13" s="1"/>
  <c r="T218" i="13"/>
  <c r="U218" i="13" s="1"/>
  <c r="AB103" i="13"/>
  <c r="AC103" i="13" s="1"/>
  <c r="AB111" i="13"/>
  <c r="AC111" i="13" s="1"/>
  <c r="AB125" i="13"/>
  <c r="AC125" i="13" s="1"/>
  <c r="AB145" i="13"/>
  <c r="AC145" i="13" s="1"/>
  <c r="AB149" i="13"/>
  <c r="AC149" i="13" s="1"/>
  <c r="AB18" i="13"/>
  <c r="O18" i="28" s="1"/>
  <c r="T18" i="28" s="1"/>
  <c r="D52" i="13"/>
  <c r="E52" i="13" s="1"/>
  <c r="D64" i="13"/>
  <c r="E64" i="13" s="1"/>
  <c r="L55" i="13"/>
  <c r="L63" i="13"/>
  <c r="L67" i="13"/>
  <c r="D29" i="28" s="1"/>
  <c r="I29" i="28" s="1"/>
  <c r="L71" i="13"/>
  <c r="L75" i="13"/>
  <c r="T46" i="13"/>
  <c r="T50" i="13"/>
  <c r="U50" i="13" s="1"/>
  <c r="T54" i="13"/>
  <c r="T58" i="13"/>
  <c r="U58" i="13" s="1"/>
  <c r="T66" i="13"/>
  <c r="U66" i="13" s="1"/>
  <c r="T70" i="13"/>
  <c r="U70" i="13" s="1"/>
  <c r="T74" i="13"/>
  <c r="U74" i="13" s="1"/>
  <c r="AB53" i="13"/>
  <c r="AB57" i="13"/>
  <c r="AB61" i="13"/>
  <c r="AB65" i="13"/>
  <c r="AB69" i="13"/>
  <c r="AB73" i="13"/>
  <c r="N35" i="28" s="1"/>
  <c r="S35" i="28" s="1"/>
  <c r="D122" i="13"/>
  <c r="E122" i="13" s="1"/>
  <c r="D126" i="13"/>
  <c r="E126" i="13" s="1"/>
  <c r="D130" i="13"/>
  <c r="E130" i="13" s="1"/>
  <c r="D134" i="13"/>
  <c r="E134" i="13" s="1"/>
  <c r="D138" i="13"/>
  <c r="E138" i="13" s="1"/>
  <c r="D150" i="13"/>
  <c r="E150" i="13" s="1"/>
  <c r="D89" i="13"/>
  <c r="E89" i="13" s="1"/>
  <c r="D93" i="13"/>
  <c r="E93" i="13" s="1"/>
  <c r="D97" i="13"/>
  <c r="E97" i="13" s="1"/>
  <c r="D101" i="13"/>
  <c r="E101" i="13" s="1"/>
  <c r="D105" i="13"/>
  <c r="E105" i="13" s="1"/>
  <c r="D109" i="13"/>
  <c r="E109" i="13" s="1"/>
  <c r="D113" i="13"/>
  <c r="E113" i="13" s="1"/>
  <c r="L123" i="13"/>
  <c r="L127" i="13"/>
  <c r="M127" i="13" s="1"/>
  <c r="L131" i="13"/>
  <c r="M131" i="13" s="1"/>
  <c r="L135" i="13"/>
  <c r="M135" i="13" s="1"/>
  <c r="L139" i="13"/>
  <c r="M139" i="13" s="1"/>
  <c r="L143" i="13"/>
  <c r="M143" i="13" s="1"/>
  <c r="L147" i="13"/>
  <c r="M147" i="13" s="1"/>
  <c r="L151" i="13"/>
  <c r="M151" i="13" s="1"/>
  <c r="T85" i="13"/>
  <c r="U85" i="13" s="1"/>
  <c r="T89" i="13"/>
  <c r="U89" i="13" s="1"/>
  <c r="T93" i="13"/>
  <c r="U93" i="13" s="1"/>
  <c r="T97" i="13"/>
  <c r="U97" i="13" s="1"/>
  <c r="T101" i="13"/>
  <c r="U101" i="13" s="1"/>
  <c r="T105" i="13"/>
  <c r="U105" i="13" s="1"/>
  <c r="T109" i="13"/>
  <c r="U109" i="13" s="1"/>
  <c r="T113" i="13"/>
  <c r="U113" i="13" s="1"/>
  <c r="T123" i="13"/>
  <c r="U123" i="13" s="1"/>
  <c r="T127" i="13"/>
  <c r="U127" i="13" s="1"/>
  <c r="T131" i="13"/>
  <c r="U131" i="13" s="1"/>
  <c r="T135" i="13"/>
  <c r="U135" i="13" s="1"/>
  <c r="T139" i="13"/>
  <c r="U139" i="13" s="1"/>
  <c r="T143" i="13"/>
  <c r="U143" i="13" s="1"/>
  <c r="T147" i="13"/>
  <c r="U147" i="13" s="1"/>
  <c r="T151" i="13"/>
  <c r="U151" i="13" s="1"/>
  <c r="AB85" i="13"/>
  <c r="AC85" i="13" s="1"/>
  <c r="AB89" i="13"/>
  <c r="AC89" i="13" s="1"/>
  <c r="AB93" i="13"/>
  <c r="AC93" i="13" s="1"/>
  <c r="AB97" i="13"/>
  <c r="AC97" i="13" s="1"/>
  <c r="AB101" i="13"/>
  <c r="AC101" i="13" s="1"/>
  <c r="AB105" i="13"/>
  <c r="AC105" i="13" s="1"/>
  <c r="AB109" i="13"/>
  <c r="AC109" i="13" s="1"/>
  <c r="AB113" i="13"/>
  <c r="AC113" i="13" s="1"/>
  <c r="AB123" i="13"/>
  <c r="AC123" i="13" s="1"/>
  <c r="AB127" i="13"/>
  <c r="AC127" i="13" s="1"/>
  <c r="AB131" i="13"/>
  <c r="AC131" i="13" s="1"/>
  <c r="AB135" i="13"/>
  <c r="AC135" i="13" s="1"/>
  <c r="AB139" i="13"/>
  <c r="AC139" i="13" s="1"/>
  <c r="AB143" i="13"/>
  <c r="AC143" i="13" s="1"/>
  <c r="AB147" i="13"/>
  <c r="AC147" i="13" s="1"/>
  <c r="D167" i="13"/>
  <c r="E167" i="13" s="1"/>
  <c r="D171" i="13"/>
  <c r="E171" i="13" s="1"/>
  <c r="D179" i="13"/>
  <c r="E179" i="13" s="1"/>
  <c r="T167" i="13"/>
  <c r="U167" i="13" s="1"/>
  <c r="T171" i="13"/>
  <c r="U171" i="13" s="1"/>
  <c r="T175" i="13"/>
  <c r="U175" i="13" s="1"/>
  <c r="T179" i="13"/>
  <c r="U179" i="13" s="1"/>
  <c r="T183" i="13"/>
  <c r="U183" i="13" s="1"/>
  <c r="T187" i="13"/>
  <c r="U187" i="13" s="1"/>
  <c r="T209" i="13"/>
  <c r="U209" i="13" s="1"/>
  <c r="T225" i="13"/>
  <c r="U225" i="13" s="1"/>
  <c r="D260" i="13"/>
  <c r="E260" i="13" s="1"/>
  <c r="D264" i="13"/>
  <c r="E264" i="13" s="1"/>
  <c r="AB168" i="13"/>
  <c r="AB172" i="13"/>
  <c r="AB176" i="13"/>
  <c r="AB180" i="13"/>
  <c r="AB184" i="13"/>
  <c r="AB188" i="13"/>
  <c r="L202" i="13"/>
  <c r="M202" i="13" s="1"/>
  <c r="L206" i="13"/>
  <c r="M206" i="13" s="1"/>
  <c r="L210" i="13"/>
  <c r="M210" i="13" s="1"/>
  <c r="L214" i="13"/>
  <c r="M214" i="13" s="1"/>
  <c r="L218" i="13"/>
  <c r="M218" i="13" s="1"/>
  <c r="L222" i="13"/>
  <c r="M222" i="13" s="1"/>
  <c r="L226" i="13"/>
  <c r="M226" i="13" s="1"/>
  <c r="AB202" i="13"/>
  <c r="AC202" i="13" s="1"/>
  <c r="AB206" i="13"/>
  <c r="AC206" i="13" s="1"/>
  <c r="AB210" i="13"/>
  <c r="AC210" i="13" s="1"/>
  <c r="AB214" i="13"/>
  <c r="AC214" i="13" s="1"/>
  <c r="AB218" i="13"/>
  <c r="AC218" i="13" s="1"/>
  <c r="L241" i="13"/>
  <c r="M241" i="13" s="1"/>
  <c r="L245" i="13"/>
  <c r="M245" i="13" s="1"/>
  <c r="L249" i="13"/>
  <c r="M249" i="13" s="1"/>
  <c r="L253" i="13"/>
  <c r="M253" i="13" s="1"/>
  <c r="L257" i="13"/>
  <c r="M257" i="13" s="1"/>
  <c r="L261" i="13"/>
  <c r="M261" i="13" s="1"/>
  <c r="L265" i="13"/>
  <c r="M265" i="13" s="1"/>
  <c r="AB241" i="13"/>
  <c r="AC241" i="13" s="1"/>
  <c r="AB245" i="13"/>
  <c r="AC245" i="13" s="1"/>
  <c r="AB249" i="13"/>
  <c r="AC249" i="13" s="1"/>
  <c r="AB253" i="13"/>
  <c r="AC253" i="13" s="1"/>
  <c r="AB257" i="13"/>
  <c r="AC257" i="13" s="1"/>
  <c r="AB261" i="13"/>
  <c r="AC261" i="13" s="1"/>
  <c r="AB265" i="13"/>
  <c r="AC265" i="13" s="1"/>
  <c r="T222" i="13"/>
  <c r="U222" i="13" s="1"/>
  <c r="T226" i="13"/>
  <c r="U226" i="13" s="1"/>
  <c r="T253" i="13"/>
  <c r="U253" i="13" s="1"/>
  <c r="T257" i="13"/>
  <c r="U257" i="13" s="1"/>
  <c r="D245" i="13"/>
  <c r="E245" i="13" s="1"/>
  <c r="D249" i="13"/>
  <c r="E249" i="13" s="1"/>
  <c r="D253" i="13"/>
  <c r="E253" i="13" s="1"/>
  <c r="D257" i="13"/>
  <c r="E257" i="13" s="1"/>
  <c r="D261" i="13"/>
  <c r="E261" i="13" s="1"/>
  <c r="D265" i="13"/>
  <c r="E265" i="13" s="1"/>
  <c r="D173" i="13"/>
  <c r="E173" i="13" s="1"/>
  <c r="T203" i="13"/>
  <c r="U203" i="13" s="1"/>
  <c r="L181" i="13"/>
  <c r="AB134" i="13"/>
  <c r="AC134" i="13" s="1"/>
  <c r="D161" i="13"/>
  <c r="D165" i="13"/>
  <c r="E165" i="13" s="1"/>
  <c r="D169" i="13"/>
  <c r="D177" i="13"/>
  <c r="E177" i="13" s="1"/>
  <c r="D181" i="13"/>
  <c r="E181" i="13" s="1"/>
  <c r="D185" i="13"/>
  <c r="E185" i="13" s="1"/>
  <c r="D189" i="13"/>
  <c r="E189" i="13" s="1"/>
  <c r="T161" i="13"/>
  <c r="T165" i="13"/>
  <c r="U165" i="13" s="1"/>
  <c r="T169" i="13"/>
  <c r="T173" i="13"/>
  <c r="U173" i="13" s="1"/>
  <c r="T177" i="13"/>
  <c r="U177" i="13" s="1"/>
  <c r="T181" i="13"/>
  <c r="U181" i="13" s="1"/>
  <c r="T185" i="13"/>
  <c r="U185" i="13" s="1"/>
  <c r="T189" i="13"/>
  <c r="U189" i="13" s="1"/>
  <c r="D199" i="13"/>
  <c r="E199" i="13" s="1"/>
  <c r="D203" i="13"/>
  <c r="E203" i="13" s="1"/>
  <c r="D207" i="13"/>
  <c r="E207" i="13" s="1"/>
  <c r="D211" i="13"/>
  <c r="E211" i="13" s="1"/>
  <c r="D215" i="13"/>
  <c r="E215" i="13" s="1"/>
  <c r="D219" i="13"/>
  <c r="E219" i="13" s="1"/>
  <c r="D223" i="13"/>
  <c r="E223" i="13" s="1"/>
  <c r="D227" i="13"/>
  <c r="E227" i="13" s="1"/>
  <c r="T199" i="13"/>
  <c r="U199" i="13" s="1"/>
  <c r="T207" i="13"/>
  <c r="U207" i="13" s="1"/>
  <c r="T211" i="13"/>
  <c r="U211" i="13" s="1"/>
  <c r="T215" i="13"/>
  <c r="U215" i="13" s="1"/>
  <c r="T219" i="13"/>
  <c r="U219" i="13" s="1"/>
  <c r="T223" i="13"/>
  <c r="U223" i="13" s="1"/>
  <c r="T227" i="13"/>
  <c r="U227" i="13" s="1"/>
  <c r="T238" i="13"/>
  <c r="U238" i="13" s="1"/>
  <c r="T242" i="13"/>
  <c r="U242" i="13" s="1"/>
  <c r="T246" i="13"/>
  <c r="U246" i="13" s="1"/>
  <c r="T254" i="13"/>
  <c r="U254" i="13" s="1"/>
  <c r="T266" i="13"/>
  <c r="U266" i="13" s="1"/>
  <c r="D238" i="13"/>
  <c r="E238" i="13" s="1"/>
  <c r="D242" i="13"/>
  <c r="E242" i="13" s="1"/>
  <c r="D246" i="13"/>
  <c r="E246" i="13" s="1"/>
  <c r="D250" i="13"/>
  <c r="E250" i="13" s="1"/>
  <c r="D258" i="13"/>
  <c r="E258" i="13" s="1"/>
  <c r="D262" i="13"/>
  <c r="E262" i="13" s="1"/>
  <c r="D266" i="13"/>
  <c r="E266" i="13" s="1"/>
  <c r="L165" i="13"/>
  <c r="L173" i="13"/>
  <c r="D61" i="13"/>
  <c r="E61" i="13" s="1"/>
  <c r="L56" i="13"/>
  <c r="D18" i="28" s="1"/>
  <c r="I18" i="28" s="1"/>
  <c r="L68" i="13"/>
  <c r="L72" i="13"/>
  <c r="D178" i="13"/>
  <c r="E178" i="13" s="1"/>
  <c r="T170" i="13"/>
  <c r="U170" i="13" s="1"/>
  <c r="D204" i="13"/>
  <c r="E204" i="13" s="1"/>
  <c r="T259" i="13"/>
  <c r="U259" i="13" s="1"/>
  <c r="L216" i="13"/>
  <c r="M216" i="13" s="1"/>
  <c r="L220" i="13"/>
  <c r="M220" i="13" s="1"/>
  <c r="D46" i="13"/>
  <c r="D58" i="13"/>
  <c r="E58" i="13" s="1"/>
  <c r="AB59" i="13"/>
  <c r="AB67" i="13"/>
  <c r="AB75" i="13"/>
  <c r="AB248" i="13"/>
  <c r="AC248" i="13" s="1"/>
  <c r="AB252" i="13"/>
  <c r="AC252" i="13" s="1"/>
  <c r="AB256" i="13"/>
  <c r="AC256" i="13" s="1"/>
  <c r="AB14" i="13"/>
  <c r="D53" i="13"/>
  <c r="E53" i="13" s="1"/>
  <c r="D57" i="13"/>
  <c r="E57" i="13" s="1"/>
  <c r="D65" i="13"/>
  <c r="E65" i="13" s="1"/>
  <c r="D69" i="13"/>
  <c r="E69" i="13" s="1"/>
  <c r="D73" i="13"/>
  <c r="E73" i="13" s="1"/>
  <c r="L48" i="13"/>
  <c r="L52" i="13"/>
  <c r="L60" i="13"/>
  <c r="AB62" i="13"/>
  <c r="AB66" i="13"/>
  <c r="E16" i="13"/>
  <c r="AB24" i="13"/>
  <c r="AB32" i="13"/>
  <c r="T73" i="13"/>
  <c r="U73" i="13" s="1"/>
  <c r="D129" i="13"/>
  <c r="E129" i="13" s="1"/>
  <c r="D133" i="13"/>
  <c r="E133" i="13" s="1"/>
  <c r="D137" i="13"/>
  <c r="E137" i="13" s="1"/>
  <c r="D141" i="13"/>
  <c r="E141" i="13" s="1"/>
  <c r="D145" i="13"/>
  <c r="E145" i="13" s="1"/>
  <c r="D149" i="13"/>
  <c r="E149" i="13" s="1"/>
  <c r="D84" i="13"/>
  <c r="E84" i="13" s="1"/>
  <c r="D88" i="13"/>
  <c r="E88" i="13" s="1"/>
  <c r="D92" i="13"/>
  <c r="E92" i="13" s="1"/>
  <c r="D96" i="13"/>
  <c r="E96" i="13" s="1"/>
  <c r="D100" i="13"/>
  <c r="E100" i="13" s="1"/>
  <c r="D104" i="13"/>
  <c r="E104" i="13" s="1"/>
  <c r="D108" i="13"/>
  <c r="E108" i="13" s="1"/>
  <c r="D112" i="13"/>
  <c r="E112" i="13" s="1"/>
  <c r="T92" i="13"/>
  <c r="U92" i="13" s="1"/>
  <c r="T104" i="13"/>
  <c r="U104" i="13" s="1"/>
  <c r="T108" i="13"/>
  <c r="U108" i="13" s="1"/>
  <c r="L189" i="13"/>
  <c r="AB238" i="13"/>
  <c r="AC238" i="13" s="1"/>
  <c r="AB242" i="13"/>
  <c r="AC242" i="13" s="1"/>
  <c r="AB258" i="13"/>
  <c r="AC258" i="13" s="1"/>
  <c r="AB262" i="13"/>
  <c r="AC262" i="13" s="1"/>
  <c r="M12" i="13"/>
  <c r="T14" i="13"/>
  <c r="U14" i="13" s="1"/>
  <c r="T18" i="13"/>
  <c r="U18" i="13" s="1"/>
  <c r="T22" i="13"/>
  <c r="U22" i="13" s="1"/>
  <c r="T26" i="13"/>
  <c r="U26" i="13" s="1"/>
  <c r="T30" i="13"/>
  <c r="U30" i="13" s="1"/>
  <c r="T34" i="13"/>
  <c r="U34" i="13" s="1"/>
  <c r="AB9" i="13"/>
  <c r="AB13" i="13"/>
  <c r="AB17" i="13"/>
  <c r="O11" i="28" s="1"/>
  <c r="T11" i="28" s="1"/>
  <c r="AB21" i="13"/>
  <c r="AB25" i="13"/>
  <c r="AB29" i="13"/>
  <c r="O29" i="28" s="1"/>
  <c r="T29" i="28" s="1"/>
  <c r="AB33" i="13"/>
  <c r="AB37" i="13"/>
  <c r="O36" i="28" s="1"/>
  <c r="T36" i="28" s="1"/>
  <c r="M11" i="13"/>
  <c r="T15" i="13"/>
  <c r="U15" i="13" s="1"/>
  <c r="T19" i="13"/>
  <c r="U19" i="13" s="1"/>
  <c r="T23" i="13"/>
  <c r="U23" i="13" s="1"/>
  <c r="T27" i="13"/>
  <c r="U27" i="13" s="1"/>
  <c r="T31" i="13"/>
  <c r="U31" i="13" s="1"/>
  <c r="T35" i="13"/>
  <c r="U35" i="13" s="1"/>
  <c r="AB10" i="13"/>
  <c r="AB22" i="13"/>
  <c r="AB26" i="13"/>
  <c r="AB30" i="13"/>
  <c r="AB34" i="13"/>
  <c r="D74" i="13"/>
  <c r="E74" i="13" s="1"/>
  <c r="L65" i="13"/>
  <c r="L73" i="13"/>
  <c r="D35" i="28" s="1"/>
  <c r="I35" i="28" s="1"/>
  <c r="T48" i="13"/>
  <c r="U48" i="13" s="1"/>
  <c r="T64" i="13"/>
  <c r="U64" i="13" s="1"/>
  <c r="AB47" i="13"/>
  <c r="AB51" i="13"/>
  <c r="AB55" i="13"/>
  <c r="AB63" i="13"/>
  <c r="AB71" i="13"/>
  <c r="D127" i="13"/>
  <c r="E127" i="13" s="1"/>
  <c r="D143" i="13"/>
  <c r="E143" i="13" s="1"/>
  <c r="D147" i="13"/>
  <c r="E147" i="13" s="1"/>
  <c r="D151" i="13"/>
  <c r="E151" i="13" s="1"/>
  <c r="D90" i="13"/>
  <c r="E90" i="13" s="1"/>
  <c r="D98" i="13"/>
  <c r="E98" i="13" s="1"/>
  <c r="D106" i="13"/>
  <c r="E106" i="13" s="1"/>
  <c r="T99" i="13"/>
  <c r="U99" i="13" s="1"/>
  <c r="T125" i="13"/>
  <c r="U125" i="13" s="1"/>
  <c r="T133" i="13"/>
  <c r="U133" i="13" s="1"/>
  <c r="T137" i="13"/>
  <c r="U137" i="13" s="1"/>
  <c r="T141" i="13"/>
  <c r="U141" i="13" s="1"/>
  <c r="T145" i="13"/>
  <c r="U145" i="13" s="1"/>
  <c r="T149" i="13"/>
  <c r="U149" i="13" s="1"/>
  <c r="AB87" i="13"/>
  <c r="AC87" i="13" s="1"/>
  <c r="AB91" i="13"/>
  <c r="AC91" i="13" s="1"/>
  <c r="AB95" i="13"/>
  <c r="AB99" i="13"/>
  <c r="AC99" i="13" s="1"/>
  <c r="AB107" i="13"/>
  <c r="AB129" i="13"/>
  <c r="AC129" i="13" s="1"/>
  <c r="AB133" i="13"/>
  <c r="AB137" i="13"/>
  <c r="AC137" i="13" s="1"/>
  <c r="AB141" i="13"/>
  <c r="T172" i="13"/>
  <c r="U172" i="13" s="1"/>
  <c r="T176" i="13"/>
  <c r="U176" i="13" s="1"/>
  <c r="T180" i="13"/>
  <c r="U180" i="13" s="1"/>
  <c r="T184" i="13"/>
  <c r="U184" i="13" s="1"/>
  <c r="T245" i="13"/>
  <c r="U245" i="13" s="1"/>
  <c r="T249" i="13"/>
  <c r="U249" i="13" s="1"/>
  <c r="T261" i="13"/>
  <c r="U261" i="13" s="1"/>
  <c r="T265" i="13"/>
  <c r="U265" i="13" s="1"/>
  <c r="D51" i="13"/>
  <c r="E51" i="13" s="1"/>
  <c r="D63" i="13"/>
  <c r="E63" i="13" s="1"/>
  <c r="D71" i="13"/>
  <c r="E71" i="13" s="1"/>
  <c r="L46" i="13"/>
  <c r="M46" i="13" s="1"/>
  <c r="L58" i="13"/>
  <c r="L62" i="13"/>
  <c r="D24" i="28" s="1"/>
  <c r="I24" i="28" s="1"/>
  <c r="L74" i="13"/>
  <c r="T49" i="13"/>
  <c r="U49" i="13" s="1"/>
  <c r="T53" i="13"/>
  <c r="U53" i="13" s="1"/>
  <c r="T57" i="13"/>
  <c r="U57" i="13" s="1"/>
  <c r="T65" i="13"/>
  <c r="U65" i="13" s="1"/>
  <c r="T69" i="13"/>
  <c r="U69" i="13" s="1"/>
  <c r="AB126" i="13"/>
  <c r="AC126" i="13" s="1"/>
  <c r="AB138" i="13"/>
  <c r="AC138" i="13" s="1"/>
  <c r="AB146" i="13"/>
  <c r="AC146" i="13" s="1"/>
  <c r="D67" i="13"/>
  <c r="E67" i="13" s="1"/>
  <c r="D75" i="13"/>
  <c r="E75" i="13" s="1"/>
  <c r="T8" i="13"/>
  <c r="O8" i="28" s="1"/>
  <c r="T8" i="28" s="1"/>
  <c r="T12" i="13"/>
  <c r="U12" i="13" s="1"/>
  <c r="T24" i="13"/>
  <c r="U24" i="13" s="1"/>
  <c r="T28" i="13"/>
  <c r="U28" i="13" s="1"/>
  <c r="T32" i="13"/>
  <c r="U32" i="13" s="1"/>
  <c r="AB11" i="13"/>
  <c r="O12" i="28" s="1"/>
  <c r="T12" i="28" s="1"/>
  <c r="AB15" i="13"/>
  <c r="O21" i="28" s="1"/>
  <c r="T21" i="28" s="1"/>
  <c r="AB19" i="13"/>
  <c r="AB23" i="13"/>
  <c r="AB27" i="13"/>
  <c r="AB35" i="13"/>
  <c r="D56" i="13"/>
  <c r="E56" i="13" s="1"/>
  <c r="D60" i="13"/>
  <c r="E60" i="13" s="1"/>
  <c r="D68" i="13"/>
  <c r="E68" i="13" s="1"/>
  <c r="D72" i="13"/>
  <c r="E72" i="13" s="1"/>
  <c r="L47" i="13"/>
  <c r="L51" i="13"/>
  <c r="D13" i="28" s="1"/>
  <c r="I13" i="28" s="1"/>
  <c r="L59" i="13"/>
  <c r="L125" i="13"/>
  <c r="M125" i="13" s="1"/>
  <c r="L129" i="13"/>
  <c r="M129" i="13" s="1"/>
  <c r="L141" i="13"/>
  <c r="M141" i="13" s="1"/>
  <c r="L145" i="13"/>
  <c r="M145" i="13" s="1"/>
  <c r="L149" i="13"/>
  <c r="M149" i="13" s="1"/>
  <c r="D166" i="13"/>
  <c r="E166" i="13" s="1"/>
  <c r="D170" i="13"/>
  <c r="E170" i="13" s="1"/>
  <c r="D174" i="13"/>
  <c r="E174" i="13" s="1"/>
  <c r="D182" i="13"/>
  <c r="E182" i="13" s="1"/>
  <c r="D186" i="13"/>
  <c r="E186" i="13" s="1"/>
  <c r="T166" i="13"/>
  <c r="U166" i="13" s="1"/>
  <c r="T174" i="13"/>
  <c r="U174" i="13" s="1"/>
  <c r="T178" i="13"/>
  <c r="U178" i="13" s="1"/>
  <c r="T182" i="13"/>
  <c r="U182" i="13" s="1"/>
  <c r="T186" i="13"/>
  <c r="U186" i="13" s="1"/>
  <c r="T190" i="13"/>
  <c r="U190" i="13" s="1"/>
  <c r="D208" i="13"/>
  <c r="E208" i="13" s="1"/>
  <c r="D212" i="13"/>
  <c r="E212" i="13" s="1"/>
  <c r="D216" i="13"/>
  <c r="E216" i="13" s="1"/>
  <c r="D220" i="13"/>
  <c r="E220" i="13" s="1"/>
  <c r="D224" i="13"/>
  <c r="E224" i="13" s="1"/>
  <c r="D228" i="13"/>
  <c r="E228" i="13" s="1"/>
  <c r="T204" i="13"/>
  <c r="U204" i="13" s="1"/>
  <c r="T212" i="13"/>
  <c r="U212" i="13" s="1"/>
  <c r="T216" i="13"/>
  <c r="U216" i="13" s="1"/>
  <c r="T220" i="13"/>
  <c r="U220" i="13" s="1"/>
  <c r="T224" i="13"/>
  <c r="U224" i="13" s="1"/>
  <c r="T228" i="13"/>
  <c r="U228" i="13" s="1"/>
  <c r="T243" i="13"/>
  <c r="U243" i="13" s="1"/>
  <c r="T251" i="13"/>
  <c r="U251" i="13" s="1"/>
  <c r="T255" i="13"/>
  <c r="U255" i="13" s="1"/>
  <c r="T267" i="13"/>
  <c r="U267" i="13" s="1"/>
  <c r="D243" i="13"/>
  <c r="E243" i="13" s="1"/>
  <c r="D247" i="13"/>
  <c r="E247" i="13" s="1"/>
  <c r="D251" i="13"/>
  <c r="E251" i="13" s="1"/>
  <c r="D255" i="13"/>
  <c r="E255" i="13" s="1"/>
  <c r="D259" i="13"/>
  <c r="E259" i="13" s="1"/>
  <c r="D263" i="13"/>
  <c r="E263" i="13" s="1"/>
  <c r="D267" i="13"/>
  <c r="E267" i="13" s="1"/>
  <c r="T17" i="13"/>
  <c r="U17" i="13" s="1"/>
  <c r="T25" i="13"/>
  <c r="U25" i="13" s="1"/>
  <c r="T29" i="13"/>
  <c r="U29" i="13" s="1"/>
  <c r="T33" i="13"/>
  <c r="U33" i="13" s="1"/>
  <c r="AB8" i="13"/>
  <c r="AC8" i="13" s="1"/>
  <c r="AB16" i="13"/>
  <c r="AC16" i="13" s="1"/>
  <c r="AB20" i="13"/>
  <c r="AB28" i="13"/>
  <c r="O28" i="28" s="1"/>
  <c r="T28" i="28" s="1"/>
  <c r="AB36" i="13"/>
  <c r="L122" i="13"/>
  <c r="M122" i="13" s="1"/>
  <c r="L130" i="13"/>
  <c r="M130" i="13" s="1"/>
  <c r="L134" i="13"/>
  <c r="M134" i="13" s="1"/>
  <c r="L138" i="13"/>
  <c r="M138" i="13" s="1"/>
  <c r="L142" i="13"/>
  <c r="L146" i="13"/>
  <c r="M146" i="13" s="1"/>
  <c r="L150" i="13"/>
  <c r="M150" i="13" s="1"/>
  <c r="T13" i="13"/>
  <c r="U13" i="13" s="1"/>
  <c r="T47" i="13"/>
  <c r="U47" i="13" s="1"/>
  <c r="T59" i="13"/>
  <c r="U59" i="13" s="1"/>
  <c r="T63" i="13"/>
  <c r="U63" i="13" s="1"/>
  <c r="AB50" i="13"/>
  <c r="AB58" i="13"/>
  <c r="AB74" i="13"/>
  <c r="D142" i="13"/>
  <c r="E142" i="13" s="1"/>
  <c r="D146" i="13"/>
  <c r="E146" i="13" s="1"/>
  <c r="T98" i="13"/>
  <c r="U98" i="13" s="1"/>
  <c r="T124" i="13"/>
  <c r="U124" i="13" s="1"/>
  <c r="T128" i="13"/>
  <c r="U128" i="13" s="1"/>
  <c r="T136" i="13"/>
  <c r="U136" i="13" s="1"/>
  <c r="T140" i="13"/>
  <c r="U140" i="13" s="1"/>
  <c r="T144" i="13"/>
  <c r="U144" i="13" s="1"/>
  <c r="T148" i="13"/>
  <c r="U148" i="13" s="1"/>
  <c r="AB86" i="13"/>
  <c r="AC86" i="13" s="1"/>
  <c r="AB90" i="13"/>
  <c r="AC90" i="13" s="1"/>
  <c r="AB94" i="13"/>
  <c r="AC94" i="13" s="1"/>
  <c r="AB98" i="13"/>
  <c r="AB102" i="13"/>
  <c r="AC102" i="13" s="1"/>
  <c r="AB106" i="13"/>
  <c r="AC106" i="13" s="1"/>
  <c r="AB110" i="13"/>
  <c r="AC110" i="13" s="1"/>
  <c r="D175" i="13"/>
  <c r="E175" i="13" s="1"/>
  <c r="D183" i="13"/>
  <c r="E183" i="13" s="1"/>
  <c r="D187" i="13"/>
  <c r="E187" i="13" s="1"/>
  <c r="D205" i="13"/>
  <c r="E205" i="13" s="1"/>
  <c r="D209" i="13"/>
  <c r="E209" i="13" s="1"/>
  <c r="D213" i="13"/>
  <c r="E213" i="13" s="1"/>
  <c r="D217" i="13"/>
  <c r="E217" i="13" s="1"/>
  <c r="D221" i="13"/>
  <c r="E221" i="13" s="1"/>
  <c r="D225" i="13"/>
  <c r="E225" i="13" s="1"/>
  <c r="T205" i="13"/>
  <c r="U205" i="13" s="1"/>
  <c r="T213" i="13"/>
  <c r="U213" i="13" s="1"/>
  <c r="T217" i="13"/>
  <c r="U217" i="13" s="1"/>
  <c r="T221" i="13"/>
  <c r="U221" i="13" s="1"/>
  <c r="T244" i="13"/>
  <c r="U244" i="13" s="1"/>
  <c r="T248" i="13"/>
  <c r="U248" i="13" s="1"/>
  <c r="T252" i="13"/>
  <c r="U252" i="13" s="1"/>
  <c r="T256" i="13"/>
  <c r="U256" i="13" s="1"/>
  <c r="AB239" i="13"/>
  <c r="AC239" i="13" s="1"/>
  <c r="AB251" i="13"/>
  <c r="AC251" i="13" s="1"/>
  <c r="AB255" i="13"/>
  <c r="AC255" i="13" s="1"/>
  <c r="AB259" i="13"/>
  <c r="AC259" i="13" s="1"/>
  <c r="AB263" i="13"/>
  <c r="AC263" i="13" s="1"/>
  <c r="AB267" i="13"/>
  <c r="AC267" i="13" s="1"/>
  <c r="M13" i="13"/>
  <c r="M21" i="13"/>
  <c r="M29" i="13"/>
  <c r="M37" i="13"/>
  <c r="M14" i="13"/>
  <c r="M22" i="13"/>
  <c r="M30" i="13"/>
  <c r="M31" i="13"/>
  <c r="M24" i="13"/>
  <c r="M32" i="13"/>
  <c r="M9" i="13"/>
  <c r="M18" i="13"/>
  <c r="M26" i="13"/>
  <c r="M34" i="13"/>
  <c r="M15" i="13"/>
  <c r="M23" i="13"/>
  <c r="M17" i="13"/>
  <c r="M25" i="13"/>
  <c r="M33" i="13"/>
  <c r="M10" i="13"/>
  <c r="M36" i="13"/>
  <c r="D54" i="13"/>
  <c r="D15" i="28" s="1"/>
  <c r="I15" i="28" s="1"/>
  <c r="D62" i="13"/>
  <c r="E62" i="13" s="1"/>
  <c r="D70" i="13"/>
  <c r="E70" i="13" s="1"/>
  <c r="L49" i="13"/>
  <c r="D12" i="28" s="1"/>
  <c r="I12" i="28" s="1"/>
  <c r="L57" i="13"/>
  <c r="D17" i="28" s="1"/>
  <c r="I17" i="28" s="1"/>
  <c r="M27" i="13"/>
  <c r="D50" i="13"/>
  <c r="E50" i="13" s="1"/>
  <c r="D66" i="13"/>
  <c r="E66" i="13" s="1"/>
  <c r="L53" i="13"/>
  <c r="D21" i="28" s="1"/>
  <c r="I21" i="28" s="1"/>
  <c r="L61" i="13"/>
  <c r="D23" i="28" s="1"/>
  <c r="I23" i="28" s="1"/>
  <c r="T20" i="13"/>
  <c r="U20" i="13" s="1"/>
  <c r="M20" i="13"/>
  <c r="M28" i="13"/>
  <c r="L69" i="13"/>
  <c r="D31" i="28" s="1"/>
  <c r="I31" i="28" s="1"/>
  <c r="T52" i="13"/>
  <c r="U52" i="13" s="1"/>
  <c r="T68" i="13"/>
  <c r="U68" i="13" s="1"/>
  <c r="T72" i="13"/>
  <c r="U72" i="13" s="1"/>
  <c r="D94" i="13"/>
  <c r="E94" i="13" s="1"/>
  <c r="D102" i="13"/>
  <c r="E102" i="13" s="1"/>
  <c r="D110" i="13"/>
  <c r="E110" i="13" s="1"/>
  <c r="T91" i="13"/>
  <c r="U91" i="13" s="1"/>
  <c r="T95" i="13"/>
  <c r="U95" i="13" s="1"/>
  <c r="T103" i="13"/>
  <c r="U103" i="13" s="1"/>
  <c r="T107" i="13"/>
  <c r="U107" i="13" s="1"/>
  <c r="T111" i="13"/>
  <c r="U111" i="13" s="1"/>
  <c r="T250" i="13"/>
  <c r="U250" i="13" s="1"/>
  <c r="T258" i="13"/>
  <c r="U258" i="13" s="1"/>
  <c r="T262" i="13"/>
  <c r="U262" i="13" s="1"/>
  <c r="L163" i="13"/>
  <c r="L167" i="13"/>
  <c r="L171" i="13"/>
  <c r="L175" i="13"/>
  <c r="L179" i="13"/>
  <c r="L183" i="13"/>
  <c r="L187" i="13"/>
  <c r="L240" i="13"/>
  <c r="M240" i="13" s="1"/>
  <c r="L252" i="13"/>
  <c r="M252" i="13" s="1"/>
  <c r="L256" i="13"/>
  <c r="M256" i="13" s="1"/>
  <c r="L260" i="13"/>
  <c r="M260" i="13" s="1"/>
  <c r="L264" i="13"/>
  <c r="M264" i="13" s="1"/>
  <c r="T247" i="13"/>
  <c r="U247" i="13" s="1"/>
  <c r="T263" i="13"/>
  <c r="U263" i="13" s="1"/>
  <c r="AB222" i="13"/>
  <c r="AC222" i="13" s="1"/>
  <c r="AB226" i="13"/>
  <c r="AC226" i="13" s="1"/>
  <c r="L90" i="13"/>
  <c r="L98" i="13"/>
  <c r="L106" i="13"/>
  <c r="T260" i="13"/>
  <c r="U260" i="13" s="1"/>
  <c r="T264" i="13"/>
  <c r="U264" i="13" s="1"/>
  <c r="D244" i="13"/>
  <c r="E244" i="13" s="1"/>
  <c r="D248" i="13"/>
  <c r="E248" i="13" s="1"/>
  <c r="D252" i="13"/>
  <c r="E252" i="13" s="1"/>
  <c r="D256" i="13"/>
  <c r="E256" i="13" s="1"/>
  <c r="AB161" i="13"/>
  <c r="AC161" i="13" s="1"/>
  <c r="L128" i="13"/>
  <c r="L148" i="13"/>
  <c r="T51" i="13"/>
  <c r="U51" i="13" s="1"/>
  <c r="T55" i="13"/>
  <c r="U55" i="13" s="1"/>
  <c r="T67" i="13"/>
  <c r="U67" i="13" s="1"/>
  <c r="T71" i="13"/>
  <c r="U71" i="13" s="1"/>
  <c r="T75" i="13"/>
  <c r="U75" i="13" s="1"/>
  <c r="T86" i="13"/>
  <c r="U86" i="13" s="1"/>
  <c r="T90" i="13"/>
  <c r="U90" i="13" s="1"/>
  <c r="T94" i="13"/>
  <c r="U94" i="13" s="1"/>
  <c r="T102" i="13"/>
  <c r="U102" i="13" s="1"/>
  <c r="T106" i="13"/>
  <c r="U106" i="13" s="1"/>
  <c r="T110" i="13"/>
  <c r="U110" i="13" s="1"/>
  <c r="T132" i="13"/>
  <c r="U132" i="13" s="1"/>
  <c r="AB124" i="13"/>
  <c r="AB132" i="13"/>
  <c r="AB136" i="13"/>
  <c r="AB140" i="13"/>
  <c r="AB144" i="13"/>
  <c r="AB148" i="13"/>
  <c r="L84" i="13"/>
  <c r="M84" i="13" s="1"/>
  <c r="L92" i="13"/>
  <c r="M92" i="13" s="1"/>
  <c r="L100" i="13"/>
  <c r="L108" i="13"/>
  <c r="AB46" i="13"/>
  <c r="AC46" i="13" s="1"/>
  <c r="T60" i="13"/>
  <c r="U60" i="13" s="1"/>
  <c r="AB56" i="13"/>
  <c r="N18" i="28" s="1"/>
  <c r="S18" i="28" s="1"/>
  <c r="AB60" i="13"/>
  <c r="N22" i="28" s="1"/>
  <c r="S22" i="28" s="1"/>
  <c r="AB68" i="13"/>
  <c r="N30" i="28" s="1"/>
  <c r="S30" i="28" s="1"/>
  <c r="AB72" i="13"/>
  <c r="N34" i="28" s="1"/>
  <c r="S34" i="28" s="1"/>
  <c r="T56" i="13"/>
  <c r="U56" i="13" s="1"/>
  <c r="N32" i="28" l="1"/>
  <c r="S32" i="28" s="1"/>
  <c r="AC64" i="13"/>
  <c r="N26" i="28"/>
  <c r="S26" i="28" s="1"/>
  <c r="AC52" i="13"/>
  <c r="N16" i="28"/>
  <c r="S16" i="28" s="1"/>
  <c r="AC59" i="13"/>
  <c r="N20" i="28"/>
  <c r="S20" i="28" s="1"/>
  <c r="AC51" i="13"/>
  <c r="N13" i="28"/>
  <c r="S13" i="28" s="1"/>
  <c r="AC47" i="13"/>
  <c r="N9" i="28"/>
  <c r="S9" i="28" s="1"/>
  <c r="AC69" i="13"/>
  <c r="N31" i="28"/>
  <c r="S31" i="28" s="1"/>
  <c r="AC65" i="13"/>
  <c r="N25" i="28"/>
  <c r="S25" i="28" s="1"/>
  <c r="AC61" i="13"/>
  <c r="N23" i="28"/>
  <c r="S23" i="28" s="1"/>
  <c r="AC57" i="13"/>
  <c r="N17" i="28"/>
  <c r="S17" i="28" s="1"/>
  <c r="AC53" i="13"/>
  <c r="N21" i="28"/>
  <c r="S21" i="28" s="1"/>
  <c r="U54" i="13"/>
  <c r="N15" i="28"/>
  <c r="S15" i="28" s="1"/>
  <c r="AC67" i="13"/>
  <c r="N29" i="28"/>
  <c r="S29" i="28" s="1"/>
  <c r="AC74" i="13"/>
  <c r="N37" i="28"/>
  <c r="S37" i="28" s="1"/>
  <c r="U46" i="13"/>
  <c r="N8" i="28"/>
  <c r="S8" i="28" s="1"/>
  <c r="AC58" i="13"/>
  <c r="N19" i="28"/>
  <c r="S19" i="28" s="1"/>
  <c r="AC50" i="13"/>
  <c r="N14" i="28"/>
  <c r="S14" i="28" s="1"/>
  <c r="AC49" i="13"/>
  <c r="N12" i="28"/>
  <c r="S12" i="28" s="1"/>
  <c r="AC48" i="13"/>
  <c r="AC66" i="13"/>
  <c r="N28" i="28"/>
  <c r="S28" i="28" s="1"/>
  <c r="AC73" i="13"/>
  <c r="AC71" i="13"/>
  <c r="N33" i="28"/>
  <c r="S33" i="28" s="1"/>
  <c r="AC75" i="13"/>
  <c r="N36" i="28"/>
  <c r="S36" i="28" s="1"/>
  <c r="AC63" i="13"/>
  <c r="N27" i="28"/>
  <c r="S27" i="28" s="1"/>
  <c r="AC62" i="13"/>
  <c r="N24" i="28"/>
  <c r="S24" i="28" s="1"/>
  <c r="AC55" i="13"/>
  <c r="N11" i="28"/>
  <c r="S11" i="28" s="1"/>
  <c r="AC18" i="13"/>
  <c r="AD376" i="13"/>
  <c r="L29" i="28" s="1"/>
  <c r="Q29" i="28" s="1"/>
  <c r="AD384" i="13"/>
  <c r="L36" i="28" s="1"/>
  <c r="Q36" i="28" s="1"/>
  <c r="N372" i="13"/>
  <c r="B27" i="28" s="1"/>
  <c r="G27" i="28" s="1"/>
  <c r="N368" i="13"/>
  <c r="B20" i="28" s="1"/>
  <c r="G20" i="28" s="1"/>
  <c r="AD375" i="13"/>
  <c r="L28" i="28" s="1"/>
  <c r="Q28" i="28" s="1"/>
  <c r="AC299" i="13"/>
  <c r="N375" i="13"/>
  <c r="B28" i="28" s="1"/>
  <c r="G28" i="28" s="1"/>
  <c r="AD371" i="13"/>
  <c r="L24" i="28" s="1"/>
  <c r="Q24" i="28" s="1"/>
  <c r="N367" i="13"/>
  <c r="B19" i="28" s="1"/>
  <c r="G19" i="28" s="1"/>
  <c r="AD383" i="13"/>
  <c r="L37" i="28" s="1"/>
  <c r="Q37" i="28" s="1"/>
  <c r="N383" i="13"/>
  <c r="B37" i="28" s="1"/>
  <c r="G37" i="28" s="1"/>
  <c r="N365" i="13"/>
  <c r="B18" i="28" s="1"/>
  <c r="G18" i="28" s="1"/>
  <c r="AD359" i="13"/>
  <c r="L14" i="28" s="1"/>
  <c r="Q14" i="28" s="1"/>
  <c r="M291" i="13"/>
  <c r="AC298" i="13"/>
  <c r="N379" i="13"/>
  <c r="B32" i="28" s="1"/>
  <c r="G32" i="28" s="1"/>
  <c r="N371" i="13"/>
  <c r="B24" i="28" s="1"/>
  <c r="G24" i="28" s="1"/>
  <c r="N356" i="13"/>
  <c r="B9" i="28" s="1"/>
  <c r="G9" i="28" s="1"/>
  <c r="AD360" i="13"/>
  <c r="L13" i="28" s="1"/>
  <c r="Q13" i="28" s="1"/>
  <c r="AD366" i="13"/>
  <c r="L17" i="28" s="1"/>
  <c r="Q17" i="28" s="1"/>
  <c r="AC307" i="13"/>
  <c r="N376" i="13"/>
  <c r="B29" i="28" s="1"/>
  <c r="G29" i="28" s="1"/>
  <c r="N359" i="13"/>
  <c r="B14" i="28" s="1"/>
  <c r="G14" i="28" s="1"/>
  <c r="AD374" i="13"/>
  <c r="L25" i="28" s="1"/>
  <c r="Q25" i="28" s="1"/>
  <c r="AD364" i="13"/>
  <c r="L11" i="28" s="1"/>
  <c r="Q11" i="28" s="1"/>
  <c r="AD370" i="13"/>
  <c r="L23" i="28" s="1"/>
  <c r="Q23" i="28" s="1"/>
  <c r="AD379" i="13"/>
  <c r="L32" i="28" s="1"/>
  <c r="Q32" i="28" s="1"/>
  <c r="N363" i="13"/>
  <c r="N362" i="13"/>
  <c r="B21" i="28" s="1"/>
  <c r="G21" i="28" s="1"/>
  <c r="AD363" i="13"/>
  <c r="AD380" i="13"/>
  <c r="L33" i="28" s="1"/>
  <c r="Q33" i="28" s="1"/>
  <c r="N364" i="13"/>
  <c r="B11" i="28" s="1"/>
  <c r="G11" i="28" s="1"/>
  <c r="N384" i="13"/>
  <c r="B36" i="28" s="1"/>
  <c r="G36" i="28" s="1"/>
  <c r="N357" i="13"/>
  <c r="B10" i="28" s="1"/>
  <c r="G10" i="28" s="1"/>
  <c r="N380" i="13"/>
  <c r="B33" i="28" s="1"/>
  <c r="G33" i="28" s="1"/>
  <c r="AD382" i="13"/>
  <c r="L35" i="28" s="1"/>
  <c r="Q35" i="28" s="1"/>
  <c r="AD378" i="13"/>
  <c r="L31" i="28" s="1"/>
  <c r="Q31" i="28" s="1"/>
  <c r="N377" i="13"/>
  <c r="B30" i="28" s="1"/>
  <c r="G30" i="28" s="1"/>
  <c r="N373" i="13"/>
  <c r="B26" i="28" s="1"/>
  <c r="G26" i="28" s="1"/>
  <c r="AD368" i="13"/>
  <c r="L20" i="28" s="1"/>
  <c r="Q20" i="28" s="1"/>
  <c r="AD365" i="13"/>
  <c r="L18" i="28" s="1"/>
  <c r="Q18" i="28" s="1"/>
  <c r="M300" i="13"/>
  <c r="N361" i="13"/>
  <c r="B16" i="28" s="1"/>
  <c r="G16" i="28" s="1"/>
  <c r="AD361" i="13"/>
  <c r="L16" i="28" s="1"/>
  <c r="Q16" i="28" s="1"/>
  <c r="AD372" i="13"/>
  <c r="L27" i="28" s="1"/>
  <c r="Q27" i="28" s="1"/>
  <c r="N369" i="13"/>
  <c r="B22" i="28" s="1"/>
  <c r="G22" i="28" s="1"/>
  <c r="AD367" i="13"/>
  <c r="L19" i="28" s="1"/>
  <c r="Q19" i="28" s="1"/>
  <c r="N382" i="13"/>
  <c r="B35" i="28" s="1"/>
  <c r="G35" i="28" s="1"/>
  <c r="AD373" i="13"/>
  <c r="L26" i="28" s="1"/>
  <c r="Q26" i="28" s="1"/>
  <c r="AD357" i="13"/>
  <c r="L10" i="28" s="1"/>
  <c r="Q10" i="28" s="1"/>
  <c r="AD369" i="13"/>
  <c r="L22" i="28" s="1"/>
  <c r="Q22" i="28" s="1"/>
  <c r="AD381" i="13"/>
  <c r="L34" i="28" s="1"/>
  <c r="Q34" i="28" s="1"/>
  <c r="AD362" i="13"/>
  <c r="L21" i="28" s="1"/>
  <c r="Q21" i="28" s="1"/>
  <c r="AC284" i="13"/>
  <c r="N381" i="13"/>
  <c r="B34" i="28" s="1"/>
  <c r="G34" i="28" s="1"/>
  <c r="N378" i="13"/>
  <c r="B31" i="28" s="1"/>
  <c r="G31" i="28" s="1"/>
  <c r="AD377" i="13"/>
  <c r="L30" i="28" s="1"/>
  <c r="Q30" i="28" s="1"/>
  <c r="N374" i="13"/>
  <c r="B25" i="28" s="1"/>
  <c r="G25" i="28" s="1"/>
  <c r="N366" i="13"/>
  <c r="B17" i="28" s="1"/>
  <c r="G17" i="28" s="1"/>
  <c r="V355" i="13"/>
  <c r="L8" i="28" s="1"/>
  <c r="Q8" i="28" s="1"/>
  <c r="AD259" i="13"/>
  <c r="M29" i="28" s="1"/>
  <c r="R29" i="28" s="1"/>
  <c r="AD252" i="13"/>
  <c r="M22" i="28" s="1"/>
  <c r="R22" i="28" s="1"/>
  <c r="AD260" i="13"/>
  <c r="M30" i="28" s="1"/>
  <c r="R30" i="28" s="1"/>
  <c r="AD248" i="13"/>
  <c r="M18" i="28" s="1"/>
  <c r="R18" i="28" s="1"/>
  <c r="AD243" i="13"/>
  <c r="M13" i="28" s="1"/>
  <c r="R13" i="28" s="1"/>
  <c r="AD264" i="13"/>
  <c r="M34" i="28" s="1"/>
  <c r="R34" i="28" s="1"/>
  <c r="N251" i="13"/>
  <c r="C20" i="28" s="1"/>
  <c r="H20" i="28" s="1"/>
  <c r="AD250" i="13"/>
  <c r="M19" i="28" s="1"/>
  <c r="R19" i="28" s="1"/>
  <c r="N257" i="13"/>
  <c r="C25" i="28" s="1"/>
  <c r="H25" i="28" s="1"/>
  <c r="N255" i="13"/>
  <c r="C27" i="28" s="1"/>
  <c r="H27" i="28" s="1"/>
  <c r="AD255" i="13"/>
  <c r="M27" i="28" s="1"/>
  <c r="R27" i="28" s="1"/>
  <c r="N246" i="13"/>
  <c r="N245" i="13"/>
  <c r="C21" i="28" s="1"/>
  <c r="H21" i="28" s="1"/>
  <c r="N243" i="13"/>
  <c r="C13" i="28" s="1"/>
  <c r="H13" i="28" s="1"/>
  <c r="AD254" i="13"/>
  <c r="M24" i="28" s="1"/>
  <c r="R24" i="28" s="1"/>
  <c r="N254" i="13"/>
  <c r="C24" i="28" s="1"/>
  <c r="H24" i="28" s="1"/>
  <c r="AD246" i="13"/>
  <c r="AD267" i="13"/>
  <c r="M36" i="28" s="1"/>
  <c r="R36" i="28" s="1"/>
  <c r="AD262" i="13"/>
  <c r="M32" i="28" s="1"/>
  <c r="R32" i="28" s="1"/>
  <c r="N262" i="13"/>
  <c r="C32" i="28" s="1"/>
  <c r="H32" i="28" s="1"/>
  <c r="N239" i="13"/>
  <c r="C9" i="28" s="1"/>
  <c r="H9" i="28" s="1"/>
  <c r="AD256" i="13"/>
  <c r="M26" i="28" s="1"/>
  <c r="R26" i="28" s="1"/>
  <c r="AD244" i="13"/>
  <c r="M16" i="28" s="1"/>
  <c r="R16" i="28" s="1"/>
  <c r="N253" i="13"/>
  <c r="C23" i="28" s="1"/>
  <c r="H23" i="28" s="1"/>
  <c r="N267" i="13"/>
  <c r="C36" i="28" s="1"/>
  <c r="H36" i="28" s="1"/>
  <c r="AD266" i="13"/>
  <c r="M37" i="28" s="1"/>
  <c r="R37" i="28" s="1"/>
  <c r="N265" i="13"/>
  <c r="C35" i="28" s="1"/>
  <c r="H35" i="28" s="1"/>
  <c r="N241" i="13"/>
  <c r="C12" i="28" s="1"/>
  <c r="H12" i="28" s="1"/>
  <c r="AD242" i="13"/>
  <c r="M14" i="28" s="1"/>
  <c r="R14" i="28" s="1"/>
  <c r="AD240" i="13"/>
  <c r="M10" i="28" s="1"/>
  <c r="R10" i="28" s="1"/>
  <c r="AD263" i="13"/>
  <c r="M33" i="28" s="1"/>
  <c r="R33" i="28" s="1"/>
  <c r="AD251" i="13"/>
  <c r="M20" i="28" s="1"/>
  <c r="R20" i="28" s="1"/>
  <c r="AD239" i="13"/>
  <c r="M9" i="28" s="1"/>
  <c r="R9" i="28" s="1"/>
  <c r="N259" i="13"/>
  <c r="C29" i="28" s="1"/>
  <c r="H29" i="28" s="1"/>
  <c r="N247" i="13"/>
  <c r="C11" i="28" s="1"/>
  <c r="H11" i="28" s="1"/>
  <c r="AD247" i="13"/>
  <c r="M11" i="28" s="1"/>
  <c r="R11" i="28" s="1"/>
  <c r="AC181" i="13"/>
  <c r="AD258" i="13"/>
  <c r="M28" i="28" s="1"/>
  <c r="R28" i="28" s="1"/>
  <c r="AC180" i="13"/>
  <c r="AD257" i="13"/>
  <c r="M25" i="28" s="1"/>
  <c r="R25" i="28" s="1"/>
  <c r="AC176" i="13"/>
  <c r="AD253" i="13"/>
  <c r="M23" i="28" s="1"/>
  <c r="R23" i="28" s="1"/>
  <c r="M183" i="13"/>
  <c r="N260" i="13"/>
  <c r="C30" i="28" s="1"/>
  <c r="H30" i="28" s="1"/>
  <c r="M179" i="13"/>
  <c r="N256" i="13"/>
  <c r="C26" i="28" s="1"/>
  <c r="H26" i="28" s="1"/>
  <c r="M189" i="13"/>
  <c r="N266" i="13"/>
  <c r="C37" i="28" s="1"/>
  <c r="H37" i="28" s="1"/>
  <c r="M181" i="13"/>
  <c r="N258" i="13"/>
  <c r="C28" i="28" s="1"/>
  <c r="H28" i="28" s="1"/>
  <c r="M186" i="13"/>
  <c r="N263" i="13"/>
  <c r="C33" i="28" s="1"/>
  <c r="H33" i="28" s="1"/>
  <c r="M167" i="13"/>
  <c r="N244" i="13"/>
  <c r="C16" i="28" s="1"/>
  <c r="H16" i="28" s="1"/>
  <c r="M165" i="13"/>
  <c r="N242" i="13"/>
  <c r="C14" i="28" s="1"/>
  <c r="H14" i="28" s="1"/>
  <c r="M172" i="13"/>
  <c r="N249" i="13"/>
  <c r="C17" i="28" s="1"/>
  <c r="H17" i="28" s="1"/>
  <c r="AC172" i="13"/>
  <c r="AD249" i="13"/>
  <c r="M17" i="28" s="1"/>
  <c r="R17" i="28" s="1"/>
  <c r="AC168" i="13"/>
  <c r="AD245" i="13"/>
  <c r="M21" i="28" s="1"/>
  <c r="R21" i="28" s="1"/>
  <c r="M187" i="13"/>
  <c r="N264" i="13"/>
  <c r="C34" i="28" s="1"/>
  <c r="H34" i="28" s="1"/>
  <c r="M175" i="13"/>
  <c r="N252" i="13"/>
  <c r="C22" i="28" s="1"/>
  <c r="H22" i="28" s="1"/>
  <c r="M171" i="13"/>
  <c r="N248" i="13"/>
  <c r="C18" i="28" s="1"/>
  <c r="H18" i="28" s="1"/>
  <c r="M173" i="13"/>
  <c r="N250" i="13"/>
  <c r="C19" i="28" s="1"/>
  <c r="H19" i="28" s="1"/>
  <c r="M163" i="13"/>
  <c r="N240" i="13"/>
  <c r="C10" i="28" s="1"/>
  <c r="H10" i="28" s="1"/>
  <c r="M184" i="13"/>
  <c r="N261" i="13"/>
  <c r="C31" i="28" s="1"/>
  <c r="H31" i="28" s="1"/>
  <c r="AC184" i="13"/>
  <c r="AD261" i="13"/>
  <c r="M31" i="28" s="1"/>
  <c r="R31" i="28" s="1"/>
  <c r="AC188" i="13"/>
  <c r="AD265" i="13"/>
  <c r="M35" i="28" s="1"/>
  <c r="R35" i="28" s="1"/>
  <c r="AC164" i="13"/>
  <c r="AD241" i="13"/>
  <c r="M12" i="28" s="1"/>
  <c r="R12" i="28" s="1"/>
  <c r="U169" i="13"/>
  <c r="V246" i="13"/>
  <c r="M15" i="28" s="1"/>
  <c r="R15" i="28" s="1"/>
  <c r="U161" i="13"/>
  <c r="V238" i="13"/>
  <c r="M8" i="28" s="1"/>
  <c r="R8" i="28" s="1"/>
  <c r="M70" i="13"/>
  <c r="AC11" i="13"/>
  <c r="M50" i="13"/>
  <c r="AC17" i="13"/>
  <c r="M48" i="13"/>
  <c r="D10" i="28"/>
  <c r="I10" i="28" s="1"/>
  <c r="M75" i="13"/>
  <c r="D36" i="28"/>
  <c r="I36" i="28" s="1"/>
  <c r="M71" i="13"/>
  <c r="D33" i="28"/>
  <c r="I33" i="28" s="1"/>
  <c r="AC31" i="13"/>
  <c r="O31" i="28"/>
  <c r="T31" i="28" s="1"/>
  <c r="AC37" i="13"/>
  <c r="AC33" i="13"/>
  <c r="O33" i="28"/>
  <c r="T33" i="28" s="1"/>
  <c r="M63" i="13"/>
  <c r="D27" i="28"/>
  <c r="I27" i="28" s="1"/>
  <c r="U16" i="13"/>
  <c r="O15" i="28"/>
  <c r="T15" i="28" s="1"/>
  <c r="M62" i="13"/>
  <c r="AC22" i="13"/>
  <c r="O22" i="28"/>
  <c r="T22" i="28" s="1"/>
  <c r="M55" i="13"/>
  <c r="D11" i="28"/>
  <c r="I11" i="28" s="1"/>
  <c r="AC36" i="13"/>
  <c r="O37" i="28"/>
  <c r="T37" i="28" s="1"/>
  <c r="AC14" i="13"/>
  <c r="O16" i="28"/>
  <c r="T16" i="28" s="1"/>
  <c r="M59" i="13"/>
  <c r="D20" i="28"/>
  <c r="I20" i="28" s="1"/>
  <c r="AC25" i="13"/>
  <c r="O27" i="28"/>
  <c r="T27" i="28" s="1"/>
  <c r="AC21" i="13"/>
  <c r="O20" i="28"/>
  <c r="T20" i="28" s="1"/>
  <c r="AC20" i="13"/>
  <c r="O19" i="28"/>
  <c r="T19" i="28" s="1"/>
  <c r="M47" i="13"/>
  <c r="D9" i="28"/>
  <c r="I9" i="28" s="1"/>
  <c r="M65" i="13"/>
  <c r="D25" i="28"/>
  <c r="I25" i="28" s="1"/>
  <c r="AC13" i="13"/>
  <c r="O13" i="28"/>
  <c r="T13" i="28" s="1"/>
  <c r="AC26" i="13"/>
  <c r="O26" i="28"/>
  <c r="T26" i="28" s="1"/>
  <c r="AC12" i="13"/>
  <c r="M74" i="13"/>
  <c r="D37" i="28"/>
  <c r="I37" i="28" s="1"/>
  <c r="AC34" i="13"/>
  <c r="O34" i="28"/>
  <c r="T34" i="28" s="1"/>
  <c r="AC9" i="13"/>
  <c r="O9" i="28"/>
  <c r="T9" i="28" s="1"/>
  <c r="AC27" i="13"/>
  <c r="O25" i="28"/>
  <c r="T25" i="28" s="1"/>
  <c r="AC10" i="13"/>
  <c r="O10" i="28"/>
  <c r="T10" i="28" s="1"/>
  <c r="E46" i="13"/>
  <c r="D8" i="28"/>
  <c r="I8" i="28" s="1"/>
  <c r="AC23" i="13"/>
  <c r="O23" i="28"/>
  <c r="T23" i="28" s="1"/>
  <c r="AC19" i="13"/>
  <c r="O17" i="28"/>
  <c r="T17" i="28" s="1"/>
  <c r="M58" i="13"/>
  <c r="D19" i="28"/>
  <c r="I19" i="28" s="1"/>
  <c r="AC32" i="13"/>
  <c r="O32" i="28"/>
  <c r="T32" i="28" s="1"/>
  <c r="AC24" i="13"/>
  <c r="O24" i="28"/>
  <c r="T24" i="28" s="1"/>
  <c r="M72" i="13"/>
  <c r="D34" i="28"/>
  <c r="I34" i="28" s="1"/>
  <c r="AC30" i="13"/>
  <c r="O30" i="28"/>
  <c r="T30" i="28" s="1"/>
  <c r="M68" i="13"/>
  <c r="D30" i="28"/>
  <c r="I30" i="28" s="1"/>
  <c r="AC35" i="13"/>
  <c r="O35" i="28"/>
  <c r="T35" i="28" s="1"/>
  <c r="M67" i="13"/>
  <c r="M64" i="13"/>
  <c r="M60" i="13"/>
  <c r="D22" i="28"/>
  <c r="I22" i="28" s="1"/>
  <c r="M52" i="13"/>
  <c r="D16" i="28"/>
  <c r="I16" i="28" s="1"/>
  <c r="M66" i="13"/>
  <c r="D28" i="28"/>
  <c r="I28" i="28" s="1"/>
  <c r="J40" i="28"/>
  <c r="AD356" i="13"/>
  <c r="L9" i="28" s="1"/>
  <c r="Q9" i="28" s="1"/>
  <c r="N370" i="13"/>
  <c r="B23" i="28" s="1"/>
  <c r="G23" i="28" s="1"/>
  <c r="AD358" i="13"/>
  <c r="L12" i="28" s="1"/>
  <c r="Q12" i="28" s="1"/>
  <c r="AC281" i="13"/>
  <c r="F363" i="13"/>
  <c r="B15" i="28" s="1"/>
  <c r="G15" i="28" s="1"/>
  <c r="V363" i="13"/>
  <c r="L15" i="28" s="1"/>
  <c r="Q15" i="28" s="1"/>
  <c r="U286" i="13"/>
  <c r="F355" i="13"/>
  <c r="B8" i="28" s="1"/>
  <c r="G8" i="28" s="1"/>
  <c r="M283" i="13"/>
  <c r="N360" i="13"/>
  <c r="B13" i="28" s="1"/>
  <c r="G13" i="28" s="1"/>
  <c r="N358" i="13"/>
  <c r="B12" i="28" s="1"/>
  <c r="G12" i="28" s="1"/>
  <c r="AC15" i="13"/>
  <c r="M123" i="13"/>
  <c r="U8" i="13"/>
  <c r="M56" i="13"/>
  <c r="AC107" i="13"/>
  <c r="AC29" i="13"/>
  <c r="AC133" i="13"/>
  <c r="M73" i="13"/>
  <c r="AC95" i="13"/>
  <c r="AC28" i="13"/>
  <c r="E169" i="13"/>
  <c r="F246" i="13"/>
  <c r="C15" i="28" s="1"/>
  <c r="H15" i="28" s="1"/>
  <c r="E161" i="13"/>
  <c r="F238" i="13"/>
  <c r="C8" i="28" s="1"/>
  <c r="H8" i="28" s="1"/>
  <c r="AC141" i="13"/>
  <c r="AC98" i="13"/>
  <c r="M142" i="13"/>
  <c r="M51" i="13"/>
  <c r="AC144" i="13"/>
  <c r="M90" i="13"/>
  <c r="AC140" i="13"/>
  <c r="M57" i="13"/>
  <c r="M61" i="13"/>
  <c r="M100" i="13"/>
  <c r="AC124" i="13"/>
  <c r="M53" i="13"/>
  <c r="M108" i="13"/>
  <c r="AC132" i="13"/>
  <c r="E54" i="13"/>
  <c r="M69" i="13"/>
  <c r="L115" i="13"/>
  <c r="M106" i="13"/>
  <c r="AC136" i="13"/>
  <c r="M49" i="13"/>
  <c r="M128" i="13"/>
  <c r="AC148" i="13"/>
  <c r="M148" i="13"/>
  <c r="M98" i="13"/>
  <c r="AC68" i="13"/>
  <c r="AC60" i="13"/>
  <c r="AC56" i="13"/>
  <c r="AC72" i="13"/>
  <c r="S40" i="28" l="1"/>
  <c r="Q40" i="28"/>
  <c r="G40" i="28"/>
  <c r="H40" i="28"/>
  <c r="R40" i="28"/>
  <c r="T40" i="28"/>
  <c r="I40" i="28"/>
</calcChain>
</file>

<file path=xl/sharedStrings.xml><?xml version="1.0" encoding="utf-8"?>
<sst xmlns="http://schemas.openxmlformats.org/spreadsheetml/2006/main" count="11682" uniqueCount="871">
  <si>
    <t>Composite CO2 OTM50 Recovery Results</t>
  </si>
  <si>
    <t>3% incinerator</t>
  </si>
  <si>
    <t>6% incinerator</t>
  </si>
  <si>
    <t>9% incinerator</t>
  </si>
  <si>
    <t>12% incinerator</t>
  </si>
  <si>
    <t>1% CO2_1ppb/10 ppbvCF4</t>
  </si>
  <si>
    <t>2% CO2_1ppb/10 ppbvCF4</t>
  </si>
  <si>
    <t>3% CO2_1ppb/10 ppbvCF4</t>
  </si>
  <si>
    <t>4% CO2_1ppb/10ppbvCF4</t>
  </si>
  <si>
    <t>1% CO2_10ppb/100 ppbvCF4</t>
  </si>
  <si>
    <t>2% CO2_30ppb/300 ppbvCF4</t>
  </si>
  <si>
    <t>3% CO2_30ppb/300 ppbv CF4</t>
  </si>
  <si>
    <t>4% CO2_30ppb/300 ppbv CF4</t>
  </si>
  <si>
    <t>Compound</t>
  </si>
  <si>
    <t>Average of 3 replicates</t>
  </si>
  <si>
    <t>d5-Chlorobenzene</t>
  </si>
  <si>
    <t>1,4-difluorobenzene</t>
  </si>
  <si>
    <t>Tetrafluoromethane</t>
  </si>
  <si>
    <t>Hexafluoroethane</t>
  </si>
  <si>
    <t>Chlorotrifluoromethane</t>
  </si>
  <si>
    <t>Tetrafluoroethene</t>
  </si>
  <si>
    <t>Trifluoromethane</t>
  </si>
  <si>
    <t>Difluoromethane</t>
  </si>
  <si>
    <t>Octafluoropropane</t>
  </si>
  <si>
    <t>Fluoromethane</t>
  </si>
  <si>
    <t>Pentafluoroethane</t>
  </si>
  <si>
    <t>1,1,1-Trifluoroethane</t>
  </si>
  <si>
    <t>Hexafluoropropene</t>
  </si>
  <si>
    <t>Hexafluoropropene oxide</t>
  </si>
  <si>
    <t>Chlorodifluoromethane</t>
  </si>
  <si>
    <t>Octafluorocyclobutane</t>
  </si>
  <si>
    <t>1,1,1,2-Tetrafluoroethane</t>
  </si>
  <si>
    <t>Decafluorobutane</t>
  </si>
  <si>
    <t>1H-Heptafluoropropane</t>
  </si>
  <si>
    <t>Dodecafluoropentane</t>
  </si>
  <si>
    <t>Trichlorofluoromethane</t>
  </si>
  <si>
    <t>Octafluorocyclopentene</t>
  </si>
  <si>
    <t>1H-Nonafluorobutane</t>
  </si>
  <si>
    <t>Tetradecafluorohexane</t>
  </si>
  <si>
    <t>1H-Perfluoropentane</t>
  </si>
  <si>
    <t>E1</t>
  </si>
  <si>
    <t>Hexadecafluoroheptane</t>
  </si>
  <si>
    <t>1H-Perfluorohexane</t>
  </si>
  <si>
    <t>Octadecafluorooctane</t>
  </si>
  <si>
    <t>1H-Perfluoroheptane</t>
  </si>
  <si>
    <t>E2</t>
  </si>
  <si>
    <t>1H-Perfluorooctane</t>
  </si>
  <si>
    <t>20 ml/1 minute trap purge method</t>
  </si>
  <si>
    <t>tetrafluoromethane</t>
  </si>
  <si>
    <t>hexafluoroethane</t>
  </si>
  <si>
    <t>chlorotrifluoromethane</t>
  </si>
  <si>
    <t>trifluoromethane</t>
  </si>
  <si>
    <t>octafluoropropane</t>
  </si>
  <si>
    <t>difluoromethane</t>
  </si>
  <si>
    <t>pentafluoroethane</t>
  </si>
  <si>
    <t>octafluorocyclobutane</t>
  </si>
  <si>
    <t>fluoromethane</t>
  </si>
  <si>
    <t>tetrafluoroethylene</t>
  </si>
  <si>
    <t>hexafluoropropene</t>
  </si>
  <si>
    <t>1,1,1-trifluoroethane</t>
  </si>
  <si>
    <t>hexafluoropropene_oxide</t>
  </si>
  <si>
    <t>chlorodifluoromethane</t>
  </si>
  <si>
    <t>1,1,1,2-tetrafluoroethane</t>
  </si>
  <si>
    <t>decafluorobutane</t>
  </si>
  <si>
    <t>octafluorocyclopentene</t>
  </si>
  <si>
    <t>trichlorofluoromethane</t>
  </si>
  <si>
    <t>dodecafluoro-n-pentane</t>
  </si>
  <si>
    <t>tetradecafluorohexane</t>
  </si>
  <si>
    <t>hexadecafluoroheptane</t>
  </si>
  <si>
    <t>octadecafluorooctane</t>
  </si>
  <si>
    <t>CO2 Bias Assessments</t>
  </si>
  <si>
    <t>20 ml method</t>
  </si>
  <si>
    <t>200 ml method</t>
  </si>
  <si>
    <t>4%_PQL_10 ppbv CF4/Rest 1 ppbv</t>
  </si>
  <si>
    <t>4%_PQL_300 ppbv CF4/Rest 30 ppbv</t>
  </si>
  <si>
    <t>051324_8</t>
  </si>
  <si>
    <t>051324_10</t>
  </si>
  <si>
    <t>% Rec</t>
  </si>
  <si>
    <t>% Bias</t>
  </si>
  <si>
    <t>051324_9</t>
  </si>
  <si>
    <t>051324_11</t>
  </si>
  <si>
    <t>052224_8</t>
  </si>
  <si>
    <t>052224_7</t>
  </si>
  <si>
    <t>052224_21</t>
  </si>
  <si>
    <t>052224_20</t>
  </si>
  <si>
    <t>Conc</t>
  </si>
  <si>
    <t>N.D.</t>
  </si>
  <si>
    <t>3%_PQL_10 ppbv CF4/Rest 1 ppbv</t>
  </si>
  <si>
    <t>3%_PQL_300 ppbv CF4/Rest 30 ppbv</t>
  </si>
  <si>
    <t>052224_6</t>
  </si>
  <si>
    <t>051324_5</t>
  </si>
  <si>
    <t>052224_19</t>
  </si>
  <si>
    <t>052224_18</t>
  </si>
  <si>
    <t>053024_4</t>
  </si>
  <si>
    <t>052224_9</t>
  </si>
  <si>
    <t>053024_13</t>
  </si>
  <si>
    <t>052224_10</t>
  </si>
  <si>
    <t>133 ml method</t>
  </si>
  <si>
    <t>2%_PQL_10 ppbv CF4/Rest 1 ppbv</t>
  </si>
  <si>
    <t>2%_PQL_7 ppbv CF4/Rest .7 ppbv</t>
  </si>
  <si>
    <t>2%_PQL_200 ppbv CF4/Rest 20 ppbv</t>
  </si>
  <si>
    <t>060624_9</t>
  </si>
  <si>
    <t>060624_11</t>
  </si>
  <si>
    <t>061024_6</t>
  </si>
  <si>
    <t>061024_8</t>
  </si>
  <si>
    <t>060624_13</t>
  </si>
  <si>
    <t>060624_15</t>
  </si>
  <si>
    <t>061024_10</t>
  </si>
  <si>
    <t>061024_13</t>
  </si>
  <si>
    <t>67 ml method</t>
  </si>
  <si>
    <t>1%_PQL_3.5 ppbv CF4/Rest .35 ppbv</t>
  </si>
  <si>
    <t>1%_PQL_10 ppbv CF4/Rest .35 ppbv</t>
  </si>
  <si>
    <t>1%_PQL_300 ppbv CF4/Rest 30 ppbv</t>
  </si>
  <si>
    <t>060624_8</t>
  </si>
  <si>
    <t>060624_10</t>
  </si>
  <si>
    <t>061024_5</t>
  </si>
  <si>
    <t>061024_7</t>
  </si>
  <si>
    <t>060624_12</t>
  </si>
  <si>
    <t>060624_14</t>
  </si>
  <si>
    <t>061024_9</t>
  </si>
  <si>
    <t>061024_12</t>
  </si>
  <si>
    <t>First of 3</t>
  </si>
  <si>
    <t>2%_PQL_300 ppbv CF4/Rest 30 ppbv</t>
  </si>
  <si>
    <t>062024_5</t>
  </si>
  <si>
    <t>062024_6</t>
  </si>
  <si>
    <t>062724_5</t>
  </si>
  <si>
    <t>062724_6</t>
  </si>
  <si>
    <t>062024_19</t>
  </si>
  <si>
    <t>062024_20</t>
  </si>
  <si>
    <t>062724_7</t>
  </si>
  <si>
    <t>062724_8</t>
  </si>
  <si>
    <t>2 of 3</t>
  </si>
  <si>
    <t>062424_5</t>
  </si>
  <si>
    <t>062424_6</t>
  </si>
  <si>
    <t>070124_5</t>
  </si>
  <si>
    <t>070124_6</t>
  </si>
  <si>
    <t>062424_7</t>
  </si>
  <si>
    <t>062424_8</t>
  </si>
  <si>
    <t>070124_7</t>
  </si>
  <si>
    <t>070124_8</t>
  </si>
  <si>
    <t>3 of 3</t>
  </si>
  <si>
    <t>062424_17</t>
  </si>
  <si>
    <t>062424_18</t>
  </si>
  <si>
    <t>Ave</t>
  </si>
  <si>
    <t>070224_6</t>
  </si>
  <si>
    <t>070224_7</t>
  </si>
  <si>
    <t>062424_19</t>
  </si>
  <si>
    <t>062424_20</t>
  </si>
  <si>
    <t>070224_8</t>
  </si>
  <si>
    <t>070224_9</t>
  </si>
  <si>
    <t>1%_PQL_10 ppbv CF4/Rest 1 ppbv</t>
  </si>
  <si>
    <t>073024_6</t>
  </si>
  <si>
    <t>073024_7</t>
  </si>
  <si>
    <t>073124_6</t>
  </si>
  <si>
    <t>073124_7</t>
  </si>
  <si>
    <t>073124_10</t>
  </si>
  <si>
    <t>073124_11</t>
  </si>
  <si>
    <t>073024_8</t>
  </si>
  <si>
    <t>073124_8</t>
  </si>
  <si>
    <t>073124_12</t>
  </si>
  <si>
    <t>073024_9</t>
  </si>
  <si>
    <t>073124_9</t>
  </si>
  <si>
    <t>073124_13</t>
  </si>
  <si>
    <t>R.T.</t>
  </si>
  <si>
    <t>QIon</t>
  </si>
  <si>
    <t>Response</t>
  </si>
  <si>
    <t>Units</t>
  </si>
  <si>
    <t>ppb</t>
  </si>
  <si>
    <t>No</t>
  </si>
  <si>
    <t>Calib</t>
  </si>
  <si>
    <t>Below Cal</t>
  </si>
  <si>
    <t>174m</t>
  </si>
  <si>
    <t>d</t>
  </si>
  <si>
    <t>82m</t>
  </si>
  <si>
    <t>492m</t>
  </si>
  <si>
    <t>948m</t>
  </si>
  <si>
    <t>89m</t>
  </si>
  <si>
    <t>464m</t>
  </si>
  <si>
    <t>688m</t>
  </si>
  <si>
    <t>306m</t>
  </si>
  <si>
    <t>158m</t>
  </si>
  <si>
    <t>490m</t>
  </si>
  <si>
    <t>529m</t>
  </si>
  <si>
    <t>225m</t>
  </si>
  <si>
    <t>591m</t>
  </si>
  <si>
    <t>130m</t>
  </si>
  <si>
    <t>261m</t>
  </si>
  <si>
    <t>544m</t>
  </si>
  <si>
    <t>ppbv</t>
  </si>
  <si>
    <t>051324/051324_01.D/epatemp.txt (QT Reviewed): Batch Blank_Vol 20 mL_can_44774</t>
  </si>
  <si>
    <t>051324/051324_02.D/epatemp.txt (QT Reviewed): Batch Blank_Vol 200 mL_can_44774</t>
  </si>
  <si>
    <t>051324/051324_03.D/epatemp.txt (QT Reviewed): Riemer PFAS CF4_Cal 100  ppbv_Can 40857_vol 20 ml</t>
  </si>
  <si>
    <t>051324/051324_04.D/epatemp.txt (QT Reviewed): Riemer PFAS_Cal 10  ppbv_Can 40857_vol 200 ml</t>
  </si>
  <si>
    <t>051324/051324_05.D/epatemp.txt (QT Reviewed): Batch Blank_Vol 200 mL_can_44774</t>
  </si>
  <si>
    <t>051324/051324_06.D/epatemp.txt (QT Reviewed): Riemer PFAS CF4_Cal 10  ppbv_Can 36865_vol 20 ml</t>
  </si>
  <si>
    <t>051324/051324_07.D/epatemp.txt (QT Reviewed): Riemer PFAS_Cal 1  ppbv_Can 36865_vol 200 ml</t>
  </si>
  <si>
    <t>051324/051324_08.D/epatemp.txt (QT Reviewed): Riemer PFAS CF4_Cal 10  ppbv_Can 37183_vol 20 ml</t>
  </si>
  <si>
    <t>051324/051324_09.D/epatemp.txt (QT Reviewed): Riemer PFAS_Cal 1  ppbv_Can 37183_vol 200 ml</t>
  </si>
  <si>
    <t>051324/051324_10.D/epatemp.txt (QT Reviewed): 4% CO2 Riemer PFAS CF4_Cal 10  ppbv_Can 45678_vol 20 ml</t>
  </si>
  <si>
    <t>051324/051324_11.D/epatemp.txt (QT Reviewed): 4% CO2 Riemer PFAS CF4_Cal 1  ppbv_Can 45678_vol 200 ml</t>
  </si>
  <si>
    <t>051324/051324_12.D/epatemp.txt (QT Reviewed): Riemer PFAS CF4_Cal 100  ppbv_Can 40857_vol 20 ml</t>
  </si>
  <si>
    <t>051324/051324_13.D/epatemp.txt (QT Reviewed): Riemer PFAS_Cal 10  ppbv_Can 40857_vol 200 ml</t>
  </si>
  <si>
    <t>051324/051324_14.D/epatemp.txt (QT Reviewed): Air Blank_200 ml</t>
  </si>
  <si>
    <t>051324/051324_15.D/epatemp.txt (QT Reviewed): 4% CO2 Riemer PFAS CF4_Cal 10  ppbv_Can 45678_vol 10 ml</t>
  </si>
  <si>
    <t>416m</t>
  </si>
  <si>
    <t>327m</t>
  </si>
  <si>
    <t>145m</t>
  </si>
  <si>
    <t>244m</t>
  </si>
  <si>
    <t>236m</t>
  </si>
  <si>
    <t>243m</t>
  </si>
  <si>
    <t>118m</t>
  </si>
  <si>
    <t>140m</t>
  </si>
  <si>
    <t>554m</t>
  </si>
  <si>
    <t>84m</t>
  </si>
  <si>
    <t>71m</t>
  </si>
  <si>
    <t>104m</t>
  </si>
  <si>
    <t>133m</t>
  </si>
  <si>
    <t>10810m</t>
  </si>
  <si>
    <t>777m</t>
  </si>
  <si>
    <t>611m</t>
  </si>
  <si>
    <t>629m</t>
  </si>
  <si>
    <t>556m</t>
  </si>
  <si>
    <t>10199m</t>
  </si>
  <si>
    <t>998m</t>
  </si>
  <si>
    <t>10393m</t>
  </si>
  <si>
    <t>101m</t>
  </si>
  <si>
    <t>10834m</t>
  </si>
  <si>
    <t>928m</t>
  </si>
  <si>
    <t>10817m</t>
  </si>
  <si>
    <t>823m</t>
  </si>
  <si>
    <t>11028m</t>
  </si>
  <si>
    <t>9963m</t>
  </si>
  <si>
    <t>195m</t>
  </si>
  <si>
    <t>475m</t>
  </si>
  <si>
    <t>181m</t>
  </si>
  <si>
    <t>184m</t>
  </si>
  <si>
    <t>179m</t>
  </si>
  <si>
    <t>230m</t>
  </si>
  <si>
    <t>280m</t>
  </si>
  <si>
    <t>550537m</t>
  </si>
  <si>
    <t>6892m</t>
  </si>
  <si>
    <t>56632m</t>
  </si>
  <si>
    <t>61271m</t>
  </si>
  <si>
    <t>548161m</t>
  </si>
  <si>
    <t>2254m</t>
  </si>
  <si>
    <t>297343m</t>
  </si>
  <si>
    <t>237m</t>
  </si>
  <si>
    <t>122m</t>
  </si>
  <si>
    <t>115m</t>
  </si>
  <si>
    <t>139m</t>
  </si>
  <si>
    <t>155m</t>
  </si>
  <si>
    <t>142m</t>
  </si>
  <si>
    <t>117m</t>
  </si>
  <si>
    <t>123m</t>
  </si>
  <si>
    <t>345m</t>
  </si>
  <si>
    <t>143m</t>
  </si>
  <si>
    <t>110m</t>
  </si>
  <si>
    <t>569m</t>
  </si>
  <si>
    <t>296m</t>
  </si>
  <si>
    <t>214m</t>
  </si>
  <si>
    <t>202m</t>
  </si>
  <si>
    <t>191m</t>
  </si>
  <si>
    <t>177m</t>
  </si>
  <si>
    <t>199m</t>
  </si>
  <si>
    <t>218m</t>
  </si>
  <si>
    <t>151m</t>
  </si>
  <si>
    <t>157m</t>
  </si>
  <si>
    <t>121m</t>
  </si>
  <si>
    <t>107m</t>
  </si>
  <si>
    <t>124m</t>
  </si>
  <si>
    <t>168m</t>
  </si>
  <si>
    <t>92m</t>
  </si>
  <si>
    <t>180m</t>
  </si>
  <si>
    <t>207m</t>
  </si>
  <si>
    <t>99m</t>
  </si>
  <si>
    <t>198m</t>
  </si>
  <si>
    <t>226m</t>
  </si>
  <si>
    <t>206m</t>
  </si>
  <si>
    <t>188m</t>
  </si>
  <si>
    <t>173m</t>
  </si>
  <si>
    <t>052224/052224_01.D/epatemp.txt (QT Reviewed): Batch Blank_20mL CF4_Can ID 44774</t>
  </si>
  <si>
    <t>052224/052224_02.D/epatemp.txt (QT Reviewed): 100 ppb Riemer_20 mLCF4_Can ID 40857</t>
  </si>
  <si>
    <t>052224/052224_03.D/epatemp.txt (QT Reviewed): Batch Blank_20mL CF4_Can ID 44774</t>
  </si>
  <si>
    <t>052224/052224_05.D/epatemp.txt (QT Reviewed): 1 ppb 3% CO2_20mL CF4_Can ID 40858</t>
  </si>
  <si>
    <t>052224/052224_06.D/epatemp.txt (QT Reviewed): 1 ppb Riemer_20mL CF4_Can ID 36865</t>
  </si>
  <si>
    <t>052224/052224_07.D/epatemp.txt (QT Reviewed): 30 ppb 4% CO2_20mL CF4_Can ID 793</t>
  </si>
  <si>
    <t>052224/052224_08.D/epatemp.txt (QT Reviewed): 30 ppb riemer_20mL CF4_Can ID 45674</t>
  </si>
  <si>
    <t>052224/052224_09.D/epatemp.txt (QT Reviewed): 100 ppb Riemer_20 mLCF4_Can ID 40857</t>
  </si>
  <si>
    <t>052224/052224_10.D/epatemp.txt (QT Reviewed): Batch Blank_20mL CF4_Can ID 44774</t>
  </si>
  <si>
    <t>052224/052224_11.D/epatemp.txt (QT Reviewed): Batch Blank_200mL rest_Can ID 44774</t>
  </si>
  <si>
    <t>052224/052224_12.D/epatemp.txt (QT Reviewed): 10 ppb Riemer_200mL rest_Can ID 40857</t>
  </si>
  <si>
    <t>052224/052224_18.D/epatemp.txt (QT Reviewed): 1 ppb 3% CO2_200mL rest_Can ID 40858</t>
  </si>
  <si>
    <t>052224/052224_19.D/epatemp.txt (QT Reviewed): 1 ppb Riemer_200mL rest_Can ID 36865</t>
  </si>
  <si>
    <t>052224/052224_20.D/epatemp.txt (QT Reviewed): 30 ppb 4% CO2_200mL rest_Can ID 793</t>
  </si>
  <si>
    <t>052224/052224_21.D/epatemp.txt (QT Reviewed): 30 ppb riemer_200mL rest_Can ID 45674</t>
  </si>
  <si>
    <t>052224/052224_22.D/epatemp.txt (QT Reviewed): 10 ppb Riemer_200mL rest_Can ID 40857</t>
  </si>
  <si>
    <t>91m</t>
  </si>
  <si>
    <t>663m</t>
  </si>
  <si>
    <t>3712m</t>
  </si>
  <si>
    <t>7158m</t>
  </si>
  <si>
    <t>5316m</t>
  </si>
  <si>
    <t>301m</t>
  </si>
  <si>
    <t>638m</t>
  </si>
  <si>
    <t>2512m</t>
  </si>
  <si>
    <t>159m</t>
  </si>
  <si>
    <t>253m</t>
  </si>
  <si>
    <t>1133m</t>
  </si>
  <si>
    <t>901m</t>
  </si>
  <si>
    <t>94m</t>
  </si>
  <si>
    <t>106m</t>
  </si>
  <si>
    <t>67m</t>
  </si>
  <si>
    <t>609m</t>
  </si>
  <si>
    <t>90m</t>
  </si>
  <si>
    <t>76m</t>
  </si>
  <si>
    <t>674m</t>
  </si>
  <si>
    <t>670m</t>
  </si>
  <si>
    <t>1303m</t>
  </si>
  <si>
    <t>1382m</t>
  </si>
  <si>
    <t>759m</t>
  </si>
  <si>
    <t>784m</t>
  </si>
  <si>
    <t>1269m</t>
  </si>
  <si>
    <t>3883m</t>
  </si>
  <si>
    <t>227m</t>
  </si>
  <si>
    <t>1178m</t>
  </si>
  <si>
    <t>21795m</t>
  </si>
  <si>
    <t>27688m</t>
  </si>
  <si>
    <t>10501m</t>
  </si>
  <si>
    <t>192m</t>
  </si>
  <si>
    <t>254m</t>
  </si>
  <si>
    <t>98725m</t>
  </si>
  <si>
    <t>11810m</t>
  </si>
  <si>
    <t>9749m</t>
  </si>
  <si>
    <t>286m</t>
  </si>
  <si>
    <t>751m</t>
  </si>
  <si>
    <t>549m</t>
  </si>
  <si>
    <t>2021m</t>
  </si>
  <si>
    <t>2014m</t>
  </si>
  <si>
    <t>442m</t>
  </si>
  <si>
    <t>259m</t>
  </si>
  <si>
    <t>16427m</t>
  </si>
  <si>
    <t>355m</t>
  </si>
  <si>
    <t>292m</t>
  </si>
  <si>
    <t>444m</t>
  </si>
  <si>
    <t>367m</t>
  </si>
  <si>
    <t>5736m</t>
  </si>
  <si>
    <t>272m</t>
  </si>
  <si>
    <t>364m</t>
  </si>
  <si>
    <t>339m</t>
  </si>
  <si>
    <t>8450m</t>
  </si>
  <si>
    <t>6165m</t>
  </si>
  <si>
    <t>478471m</t>
  </si>
  <si>
    <t>58513m</t>
  </si>
  <si>
    <t>47678m</t>
  </si>
  <si>
    <t>1235574m</t>
  </si>
  <si>
    <t>1236737m</t>
  </si>
  <si>
    <t>470415m</t>
  </si>
  <si>
    <t>394053m</t>
  </si>
  <si>
    <t>39796m</t>
  </si>
  <si>
    <t>4224m</t>
  </si>
  <si>
    <t>109458m</t>
  </si>
  <si>
    <t>103745m</t>
  </si>
  <si>
    <t>37669m</t>
  </si>
  <si>
    <t>344121m</t>
  </si>
  <si>
    <t>68877m</t>
  </si>
  <si>
    <t>10402m</t>
  </si>
  <si>
    <t>68047m</t>
  </si>
  <si>
    <t>326m</t>
  </si>
  <si>
    <t>241m</t>
  </si>
  <si>
    <t>254951m</t>
  </si>
  <si>
    <t>33646m</t>
  </si>
  <si>
    <t>26791m</t>
  </si>
  <si>
    <t>697773m</t>
  </si>
  <si>
    <t>719804m</t>
  </si>
  <si>
    <t>249709m</t>
  </si>
  <si>
    <t>145059m</t>
  </si>
  <si>
    <t>93m</t>
  </si>
  <si>
    <t>661m</t>
  </si>
  <si>
    <t>1151m</t>
  </si>
  <si>
    <t>248m</t>
  </si>
  <si>
    <t>249m</t>
  </si>
  <si>
    <t>302m</t>
  </si>
  <si>
    <t>267m</t>
  </si>
  <si>
    <t>105m</t>
  </si>
  <si>
    <t>053024/053024_01.D/epatemp.txt (QT Reviewed): Batch Blank_20mL CF4_Can ID 44774</t>
  </si>
  <si>
    <t>053024/053024_02.D/epatemp.txt (QT Reviewed): Batch Blank_200mL rest_Can ID 44774</t>
  </si>
  <si>
    <t>053024/053024_04.D/epatemp.txt (QT Reviewed): 300 ppb_CF4 Riemer_20 mL_Can ID 45674</t>
  </si>
  <si>
    <t>053024/053024_07.D/epatemp.txt (QT Reviewed): 30 ppb_rest Riemer_200 mL_Can ID 45674</t>
  </si>
  <si>
    <t>053024/053024_08.D/epatemp.txt (QT Reviewed): Batch Blank_200mL rest_Can ID 44774</t>
  </si>
  <si>
    <t>053024/053024_09.D/epatemp.txt (QT Reviewed): 3%CO2_300ppbv_20mL CF4_Can ID 37165</t>
  </si>
  <si>
    <t>053024/053024_10.D/epatemp.txt (QT Reviewed): 3%CO2_30ppbv_200mL rest_Can ID 37165</t>
  </si>
  <si>
    <t>053024/053024_11.D/epatemp.txt (QT Reviewed): 50 ppb_CF4 Riemer_20 mL_Can ID 37123</t>
  </si>
  <si>
    <t>053024/053024_12.D/epatemp.txt (QT Reviewed): 5 ppb_rest Riemer_200 mL_Can ID 37123</t>
  </si>
  <si>
    <t>053024/053024_13.D/epatemp.txt (QT Reviewed): 30 ppb_rest Riemer_200 mL_Can ID 45674</t>
  </si>
  <si>
    <t>614m</t>
  </si>
  <si>
    <t>1373m</t>
  </si>
  <si>
    <t>1217m</t>
  </si>
  <si>
    <t>3747m</t>
  </si>
  <si>
    <t>488m</t>
  </si>
  <si>
    <t>32319m</t>
  </si>
  <si>
    <t>204m</t>
  </si>
  <si>
    <t>38538m</t>
  </si>
  <si>
    <t>364969m</t>
  </si>
  <si>
    <t>400m</t>
  </si>
  <si>
    <t>33066m</t>
  </si>
  <si>
    <t>360780m</t>
  </si>
  <si>
    <t>7281m</t>
  </si>
  <si>
    <t>68941m</t>
  </si>
  <si>
    <t>359550m</t>
  </si>
  <si>
    <t>487m</t>
  </si>
  <si>
    <t>407m</t>
  </si>
  <si>
    <t>962m</t>
  </si>
  <si>
    <t>297m</t>
  </si>
  <si>
    <t>598m</t>
  </si>
  <si>
    <t>583m</t>
  </si>
  <si>
    <t>312m</t>
  </si>
  <si>
    <t>1532139m</t>
  </si>
  <si>
    <t>1685889m</t>
  </si>
  <si>
    <t>337555m</t>
  </si>
  <si>
    <t>1652834m</t>
  </si>
  <si>
    <t>77527m</t>
  </si>
  <si>
    <t>1049901m</t>
  </si>
  <si>
    <t>1158517m</t>
  </si>
  <si>
    <t>238210m</t>
  </si>
  <si>
    <t>1130753m</t>
  </si>
  <si>
    <t>770m</t>
  </si>
  <si>
    <t>639m</t>
  </si>
  <si>
    <t>137404m</t>
  </si>
  <si>
    <t>805934m</t>
  </si>
  <si>
    <t>140005m</t>
  </si>
  <si>
    <t>909888m</t>
  </si>
  <si>
    <t>22899m</t>
  </si>
  <si>
    <t>170832m</t>
  </si>
  <si>
    <t>916790m</t>
  </si>
  <si>
    <t>831m</t>
  </si>
  <si>
    <t>504m</t>
  </si>
  <si>
    <t>220m</t>
  </si>
  <si>
    <t>137m</t>
  </si>
  <si>
    <t>2855m</t>
  </si>
  <si>
    <t>208m</t>
  </si>
  <si>
    <t>77m</t>
  </si>
  <si>
    <t>540m</t>
  </si>
  <si>
    <t>432m</t>
  </si>
  <si>
    <t>495m</t>
  </si>
  <si>
    <t>060624/060624_01.D/epatemp.txt (QT Reviewed): Air Blank_200mL rest</t>
  </si>
  <si>
    <t>060624/060624_02.D/epatemp.txt (QT Reviewed): Batch Blank_20mL CF4_Can ID 44913</t>
  </si>
  <si>
    <t>060624/060624_03.D/epatemp.txt (QT Reviewed): Batch Blank_200mL rest_Can ID 44913</t>
  </si>
  <si>
    <t>060624/060624_04.D/epatemp.txt (QT Reviewed): 50 ppb_CF4 Riemer_20 mL_Can ID 37123</t>
  </si>
  <si>
    <t>060624/060624_05.D/epatemp.txt (QT Reviewed): Post Batch Blank_20mL CF4_Can ID 44913</t>
  </si>
  <si>
    <t>060624/060624_06.D/epatemp.txt (QT Reviewed): 5 ppb_ Riemer Rest_200 mL_Can ID 37123</t>
  </si>
  <si>
    <t>060624/060624_07.D/epatemp.txt (QT Reviewed): Post Batch Blank_200mL Rest_Can ID 44913</t>
  </si>
  <si>
    <t>060624/060624_08.D/epatemp.txt (QT Reviewed): Riemer 10ppbv_3.5ppbvsimulation_can37183_7 ml</t>
  </si>
  <si>
    <t>060624/060624_09.D/epatemp.txt (QT Reviewed): Riemer 10ppbv_7.0ppbvsimulation_can37183_14 ml</t>
  </si>
  <si>
    <t>060624/060624_10.D/epatemp.txt (QT Reviewed): 1%CO2_10ppbv_3.5ppbvsimulation_can40858_7 ml</t>
  </si>
  <si>
    <t>060624/060624_11.D/epatemp.txt (QT Reviewed): 2%CO2_10ppbv_7.0ppbvsimulation_can40858_14 ml</t>
  </si>
  <si>
    <t>060624/060624_12.D/epatemp.txt (QT Reviewed): Riemer 300ppbv_105ppbvsimulation_can45674_7 ml</t>
  </si>
  <si>
    <t>060624/060624_13.D/epatemp.txt (QT Reviewed): Riemer 300ppbv_210ppbvsimulation_can45674_14 ml</t>
  </si>
  <si>
    <t>060624/060624_14.D/epatemp.txt (QT Reviewed): 1%CO2_300ppbv_105ppbvsimulation_can37165_7 ml</t>
  </si>
  <si>
    <t>060624/060624_15.D/epatemp.txt (QT Reviewed): 2%CO2_300ppbv_210ppbvsimulation_can37165_14 ml</t>
  </si>
  <si>
    <t>927m</t>
  </si>
  <si>
    <t>2054m</t>
  </si>
  <si>
    <t>2380m</t>
  </si>
  <si>
    <t>477m</t>
  </si>
  <si>
    <t>194m</t>
  </si>
  <si>
    <t>167m</t>
  </si>
  <si>
    <t>5099m</t>
  </si>
  <si>
    <t>75m</t>
  </si>
  <si>
    <t>169m</t>
  </si>
  <si>
    <t>855m</t>
  </si>
  <si>
    <t>1747m</t>
  </si>
  <si>
    <t>1118m</t>
  </si>
  <si>
    <t>85m</t>
  </si>
  <si>
    <t>968m</t>
  </si>
  <si>
    <t>1926m</t>
  </si>
  <si>
    <t>828m</t>
  </si>
  <si>
    <t>682m</t>
  </si>
  <si>
    <t>655m</t>
  </si>
  <si>
    <t>468m</t>
  </si>
  <si>
    <t>950m</t>
  </si>
  <si>
    <t>172m</t>
  </si>
  <si>
    <t>385m</t>
  </si>
  <si>
    <t>60m</t>
  </si>
  <si>
    <t>5195m</t>
  </si>
  <si>
    <t>51511m</t>
  </si>
  <si>
    <t>458m</t>
  </si>
  <si>
    <t>702m</t>
  </si>
  <si>
    <t>10884m</t>
  </si>
  <si>
    <t>18881m</t>
  </si>
  <si>
    <t>17437m</t>
  </si>
  <si>
    <t>845m</t>
  </si>
  <si>
    <t>1400m</t>
  </si>
  <si>
    <t>932m</t>
  </si>
  <si>
    <t>1393m</t>
  </si>
  <si>
    <t>1075m</t>
  </si>
  <si>
    <t>315m</t>
  </si>
  <si>
    <t>4460m</t>
  </si>
  <si>
    <t>374m</t>
  </si>
  <si>
    <t>265074m</t>
  </si>
  <si>
    <t>3055m</t>
  </si>
  <si>
    <t>4605m</t>
  </si>
  <si>
    <t>3833m</t>
  </si>
  <si>
    <t>6425m</t>
  </si>
  <si>
    <t>2962m</t>
  </si>
  <si>
    <t>48465m</t>
  </si>
  <si>
    <t>58491m</t>
  </si>
  <si>
    <t>16912m</t>
  </si>
  <si>
    <t>123390m</t>
  </si>
  <si>
    <t>1636m</t>
  </si>
  <si>
    <t>2671m</t>
  </si>
  <si>
    <t>2178m</t>
  </si>
  <si>
    <t>3756m</t>
  </si>
  <si>
    <t>43805m</t>
  </si>
  <si>
    <t>71610m</t>
  </si>
  <si>
    <t>49143m</t>
  </si>
  <si>
    <t>83045m</t>
  </si>
  <si>
    <t>061024/061024_01.D/epatemp.txt (QT Reviewed): Batch Blank_20mL CF4_Can ID 44913</t>
  </si>
  <si>
    <t>061024/061024_02.D/epatemp.txt (QT Reviewed): Batch Blank_200mL rest_Can ID 44913</t>
  </si>
  <si>
    <t>061024/061024_03.D/epatemp.txt (QT Reviewed): 15 ppb_ Riemer Rest_200 mL_Can ID 40872</t>
  </si>
  <si>
    <t>061024/061024_04.D/epatemp.txt (QT Reviewed): Post Batch Blank_200mL Rest_Can ID 44913</t>
  </si>
  <si>
    <t>061024/061024_05.D/epatemp.txt (QT Reviewed): 1 ppb_ Riemer Rest_67 mL_ (.35ppbvsimul)_Can ID 37183</t>
  </si>
  <si>
    <t>061024/061024_06.D/epatemp.txt (QT Reviewed): 1 ppb_ Riemer Rest_133 mL_ (.7ppbvsimul)_Can ID 37183</t>
  </si>
  <si>
    <t>061024/061024_07.D/epatemp.txt (QT Reviewed): 1%CO2_1ppbv_.35ppbvsimulation_can40858_67 ml</t>
  </si>
  <si>
    <t>061024/061024_08.D/epatemp.txt (QT Reviewed): 2%CO2_1ppbv_.7ppbvsimulation_can40858_133 ml</t>
  </si>
  <si>
    <t>061024/061024_09.D/epatemp.txt (QT Reviewed): Riemer 30ppbv_10ppbvsimulation_can45674_67 ml</t>
  </si>
  <si>
    <t>061024/061024_10.D/epatemp.txt (QT Reviewed): Riemer 30ppbv_20ppbvsimulation_can45674_133 ml</t>
  </si>
  <si>
    <t>061024/061024_11.D/epatemp.txt (QT Reviewed): Post Batch Blank_200mL Rest_Can ID 44913</t>
  </si>
  <si>
    <t>061024/061024_12.D/epatemp.txt (QT Reviewed): 1%CO2_30ppbv_10ppbvsimulation_can37165_67 ml</t>
  </si>
  <si>
    <t>061024/061024_13.D/epatemp.txt (QT Reviewed): 2%CO2_30ppbv_20ppbvsimulation_can37165_133 ml</t>
  </si>
  <si>
    <t>111m</t>
  </si>
  <si>
    <t>113m</t>
  </si>
  <si>
    <t>1272m</t>
  </si>
  <si>
    <t>608m</t>
  </si>
  <si>
    <t>426m</t>
  </si>
  <si>
    <t>783m</t>
  </si>
  <si>
    <t>509m</t>
  </si>
  <si>
    <t>54m</t>
  </si>
  <si>
    <t>141m</t>
  </si>
  <si>
    <t>340m</t>
  </si>
  <si>
    <t>482m</t>
  </si>
  <si>
    <t>310m</t>
  </si>
  <si>
    <t>423m</t>
  </si>
  <si>
    <t>142596m</t>
  </si>
  <si>
    <t>2751m</t>
  </si>
  <si>
    <t>5796m</t>
  </si>
  <si>
    <t>3766m</t>
  </si>
  <si>
    <t>90661m</t>
  </si>
  <si>
    <t>175753m</t>
  </si>
  <si>
    <t>91687m</t>
  </si>
  <si>
    <t>176005m</t>
  </si>
  <si>
    <t>5408m</t>
  </si>
  <si>
    <t>53m</t>
  </si>
  <si>
    <t>154m</t>
  </si>
  <si>
    <t>332m</t>
  </si>
  <si>
    <t>697490m</t>
  </si>
  <si>
    <t>17084m</t>
  </si>
  <si>
    <t>32725m</t>
  </si>
  <si>
    <t>21732m</t>
  </si>
  <si>
    <t>40428m</t>
  </si>
  <si>
    <t>879753m</t>
  </si>
  <si>
    <t>148071m</t>
  </si>
  <si>
    <t>145634m</t>
  </si>
  <si>
    <t>485959m</t>
  </si>
  <si>
    <t>11866m</t>
  </si>
  <si>
    <t>22469m</t>
  </si>
  <si>
    <t>13765m</t>
  </si>
  <si>
    <t>27900m</t>
  </si>
  <si>
    <t>303393m</t>
  </si>
  <si>
    <t>605034m</t>
  </si>
  <si>
    <t>301564m</t>
  </si>
  <si>
    <t>585742m</t>
  </si>
  <si>
    <t>429m</t>
  </si>
  <si>
    <t>370697m</t>
  </si>
  <si>
    <t>9521m</t>
  </si>
  <si>
    <t>18094m</t>
  </si>
  <si>
    <t>12029m</t>
  </si>
  <si>
    <t>21913m</t>
  </si>
  <si>
    <t>251275m</t>
  </si>
  <si>
    <t>469168m</t>
  </si>
  <si>
    <t>256609m</t>
  </si>
  <si>
    <t>450621m</t>
  </si>
  <si>
    <t>062024/062024_01.D/epatemp.txt (QT Reviewed): Air Blank_Vol 200 mL</t>
  </si>
  <si>
    <t>062024/062024_03.D/epatemp.txt (QT Reviewed): 100 ppb Riemer CF4_Can37183_20 mL</t>
  </si>
  <si>
    <t>062024/062024_05.D/epatemp.txt (QT Reviewed): 10 ppb Riemer CF4_Can36864_20 mL</t>
  </si>
  <si>
    <t>062024/062024_06.D/epatemp.txt (QT Reviewed): 10 ppb Riemer CF4_2%CO2_Can44796_20 mL</t>
  </si>
  <si>
    <t>062024/062024_19.D/epatemp.txt (QT Reviewed): 300 ppb Riemer CF4_Can42880_20 mL</t>
  </si>
  <si>
    <t>062024/062024_20.D/epatemp.txt (QT Reviewed): 300 ppb Riemer CF4_2%CO2_Can45674_20 mL</t>
  </si>
  <si>
    <t>062024/062024_21.D/epatemp.txt (QT Reviewed): 100 ppb Riemer CF4_Can37183_20 mL</t>
  </si>
  <si>
    <t>276m</t>
  </si>
  <si>
    <t>11546m</t>
  </si>
  <si>
    <t>342m</t>
  </si>
  <si>
    <t>4615m</t>
  </si>
  <si>
    <t>358m</t>
  </si>
  <si>
    <t>175m</t>
  </si>
  <si>
    <t>1500m</t>
  </si>
  <si>
    <t>991m</t>
  </si>
  <si>
    <t>952m</t>
  </si>
  <si>
    <t>3801m</t>
  </si>
  <si>
    <t>675m</t>
  </si>
  <si>
    <t>1042m</t>
  </si>
  <si>
    <t>779m</t>
  </si>
  <si>
    <t>18443m</t>
  </si>
  <si>
    <t>1758m</t>
  </si>
  <si>
    <t>1918m</t>
  </si>
  <si>
    <t>47752m</t>
  </si>
  <si>
    <t>43382m</t>
  </si>
  <si>
    <t>17009m</t>
  </si>
  <si>
    <t>3313m</t>
  </si>
  <si>
    <t>579m</t>
  </si>
  <si>
    <t>5259m</t>
  </si>
  <si>
    <t>11998m</t>
  </si>
  <si>
    <t>7706m</t>
  </si>
  <si>
    <t>8255m</t>
  </si>
  <si>
    <t>203222m</t>
  </si>
  <si>
    <t>204749m</t>
  </si>
  <si>
    <t>74464m</t>
  </si>
  <si>
    <t>67037m</t>
  </si>
  <si>
    <t>6678m</t>
  </si>
  <si>
    <t>7980m</t>
  </si>
  <si>
    <t>174862m</t>
  </si>
  <si>
    <t>178012m</t>
  </si>
  <si>
    <t>62572m</t>
  </si>
  <si>
    <t>062424/062424_01.D/epatemp.txt (QT Reviewed): Air Blank_Vol 200 mL</t>
  </si>
  <si>
    <t>062424/062424_03.D/epatemp.txt (QT Reviewed): 100 ppb Riemer CF4_Can37183_20 mL</t>
  </si>
  <si>
    <t>062424/062424_05.D/epatemp.txt (QT Reviewed): 10 ppb Riemer CF4_Can36864_20 mL</t>
  </si>
  <si>
    <t>062424/062424_06.D/epatemp.txt (QT Reviewed): 10 ppb Riemer CF4_2%CO2_Can44796_20 mL</t>
  </si>
  <si>
    <t>062424/062424_07.D/epatemp.txt (QT Reviewed): 300 ppb Riemer CF4_Can42880_20 mL</t>
  </si>
  <si>
    <t>062424/062424_08.D/epatemp.txt (QT Reviewed): 300 ppb Riemer CF4_2%CO2_Can45674_20 mL</t>
  </si>
  <si>
    <t>062424/062424_14.D/epatemp.txt (QT Reviewed): 100 ppb Riemer CF4_Can37183_20 mL</t>
  </si>
  <si>
    <t>062424/062424_17.D/epatemp.txt (QT Reviewed): 10 ppb Riemer CF4_Can36864_20 mL</t>
  </si>
  <si>
    <t>062424/062424_18.D/epatemp.txt (QT Reviewed): 10 ppb Riemer CF4_2%CO2_Can44796_20 mL</t>
  </si>
  <si>
    <t>062424/062424_19.D/epatemp.txt (QT Reviewed): 300 ppb Riemer CF4_Can42880_20 mL</t>
  </si>
  <si>
    <t>062424/062424_20.D/epatemp.txt (QT Reviewed): 300 ppb Riemer CF4_2%CO2_Can45674_20 mL</t>
  </si>
  <si>
    <t>062424/062424_21.D/epatemp.txt (QT Reviewed): 100 ppb Riemer CF4_Can37183_20 mL</t>
  </si>
  <si>
    <t>12186m</t>
  </si>
  <si>
    <t>10007m</t>
  </si>
  <si>
    <t>323m</t>
  </si>
  <si>
    <t>916m</t>
  </si>
  <si>
    <t>4000m</t>
  </si>
  <si>
    <t>146m</t>
  </si>
  <si>
    <t>156m</t>
  </si>
  <si>
    <t>965m</t>
  </si>
  <si>
    <t>3045m</t>
  </si>
  <si>
    <t>872m</t>
  </si>
  <si>
    <t>1416m</t>
  </si>
  <si>
    <t>1833m</t>
  </si>
  <si>
    <t>704m</t>
  </si>
  <si>
    <t>565m</t>
  </si>
  <si>
    <t>17841m</t>
  </si>
  <si>
    <t>1662m</t>
  </si>
  <si>
    <t>1889m</t>
  </si>
  <si>
    <t>44050m</t>
  </si>
  <si>
    <t>42492m</t>
  </si>
  <si>
    <t>16544m</t>
  </si>
  <si>
    <t>1741m</t>
  </si>
  <si>
    <t>1589m</t>
  </si>
  <si>
    <t>44521m</t>
  </si>
  <si>
    <t>39313m</t>
  </si>
  <si>
    <t>16224m</t>
  </si>
  <si>
    <t>3358m</t>
  </si>
  <si>
    <t>32114m</t>
  </si>
  <si>
    <t>3526m</t>
  </si>
  <si>
    <t>3382m</t>
  </si>
  <si>
    <t>419m</t>
  </si>
  <si>
    <t>9761m</t>
  </si>
  <si>
    <t>13353m</t>
  </si>
  <si>
    <t>10800m</t>
  </si>
  <si>
    <t>13540m</t>
  </si>
  <si>
    <t>34341m</t>
  </si>
  <si>
    <t>76377m</t>
  </si>
  <si>
    <t>7212m</t>
  </si>
  <si>
    <t>8385m</t>
  </si>
  <si>
    <t>200088m</t>
  </si>
  <si>
    <t>204905m</t>
  </si>
  <si>
    <t>68823m</t>
  </si>
  <si>
    <t>7282m</t>
  </si>
  <si>
    <t>8113m</t>
  </si>
  <si>
    <t>189276m</t>
  </si>
  <si>
    <t>190028m</t>
  </si>
  <si>
    <t>68351m</t>
  </si>
  <si>
    <t>12440m</t>
  </si>
  <si>
    <t>63736m</t>
  </si>
  <si>
    <t>6040m</t>
  </si>
  <si>
    <t>7816m</t>
  </si>
  <si>
    <t>164668m</t>
  </si>
  <si>
    <t>179190m</t>
  </si>
  <si>
    <t>59888m</t>
  </si>
  <si>
    <t>5910m</t>
  </si>
  <si>
    <t>7652m</t>
  </si>
  <si>
    <t>165444m</t>
  </si>
  <si>
    <t>172937m</t>
  </si>
  <si>
    <t>56378m</t>
  </si>
  <si>
    <t>935m</t>
  </si>
  <si>
    <t>062724/062724_01.D/epatemp.txt (QT Reviewed): Air Blank_Vol 200 mL</t>
  </si>
  <si>
    <t>062724/062724_05.D/epatemp.txt (QT Reviewed): 1 ppb Riemer_Can36864_200 mL</t>
  </si>
  <si>
    <t>062724/062724_06.D/epatemp.txt (QT Reviewed): 1 ppb Riemer_2%CO2_Can44796_200 mL</t>
  </si>
  <si>
    <t>062724/062724_07.D/epatemp.txt (QT Reviewed): 30 ppb Riemer_Can42880_200 mL</t>
  </si>
  <si>
    <t>062724/062724_08.D/epatemp.txt (QT Reviewed): 30 ppb Riemer_2%CO2_Can45674_200 mL</t>
  </si>
  <si>
    <t>1970m</t>
  </si>
  <si>
    <t>1371m</t>
  </si>
  <si>
    <t>1282m</t>
  </si>
  <si>
    <t>1438m</t>
  </si>
  <si>
    <t>61286m</t>
  </si>
  <si>
    <t>57111m</t>
  </si>
  <si>
    <t>15342m</t>
  </si>
  <si>
    <t>17541m</t>
  </si>
  <si>
    <t>83258m</t>
  </si>
  <si>
    <t>100067m</t>
  </si>
  <si>
    <t>2122745m</t>
  </si>
  <si>
    <t>2114041m</t>
  </si>
  <si>
    <t>67362m</t>
  </si>
  <si>
    <t>1464233m</t>
  </si>
  <si>
    <t>43109m</t>
  </si>
  <si>
    <t>49989m</t>
  </si>
  <si>
    <t>1137150m</t>
  </si>
  <si>
    <t>1044077m</t>
  </si>
  <si>
    <t>070124/070124_01.D/epatemp.txt (QT Reviewed): Air Blank_Vol 200 mL</t>
  </si>
  <si>
    <t>070124/070124_05.D/epatemp.txt (QT Reviewed): 1 ppb Riemer_Can36864_200 mL</t>
  </si>
  <si>
    <t>070124/070124_06.D/epatemp.txt (QT Reviewed): 1 ppb Riemer_2%CO2_Can44796_200 mL</t>
  </si>
  <si>
    <t>070124/070124_07.D/epatemp.txt (QT Reviewed): 30 ppb Riemer_Can42880_200 mL</t>
  </si>
  <si>
    <t>070124/070124_08.D/epatemp.txt (QT Reviewed): 30 ppb Riemer_2%CO2_Can45674_200 mL</t>
  </si>
  <si>
    <t>35606m</t>
  </si>
  <si>
    <t>840m</t>
  </si>
  <si>
    <t>1276m</t>
  </si>
  <si>
    <t>1250m</t>
  </si>
  <si>
    <t>17041m</t>
  </si>
  <si>
    <t>422333m</t>
  </si>
  <si>
    <t>423542m</t>
  </si>
  <si>
    <t>572m</t>
  </si>
  <si>
    <t>82058m</t>
  </si>
  <si>
    <t>93696m</t>
  </si>
  <si>
    <t>2121123m</t>
  </si>
  <si>
    <t>2074656m</t>
  </si>
  <si>
    <t>42069m</t>
  </si>
  <si>
    <t>49589m</t>
  </si>
  <si>
    <t>1117410m</t>
  </si>
  <si>
    <t>1032630m</t>
  </si>
  <si>
    <t>070224/070224_01.D/epatemp.txt (QT Reviewed): Air Blank_Vol 200 mL</t>
  </si>
  <si>
    <t>070224/070224_06.D/epatemp.txt (QT Reviewed): 1 ppb Riemer_Can36864_200 mL</t>
  </si>
  <si>
    <t>070224/070224_07.D/epatemp.txt (QT Reviewed): 1 ppb Riemer_2%CO2_Can44796_200 mL</t>
  </si>
  <si>
    <t>070224/070224_08.D/epatemp.txt (QT Reviewed): 30 ppb Riemer_Can42880_200 mL</t>
  </si>
  <si>
    <t>070224/070224_09.D/epatemp.txt (QT Reviewed): 30 ppb Riemer_2%CO2_Can45674_200 mL</t>
  </si>
  <si>
    <t>813m</t>
  </si>
  <si>
    <t>924m</t>
  </si>
  <si>
    <t>1121m</t>
  </si>
  <si>
    <t>1204m</t>
  </si>
  <si>
    <t>53934m</t>
  </si>
  <si>
    <t>50278m</t>
  </si>
  <si>
    <t>933m</t>
  </si>
  <si>
    <t>16549m</t>
  </si>
  <si>
    <t>17302m</t>
  </si>
  <si>
    <t>508m</t>
  </si>
  <si>
    <t>77544m</t>
  </si>
  <si>
    <t>94047m</t>
  </si>
  <si>
    <t>2025712m</t>
  </si>
  <si>
    <t>1957692m</t>
  </si>
  <si>
    <t>66174m</t>
  </si>
  <si>
    <t>1409708m</t>
  </si>
  <si>
    <t>1335265m</t>
  </si>
  <si>
    <t>41743m</t>
  </si>
  <si>
    <t>48289m</t>
  </si>
  <si>
    <t>1060975m</t>
  </si>
  <si>
    <t>1003259m</t>
  </si>
  <si>
    <t>073024/073024_01.D/epatemp.txt (QT Reviewed): BatchBlankCF4_Can44913_Vol 20 ml</t>
  </si>
  <si>
    <t>073024/073024_02.D/epatemp.txt (QT Reviewed): BatchBlankRest_Can44913_Vol 200 ml</t>
  </si>
  <si>
    <t>073024/073024_03.D/epatemp.txt (QT Reviewed): Riemer PFAS 10comp_171ppbv_Can 44835_vol 5 ml</t>
  </si>
  <si>
    <t>073024/073024_04.D/epatemp.txt (QT Reviewed): Riemer PFAS CF4_Cal 100 ppbvck_Can 42888_vol 20 ml</t>
  </si>
  <si>
    <t>073024/073024_05.D/epatemp.txt (QT Reviewed): Riemer PFAS rest_10 ppbv_Can 42888_vol 200 ml</t>
  </si>
  <si>
    <t>073024/073024_06.D/epatemp.txt (QT Reviewed): Riemer PFAS CF4_Cal 10ck_Can 40871_vol 20 ml</t>
  </si>
  <si>
    <t>073024/073024_07.D/epatemp.txt (QT Reviewed): 1%CO2_CF4_10ppbvA_Can 42877_vol 20 ml</t>
  </si>
  <si>
    <t>073024/073024_08.D/epatemp.txt (QT Reviewed): 1%CO2_CF4_10ppbvB_Can 42877_vol 20 ml</t>
  </si>
  <si>
    <t>073024/073024_09.D/epatemp.txt (QT Reviewed): 1%CO2_CF4_10ppbvC_Can 42877_vol 20 ml</t>
  </si>
  <si>
    <t>073024/073024_10.D/epatemp.txt (QT Reviewed): Riemer PFAS CF4_Cal 300 ppbvck_Can 42883_vol 20 ml</t>
  </si>
  <si>
    <t>073024/073024_11.D/epatemp.txt (QT Reviewed): 1%CO2_CF4_300ppbvA_Can 42873_vol 20 ml</t>
  </si>
  <si>
    <t>073024/073024_12.D/epatemp.txt (QT Reviewed): 1%CO2_CF4_300ppbvB_Can 42873_vol 20 ml</t>
  </si>
  <si>
    <t>073024/073024_13.D/epatemp.txt (QT Reviewed): 1%CO2_CF4_300ppbvC_Can 42873_vol 20 ml</t>
  </si>
  <si>
    <t>073024/073024_14.D/epatemp.txt (QT Reviewed): Riemer PFAS CF4_Cal 100 ppbvck_Can 42888_vol 20 ml</t>
  </si>
  <si>
    <t>547m</t>
  </si>
  <si>
    <t>380m</t>
  </si>
  <si>
    <t>742m</t>
  </si>
  <si>
    <t>1768m</t>
  </si>
  <si>
    <t>1762m</t>
  </si>
  <si>
    <t>1137m</t>
  </si>
  <si>
    <t>637m</t>
  </si>
  <si>
    <t>2314m</t>
  </si>
  <si>
    <t>1864m</t>
  </si>
  <si>
    <t>882m</t>
  </si>
  <si>
    <t>4716m</t>
  </si>
  <si>
    <t>3601m</t>
  </si>
  <si>
    <t>3465m</t>
  </si>
  <si>
    <t>571m</t>
  </si>
  <si>
    <t>536m</t>
  </si>
  <si>
    <t>1023110m</t>
  </si>
  <si>
    <t>12415m</t>
  </si>
  <si>
    <t>11972m</t>
  </si>
  <si>
    <t>94179m</t>
  </si>
  <si>
    <t>8615m</t>
  </si>
  <si>
    <t>7643m</t>
  </si>
  <si>
    <t>8051m</t>
  </si>
  <si>
    <t>7540m</t>
  </si>
  <si>
    <t>225883m</t>
  </si>
  <si>
    <t>223829m</t>
  </si>
  <si>
    <t>214235m</t>
  </si>
  <si>
    <t>219346m</t>
  </si>
  <si>
    <t>86714m</t>
  </si>
  <si>
    <t>325m</t>
  </si>
  <si>
    <t>20102m</t>
  </si>
  <si>
    <t>073124/073124_01.D/epatemp.txt (QT Reviewed): BatchBlankCF4_Can44913_Vol 20 ml</t>
  </si>
  <si>
    <t>073124/073124_02.D/epatemp.txt (QT Reviewed): BatchBlankRest_Can44913_Vol 200 ml</t>
  </si>
  <si>
    <t>073124/073124_03.D/epatemp.txt (QT Reviewed): Riemer PFAS 10comp_171ppbv_Can 44835_vol 5 ml _10xCF4</t>
  </si>
  <si>
    <t>073124/073124_04.D/epatemp.txt (QT Reviewed): Riemer PFAS CF4_Cal 100 ppbvck_Can 42888_vol 20 ml</t>
  </si>
  <si>
    <t>073124/073124_05.D/epatemp.txt (QT Reviewed): Riemer PFAS rest_10 ppbv_Can 42888_vol 200 ml</t>
  </si>
  <si>
    <t>073124/073124_06.D/epatemp.txt (QT Reviewed): Riemer PFAS_rest_Cal1ck_Can 40871_vol 200 ml</t>
  </si>
  <si>
    <t>073124/073124_07.D/epatemp.txt (QT Reviewed): 1%CO2_rest_10ppbvA_Can 42877_vol 200 ml</t>
  </si>
  <si>
    <t>073124/073124_08.D/epatemp.txt (QT Reviewed): 1%CO2_rest_10ppbvB_Can 42877_vol 200 ml</t>
  </si>
  <si>
    <t>073124/073124_09.D/epatemp.txt (QT Reviewed): 1%CO2_rest_10ppbvC_Can 42877_vol 200 ml</t>
  </si>
  <si>
    <t>073124/073124_10.D/epatemp.txt (QT Reviewed): Riemer PFAS rest_Cal 30 ppbvck_Can 42883_vol 200 ml</t>
  </si>
  <si>
    <t>073124/073124_11.D/epatemp.txt (QT Reviewed): 1%CO2_rest_30ppbvA_Can 42873_vol 200 ml</t>
  </si>
  <si>
    <t>073124/073124_12.D/epatemp.txt (QT Reviewed): 1%CO2_rest_30ppbvB_Can 42873_vol 200 ml</t>
  </si>
  <si>
    <t>073124/073124_13.D/epatemp.txt (QT Reviewed): 1%CO2_rest_30ppbvC_Can 42873_vol 200 ml</t>
  </si>
  <si>
    <t>1649m</t>
  </si>
  <si>
    <t>1829m</t>
  </si>
  <si>
    <t>1730m</t>
  </si>
  <si>
    <t>967m</t>
  </si>
  <si>
    <t>1195m</t>
  </si>
  <si>
    <t>1215m</t>
  </si>
  <si>
    <t>239m</t>
  </si>
  <si>
    <t>362m</t>
  </si>
  <si>
    <t>755m</t>
  </si>
  <si>
    <t>1021284m</t>
  </si>
  <si>
    <t>109444m</t>
  </si>
  <si>
    <t>96376m</t>
  </si>
  <si>
    <t>97232m</t>
  </si>
  <si>
    <t>94541m</t>
  </si>
  <si>
    <t>2437752m</t>
  </si>
  <si>
    <t>2412836m</t>
  </si>
  <si>
    <t>2426632m</t>
  </si>
  <si>
    <t>2418569m</t>
  </si>
  <si>
    <t>87668m</t>
  </si>
  <si>
    <t>68058m</t>
  </si>
  <si>
    <t>All values were determined via a 1 vs 1 comparison of data generated against the 1 minute purge calibration curve (200 ml injection) except for tetrafluoromethane.</t>
  </si>
  <si>
    <t>1 minute data/curve can be successfully used for fluoromethane.</t>
  </si>
  <si>
    <t>1,4 Difluorobenzene was used as the internal standard.</t>
  </si>
  <si>
    <t>Abbreviations</t>
  </si>
  <si>
    <t>CO2</t>
  </si>
  <si>
    <t>part-per-billion</t>
  </si>
  <si>
    <t>mL</t>
  </si>
  <si>
    <t>milliliter</t>
  </si>
  <si>
    <t>min</t>
  </si>
  <si>
    <t>minute</t>
  </si>
  <si>
    <t>cal</t>
  </si>
  <si>
    <t>calibration</t>
  </si>
  <si>
    <t>detected</t>
  </si>
  <si>
    <t>PQL</t>
  </si>
  <si>
    <t>practical quantitation limit</t>
  </si>
  <si>
    <t>073024_10</t>
  </si>
  <si>
    <t>073024_11</t>
  </si>
  <si>
    <t>073024_12</t>
  </si>
  <si>
    <t>073024_13</t>
  </si>
  <si>
    <t>1, 2, 3, and 4% CO2 standards were prepared at 1 and 30 ppbv VFC concentrations.</t>
  </si>
  <si>
    <t>Data File</t>
  </si>
  <si>
    <t>Conc (ppb)</t>
  </si>
  <si>
    <t>Average</t>
  </si>
  <si>
    <t>Percent Recovery</t>
  </si>
  <si>
    <t>Percent Bias</t>
  </si>
  <si>
    <t>parts-per-billion by volume</t>
  </si>
  <si>
    <t>CF4</t>
  </si>
  <si>
    <t>not detected</t>
  </si>
  <si>
    <t>retention time</t>
  </si>
  <si>
    <t>Tetrafluoromethane comparative recovery data were generated using a 1 minute focusing trap purge tetrafluoromethane calibration curve prepared for 20 mL injections.</t>
  </si>
  <si>
    <t>carbon dioxide</t>
  </si>
  <si>
    <t>concentration</t>
  </si>
  <si>
    <t xml:space="preserve">Figures 5A and 5B: Carbon Dioxide Bias Assessment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</si>
</sst>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/>
    <xf numFmtId="9" fontId="0" fillId="0" borderId="0" xfId="1" applyFont="1"/>
    <xf numFmtId="0" fontId="3" fillId="0" borderId="0" xfId="0" applyFont="1"/>
    <xf numFmtId="0" fontId="0" fillId="0" borderId="0" xfId="0" applyFill="1"/>
    <xf numFmtId="9" fontId="0" fillId="0" borderId="0" xfId="1" applyFont="1" applyFill="1"/>
    <xf numFmtId="0" fontId="0" fillId="2" borderId="0" xfId="0" applyFill="1"/>
    <xf numFmtId="9" fontId="0" fillId="2" borderId="0" xfId="1" applyFont="1" applyFill="1"/>
    <xf numFmtId="9" fontId="0" fillId="0" borderId="0" xfId="1" applyFont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4" borderId="0" xfId="0" applyFill="1"/>
    <xf numFmtId="9" fontId="0" fillId="0" borderId="0" xfId="0" applyNumberFormat="1"/>
    <xf numFmtId="0" fontId="0" fillId="5" borderId="0" xfId="0" applyFill="1"/>
    <xf numFmtId="9" fontId="0" fillId="5" borderId="0" xfId="0" applyNumberFormat="1" applyFill="1" applyAlignment="1">
      <alignment horizontal="center"/>
    </xf>
    <xf numFmtId="0" fontId="1" fillId="0" borderId="0" xfId="0" applyFont="1" applyFill="1"/>
    <xf numFmtId="0" fontId="5" fillId="6" borderId="0" xfId="0" applyFont="1" applyFill="1"/>
    <xf numFmtId="0" fontId="0" fillId="6" borderId="0" xfId="0" applyFill="1"/>
    <xf numFmtId="9" fontId="0" fillId="0" borderId="0" xfId="0" applyNumberFormat="1" applyFill="1" applyAlignment="1">
      <alignment horizontal="center"/>
    </xf>
    <xf numFmtId="0" fontId="0" fillId="0" borderId="0" xfId="0" applyAlignment="1">
      <alignment horizontal="right"/>
    </xf>
    <xf numFmtId="9" fontId="0" fillId="0" borderId="0" xfId="0" applyNumberFormat="1" applyFill="1"/>
    <xf numFmtId="0" fontId="0" fillId="7" borderId="0" xfId="0" applyFill="1"/>
    <xf numFmtId="9" fontId="0" fillId="7" borderId="0" xfId="0" applyNumberFormat="1" applyFill="1"/>
    <xf numFmtId="9" fontId="0" fillId="5" borderId="0" xfId="0" applyNumberForma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9" fontId="5" fillId="8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3E61B-9646-4245-B690-9CEEB9A62CCC}">
  <dimension ref="A1:V21"/>
  <sheetViews>
    <sheetView tabSelected="1" workbookViewId="0">
      <selection activeCell="A3" sqref="A3"/>
    </sheetView>
  </sheetViews>
  <sheetFormatPr defaultRowHeight="14.4" x14ac:dyDescent="0.55000000000000004"/>
  <cols>
    <col min="1" max="1" width="53" customWidth="1"/>
  </cols>
  <sheetData>
    <row r="1" spans="1:22" s="2" customFormat="1" x14ac:dyDescent="0.55000000000000004">
      <c r="A1" s="1" t="s">
        <v>870</v>
      </c>
    </row>
    <row r="2" spans="1:22" s="2" customFormat="1" x14ac:dyDescent="0.55000000000000004">
      <c r="A2" s="1"/>
    </row>
    <row r="3" spans="1:22" s="2" customFormat="1" ht="18.3" x14ac:dyDescent="0.7">
      <c r="A3" s="2" t="s">
        <v>857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22" s="2" customFormat="1" ht="15.6" x14ac:dyDescent="0.6">
      <c r="A4" s="2" t="s">
        <v>838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8"/>
      <c r="T4" s="28"/>
      <c r="U4" s="28"/>
      <c r="V4" s="28"/>
    </row>
    <row r="5" spans="1:22" s="2" customFormat="1" ht="15.6" x14ac:dyDescent="0.6">
      <c r="A5" s="2" t="s">
        <v>867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8"/>
      <c r="T5" s="28"/>
      <c r="U5" s="28"/>
      <c r="V5" s="28"/>
    </row>
    <row r="6" spans="1:22" s="2" customFormat="1" ht="15.6" x14ac:dyDescent="0.6">
      <c r="A6" s="2" t="s">
        <v>839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8"/>
      <c r="T6" s="28"/>
      <c r="U6" s="28"/>
      <c r="V6" s="28"/>
    </row>
    <row r="7" spans="1:22" s="2" customFormat="1" ht="15.6" x14ac:dyDescent="0.6">
      <c r="A7" s="2" t="s">
        <v>840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8"/>
      <c r="T7" s="28"/>
      <c r="U7" s="28"/>
      <c r="V7" s="28"/>
    </row>
    <row r="8" spans="1:22" s="2" customFormat="1" ht="18.3" x14ac:dyDescent="0.7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spans="1:22" s="2" customFormat="1" ht="18.3" x14ac:dyDescent="0.7">
      <c r="A9" s="2" t="s">
        <v>841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0" spans="1:22" s="2" customFormat="1" x14ac:dyDescent="0.55000000000000004">
      <c r="A10" s="2" t="s">
        <v>848</v>
      </c>
      <c r="B10" s="2" t="s">
        <v>849</v>
      </c>
    </row>
    <row r="11" spans="1:22" s="2" customFormat="1" x14ac:dyDescent="0.55000000000000004">
      <c r="A11" s="2" t="s">
        <v>864</v>
      </c>
      <c r="B11" s="2" t="s">
        <v>48</v>
      </c>
    </row>
    <row r="12" spans="1:22" s="2" customFormat="1" x14ac:dyDescent="0.55000000000000004">
      <c r="A12" s="2" t="s">
        <v>842</v>
      </c>
      <c r="B12" s="2" t="s">
        <v>868</v>
      </c>
    </row>
    <row r="13" spans="1:22" s="2" customFormat="1" x14ac:dyDescent="0.55000000000000004">
      <c r="A13" s="2" t="s">
        <v>85</v>
      </c>
      <c r="B13" s="2" t="s">
        <v>869</v>
      </c>
    </row>
    <row r="14" spans="1:22" s="2" customFormat="1" x14ac:dyDescent="0.55000000000000004">
      <c r="A14" s="2" t="s">
        <v>172</v>
      </c>
      <c r="B14" s="2" t="s">
        <v>850</v>
      </c>
    </row>
    <row r="15" spans="1:22" s="2" customFormat="1" x14ac:dyDescent="0.55000000000000004">
      <c r="A15" s="2" t="s">
        <v>846</v>
      </c>
      <c r="B15" s="2" t="s">
        <v>847</v>
      </c>
    </row>
    <row r="16" spans="1:22" s="2" customFormat="1" x14ac:dyDescent="0.55000000000000004">
      <c r="A16" s="2" t="s">
        <v>844</v>
      </c>
      <c r="B16" s="2" t="s">
        <v>845</v>
      </c>
    </row>
    <row r="17" spans="1:2" s="2" customFormat="1" x14ac:dyDescent="0.55000000000000004">
      <c r="A17" s="2" t="s">
        <v>86</v>
      </c>
      <c r="B17" s="2" t="s">
        <v>865</v>
      </c>
    </row>
    <row r="18" spans="1:2" s="2" customFormat="1" x14ac:dyDescent="0.55000000000000004">
      <c r="A18" s="2" t="s">
        <v>851</v>
      </c>
      <c r="B18" s="2" t="s">
        <v>852</v>
      </c>
    </row>
    <row r="19" spans="1:2" s="2" customFormat="1" x14ac:dyDescent="0.55000000000000004">
      <c r="A19" s="2" t="s">
        <v>167</v>
      </c>
      <c r="B19" s="2" t="s">
        <v>843</v>
      </c>
    </row>
    <row r="20" spans="1:2" s="2" customFormat="1" x14ac:dyDescent="0.55000000000000004">
      <c r="A20" s="2" t="s">
        <v>188</v>
      </c>
      <c r="B20" s="2" t="s">
        <v>863</v>
      </c>
    </row>
    <row r="21" spans="1:2" s="2" customFormat="1" x14ac:dyDescent="0.55000000000000004">
      <c r="A21" s="2" t="s">
        <v>163</v>
      </c>
      <c r="B21" s="2" t="s">
        <v>866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E012C-9EE5-4056-A99E-315706565FD5}">
  <dimension ref="A1:CE34"/>
  <sheetViews>
    <sheetView workbookViewId="0">
      <selection activeCell="AU5" sqref="AU5"/>
    </sheetView>
  </sheetViews>
  <sheetFormatPr defaultRowHeight="14.4" x14ac:dyDescent="0.55000000000000004"/>
  <cols>
    <col min="1" max="1" width="27.68359375" style="2" customWidth="1"/>
    <col min="2" max="2" width="8.68359375" style="2"/>
    <col min="3" max="3" width="6.68359375" style="2" customWidth="1"/>
    <col min="4" max="4" width="10.68359375" style="2" customWidth="1"/>
    <col min="5" max="6" width="7.68359375" style="2" customWidth="1"/>
    <col min="7" max="7" width="8.68359375" style="2"/>
    <col min="8" max="8" width="27.68359375" style="2" customWidth="1"/>
    <col min="9" max="9" width="8.68359375" style="2"/>
    <col min="10" max="10" width="6.68359375" style="2" customWidth="1"/>
    <col min="11" max="11" width="10.68359375" style="2" customWidth="1"/>
    <col min="12" max="12" width="8.68359375" style="2"/>
    <col min="13" max="13" width="7.68359375" style="2" customWidth="1"/>
    <col min="14" max="14" width="8.68359375" style="2"/>
    <col min="15" max="15" width="27.68359375" style="2" customWidth="1"/>
    <col min="16" max="16" width="8.68359375" style="2"/>
    <col min="17" max="17" width="6.68359375" style="2" customWidth="1"/>
    <col min="18" max="18" width="10.68359375" style="2" customWidth="1"/>
    <col min="19" max="20" width="7.68359375" style="2" customWidth="1"/>
    <col min="21" max="21" width="8.68359375" style="2"/>
    <col min="22" max="22" width="27.68359375" style="2" customWidth="1"/>
    <col min="23" max="23" width="8.68359375" style="2"/>
    <col min="24" max="24" width="6.68359375" style="2" customWidth="1"/>
    <col min="25" max="25" width="10.68359375" style="2" customWidth="1"/>
    <col min="26" max="27" width="7.68359375" style="2" customWidth="1"/>
    <col min="28" max="28" width="8.68359375" style="2"/>
    <col min="29" max="29" width="27.68359375" style="2" customWidth="1"/>
    <col min="30" max="30" width="8.68359375" style="2"/>
    <col min="31" max="31" width="6.68359375" style="2" customWidth="1"/>
    <col min="32" max="32" width="10.68359375" style="2" customWidth="1"/>
    <col min="33" max="33" width="9.68359375" style="2" customWidth="1"/>
    <col min="34" max="34" width="7.68359375" style="2" customWidth="1"/>
    <col min="35" max="35" width="8.68359375" style="2"/>
    <col min="36" max="36" width="27.68359375" style="2" customWidth="1"/>
    <col min="37" max="37" width="8.68359375" style="2"/>
    <col min="38" max="38" width="6.68359375" style="2" customWidth="1"/>
    <col min="39" max="39" width="10.68359375" style="2" customWidth="1"/>
    <col min="40" max="40" width="9.68359375" style="2" customWidth="1"/>
    <col min="41" max="41" width="7.68359375" style="2" customWidth="1"/>
    <col min="42" max="42" width="8.68359375" style="2"/>
    <col min="43" max="43" width="27.68359375" style="2" customWidth="1"/>
    <col min="44" max="44" width="8.68359375" style="2"/>
    <col min="45" max="45" width="6.68359375" style="2" customWidth="1"/>
    <col min="46" max="46" width="10.68359375" style="2" customWidth="1"/>
    <col min="47" max="47" width="8.68359375" style="2"/>
    <col min="48" max="48" width="7.68359375" style="2" customWidth="1"/>
    <col min="49" max="49" width="8.68359375" style="2"/>
    <col min="50" max="50" width="27.68359375" style="2" customWidth="1"/>
    <col min="51" max="51" width="8.68359375" style="2"/>
    <col min="52" max="52" width="6.68359375" style="2" customWidth="1"/>
    <col min="53" max="53" width="10.68359375" style="2" customWidth="1"/>
    <col min="54" max="55" width="7.68359375" style="2" customWidth="1"/>
    <col min="56" max="56" width="8.68359375" style="2"/>
    <col min="57" max="57" width="27.68359375" style="2" customWidth="1"/>
    <col min="58" max="58" width="8.68359375" style="2"/>
    <col min="59" max="59" width="6.68359375" style="2" customWidth="1"/>
    <col min="60" max="60" width="10.68359375" style="2" customWidth="1"/>
    <col min="61" max="62" width="7.68359375" style="2" customWidth="1"/>
    <col min="63" max="63" width="8.68359375" style="2"/>
    <col min="64" max="64" width="27.68359375" style="2" customWidth="1"/>
    <col min="65" max="65" width="8.68359375" style="2"/>
    <col min="66" max="66" width="6.68359375" style="2" customWidth="1"/>
    <col min="67" max="67" width="10.68359375" style="2" customWidth="1"/>
    <col min="68" max="68" width="9.68359375" style="2" customWidth="1"/>
    <col min="69" max="69" width="7.68359375" style="2" customWidth="1"/>
    <col min="70" max="70" width="8.68359375" style="2"/>
    <col min="71" max="71" width="27.68359375" style="2" customWidth="1"/>
    <col min="72" max="72" width="8.68359375" style="2"/>
    <col min="73" max="73" width="6.68359375" style="2" customWidth="1"/>
    <col min="74" max="74" width="10.68359375" style="2" customWidth="1"/>
    <col min="75" max="75" width="9.68359375" style="2" customWidth="1"/>
    <col min="76" max="76" width="7.68359375" style="2" customWidth="1"/>
    <col min="77" max="77" width="8.68359375" style="2"/>
    <col min="78" max="78" width="27.68359375" style="2" customWidth="1"/>
    <col min="79" max="79" width="8.68359375" style="2"/>
    <col min="80" max="80" width="6.68359375" style="2" customWidth="1"/>
    <col min="81" max="81" width="10.68359375" style="2" customWidth="1"/>
    <col min="82" max="82" width="9.68359375" style="2" customWidth="1"/>
    <col min="83" max="83" width="7.68359375" style="2" customWidth="1"/>
  </cols>
  <sheetData>
    <row r="1" spans="1:83" x14ac:dyDescent="0.55000000000000004">
      <c r="A1" s="1" t="s">
        <v>620</v>
      </c>
      <c r="H1" s="1" t="s">
        <v>621</v>
      </c>
      <c r="O1" s="1" t="s">
        <v>622</v>
      </c>
      <c r="V1" s="1" t="s">
        <v>623</v>
      </c>
      <c r="AC1" s="1" t="s">
        <v>624</v>
      </c>
      <c r="AJ1" s="1" t="s">
        <v>625</v>
      </c>
      <c r="AQ1" s="1" t="s">
        <v>626</v>
      </c>
      <c r="AX1" s="1" t="s">
        <v>627</v>
      </c>
      <c r="BE1" s="1" t="s">
        <v>628</v>
      </c>
      <c r="BL1" s="1" t="s">
        <v>629</v>
      </c>
      <c r="BS1" s="17" t="s">
        <v>630</v>
      </c>
      <c r="BT1" s="17"/>
      <c r="BU1" s="17"/>
      <c r="BV1" s="17"/>
      <c r="BW1" s="17"/>
      <c r="BX1" s="17"/>
      <c r="BY1" s="5"/>
      <c r="BZ1" s="17" t="s">
        <v>631</v>
      </c>
      <c r="CA1" s="17"/>
      <c r="CB1" s="17"/>
      <c r="CC1" s="17"/>
      <c r="CD1" s="17"/>
      <c r="CE1" s="17"/>
    </row>
    <row r="2" spans="1:83" x14ac:dyDescent="0.55000000000000004">
      <c r="A2" s="2" t="s">
        <v>13</v>
      </c>
      <c r="B2" s="2" t="s">
        <v>163</v>
      </c>
      <c r="C2" s="2" t="s">
        <v>164</v>
      </c>
      <c r="D2" s="2" t="s">
        <v>165</v>
      </c>
      <c r="E2" s="2" t="s">
        <v>85</v>
      </c>
      <c r="F2" s="2" t="s">
        <v>166</v>
      </c>
      <c r="H2" s="2" t="s">
        <v>13</v>
      </c>
      <c r="I2" s="2" t="s">
        <v>163</v>
      </c>
      <c r="J2" s="2" t="s">
        <v>164</v>
      </c>
      <c r="K2" s="2" t="s">
        <v>165</v>
      </c>
      <c r="L2" s="2" t="s">
        <v>85</v>
      </c>
      <c r="M2" s="2" t="s">
        <v>166</v>
      </c>
      <c r="O2" s="2" t="s">
        <v>13</v>
      </c>
      <c r="P2" s="2" t="s">
        <v>163</v>
      </c>
      <c r="Q2" s="2" t="s">
        <v>164</v>
      </c>
      <c r="R2" s="2" t="s">
        <v>165</v>
      </c>
      <c r="S2" s="2" t="s">
        <v>85</v>
      </c>
      <c r="T2" s="2" t="s">
        <v>166</v>
      </c>
      <c r="V2" s="2" t="s">
        <v>13</v>
      </c>
      <c r="W2" s="2" t="s">
        <v>163</v>
      </c>
      <c r="X2" s="2" t="s">
        <v>164</v>
      </c>
      <c r="Y2" s="2" t="s">
        <v>165</v>
      </c>
      <c r="Z2" s="2" t="s">
        <v>85</v>
      </c>
      <c r="AA2" s="2" t="s">
        <v>166</v>
      </c>
      <c r="AC2" s="2" t="s">
        <v>13</v>
      </c>
      <c r="AD2" s="2" t="s">
        <v>163</v>
      </c>
      <c r="AE2" s="2" t="s">
        <v>164</v>
      </c>
      <c r="AF2" s="2" t="s">
        <v>165</v>
      </c>
      <c r="AG2" s="2" t="s">
        <v>85</v>
      </c>
      <c r="AH2" s="2" t="s">
        <v>166</v>
      </c>
      <c r="AJ2" s="2" t="s">
        <v>13</v>
      </c>
      <c r="AK2" s="2" t="s">
        <v>163</v>
      </c>
      <c r="AL2" s="2" t="s">
        <v>164</v>
      </c>
      <c r="AM2" s="2" t="s">
        <v>165</v>
      </c>
      <c r="AN2" s="2" t="s">
        <v>85</v>
      </c>
      <c r="AO2" s="2" t="s">
        <v>166</v>
      </c>
      <c r="AQ2" s="2" t="s">
        <v>13</v>
      </c>
      <c r="AR2" s="2" t="s">
        <v>163</v>
      </c>
      <c r="AS2" s="2" t="s">
        <v>164</v>
      </c>
      <c r="AT2" s="2" t="s">
        <v>165</v>
      </c>
      <c r="AU2" s="2" t="s">
        <v>85</v>
      </c>
      <c r="AV2" s="2" t="s">
        <v>166</v>
      </c>
      <c r="AX2" s="2" t="s">
        <v>13</v>
      </c>
      <c r="AY2" s="2" t="s">
        <v>163</v>
      </c>
      <c r="AZ2" s="2" t="s">
        <v>164</v>
      </c>
      <c r="BA2" s="2" t="s">
        <v>165</v>
      </c>
      <c r="BB2" s="2" t="s">
        <v>85</v>
      </c>
      <c r="BC2" s="2" t="s">
        <v>166</v>
      </c>
      <c r="BE2" s="2" t="s">
        <v>13</v>
      </c>
      <c r="BF2" s="2" t="s">
        <v>163</v>
      </c>
      <c r="BG2" s="2" t="s">
        <v>164</v>
      </c>
      <c r="BH2" s="2" t="s">
        <v>165</v>
      </c>
      <c r="BI2" s="2" t="s">
        <v>85</v>
      </c>
      <c r="BJ2" s="2" t="s">
        <v>166</v>
      </c>
      <c r="BL2" s="2" t="s">
        <v>13</v>
      </c>
      <c r="BM2" s="2" t="s">
        <v>163</v>
      </c>
      <c r="BN2" s="2" t="s">
        <v>164</v>
      </c>
      <c r="BO2" s="2" t="s">
        <v>165</v>
      </c>
      <c r="BP2" s="2" t="s">
        <v>85</v>
      </c>
      <c r="BQ2" s="2" t="s">
        <v>166</v>
      </c>
      <c r="BS2" s="2" t="s">
        <v>13</v>
      </c>
      <c r="BT2" s="2" t="s">
        <v>163</v>
      </c>
      <c r="BU2" s="2" t="s">
        <v>164</v>
      </c>
      <c r="BV2" s="2" t="s">
        <v>165</v>
      </c>
      <c r="BW2" s="2" t="s">
        <v>85</v>
      </c>
      <c r="BX2" s="2" t="s">
        <v>166</v>
      </c>
      <c r="BZ2" s="2" t="s">
        <v>13</v>
      </c>
      <c r="CA2" s="2" t="s">
        <v>163</v>
      </c>
      <c r="CB2" s="2" t="s">
        <v>164</v>
      </c>
      <c r="CC2" s="2" t="s">
        <v>165</v>
      </c>
      <c r="CD2" s="2" t="s">
        <v>85</v>
      </c>
      <c r="CE2" s="2" t="s">
        <v>166</v>
      </c>
    </row>
    <row r="3" spans="1:83" x14ac:dyDescent="0.55000000000000004">
      <c r="A3" s="2" t="s">
        <v>15</v>
      </c>
      <c r="B3" s="2">
        <v>34.939</v>
      </c>
      <c r="C3" s="2">
        <v>117</v>
      </c>
      <c r="D3" s="2">
        <v>1190182</v>
      </c>
      <c r="E3" s="2">
        <v>5</v>
      </c>
      <c r="F3" s="2" t="s">
        <v>167</v>
      </c>
      <c r="H3" s="2" t="s">
        <v>15</v>
      </c>
      <c r="I3" s="2">
        <v>34.984000000000002</v>
      </c>
      <c r="J3" s="2">
        <v>117</v>
      </c>
      <c r="K3" s="2">
        <v>1218208</v>
      </c>
      <c r="L3" s="2">
        <v>50</v>
      </c>
      <c r="M3" s="2" t="s">
        <v>167</v>
      </c>
      <c r="O3" s="2" t="s">
        <v>15</v>
      </c>
      <c r="P3" s="2">
        <v>34.984000000000002</v>
      </c>
      <c r="Q3" s="2">
        <v>117</v>
      </c>
      <c r="R3" s="2">
        <v>1204341</v>
      </c>
      <c r="S3" s="2">
        <v>50</v>
      </c>
      <c r="T3" s="2" t="s">
        <v>167</v>
      </c>
      <c r="V3" s="2" t="s">
        <v>15</v>
      </c>
      <c r="W3" s="2">
        <v>34.984999999999999</v>
      </c>
      <c r="X3" s="2">
        <v>117</v>
      </c>
      <c r="Y3" s="2">
        <v>1325252</v>
      </c>
      <c r="Z3" s="2">
        <v>50</v>
      </c>
      <c r="AA3" s="2" t="s">
        <v>167</v>
      </c>
      <c r="AC3" s="2" t="s">
        <v>15</v>
      </c>
      <c r="AD3" s="2">
        <v>34.984999999999999</v>
      </c>
      <c r="AE3" s="2">
        <v>117</v>
      </c>
      <c r="AF3" s="2">
        <v>1182859</v>
      </c>
      <c r="AG3" s="2">
        <v>50</v>
      </c>
      <c r="AH3" s="2" t="s">
        <v>167</v>
      </c>
      <c r="AJ3" s="2" t="s">
        <v>15</v>
      </c>
      <c r="AK3" s="2">
        <v>34.984999999999999</v>
      </c>
      <c r="AL3" s="2">
        <v>117</v>
      </c>
      <c r="AM3" s="2">
        <v>1292502</v>
      </c>
      <c r="AN3" s="2">
        <v>50</v>
      </c>
      <c r="AO3" s="2" t="s">
        <v>167</v>
      </c>
      <c r="AQ3" s="2" t="s">
        <v>15</v>
      </c>
      <c r="AR3" s="2">
        <v>34.972999999999999</v>
      </c>
      <c r="AS3" s="2">
        <v>117</v>
      </c>
      <c r="AT3" s="2">
        <v>1154551</v>
      </c>
      <c r="AU3" s="2">
        <v>50</v>
      </c>
      <c r="AV3" s="2" t="s">
        <v>167</v>
      </c>
      <c r="AX3" s="2" t="s">
        <v>15</v>
      </c>
      <c r="AY3" s="2">
        <v>34.984999999999999</v>
      </c>
      <c r="AZ3" s="2">
        <v>117</v>
      </c>
      <c r="BA3" s="2">
        <v>1160005</v>
      </c>
      <c r="BB3" s="2">
        <v>50</v>
      </c>
      <c r="BC3" s="2" t="s">
        <v>167</v>
      </c>
      <c r="BE3" s="2" t="s">
        <v>15</v>
      </c>
      <c r="BF3" s="2">
        <v>34.972999999999999</v>
      </c>
      <c r="BG3" s="2">
        <v>117</v>
      </c>
      <c r="BH3" s="2">
        <v>1272175</v>
      </c>
      <c r="BI3" s="2">
        <v>50</v>
      </c>
      <c r="BJ3" s="2" t="s">
        <v>167</v>
      </c>
      <c r="BL3" s="2" t="s">
        <v>15</v>
      </c>
      <c r="BM3" s="2">
        <v>34.972999999999999</v>
      </c>
      <c r="BN3" s="2">
        <v>117</v>
      </c>
      <c r="BO3" s="2">
        <v>1126979</v>
      </c>
      <c r="BP3" s="2">
        <v>50</v>
      </c>
      <c r="BQ3" s="2" t="s">
        <v>167</v>
      </c>
      <c r="BS3" s="2" t="s">
        <v>15</v>
      </c>
      <c r="BT3" s="2">
        <v>34.972999999999999</v>
      </c>
      <c r="BU3" s="2">
        <v>117</v>
      </c>
      <c r="BV3" s="2">
        <v>1236143</v>
      </c>
      <c r="BW3" s="2">
        <v>50</v>
      </c>
      <c r="BX3" s="2" t="s">
        <v>167</v>
      </c>
      <c r="BZ3" s="2" t="s">
        <v>15</v>
      </c>
      <c r="CA3" s="2">
        <v>34.950000000000003</v>
      </c>
      <c r="CB3" s="2">
        <v>117</v>
      </c>
      <c r="CC3" s="2">
        <v>1129858</v>
      </c>
      <c r="CD3" s="2">
        <v>50</v>
      </c>
      <c r="CE3" s="2" t="s">
        <v>167</v>
      </c>
    </row>
    <row r="4" spans="1:83" x14ac:dyDescent="0.55000000000000004">
      <c r="A4" s="2" t="s">
        <v>16</v>
      </c>
      <c r="B4" s="2">
        <v>30.510999999999999</v>
      </c>
      <c r="C4" s="2">
        <v>114</v>
      </c>
      <c r="D4" s="2">
        <v>1402691</v>
      </c>
      <c r="E4" s="2">
        <v>5</v>
      </c>
      <c r="F4" s="2" t="s">
        <v>167</v>
      </c>
      <c r="H4" s="2" t="s">
        <v>16</v>
      </c>
      <c r="I4" s="2">
        <v>30.706</v>
      </c>
      <c r="J4" s="2">
        <v>114</v>
      </c>
      <c r="K4" s="2">
        <v>1316240</v>
      </c>
      <c r="L4" s="2">
        <v>50</v>
      </c>
      <c r="M4" s="2" t="s">
        <v>167</v>
      </c>
      <c r="O4" s="2" t="s">
        <v>16</v>
      </c>
      <c r="P4" s="2">
        <v>30.706</v>
      </c>
      <c r="Q4" s="2">
        <v>114</v>
      </c>
      <c r="R4" s="2">
        <v>1291425</v>
      </c>
      <c r="S4" s="2">
        <v>50</v>
      </c>
      <c r="T4" s="2" t="s">
        <v>167</v>
      </c>
      <c r="V4" s="2" t="s">
        <v>16</v>
      </c>
      <c r="W4" s="2">
        <v>30.706</v>
      </c>
      <c r="X4" s="2">
        <v>114</v>
      </c>
      <c r="Y4" s="2">
        <v>1372720</v>
      </c>
      <c r="Z4" s="2">
        <v>50</v>
      </c>
      <c r="AA4" s="2" t="s">
        <v>167</v>
      </c>
      <c r="AC4" s="2" t="s">
        <v>16</v>
      </c>
      <c r="AD4" s="2">
        <v>30.706</v>
      </c>
      <c r="AE4" s="2">
        <v>114</v>
      </c>
      <c r="AF4" s="2">
        <v>1259987</v>
      </c>
      <c r="AG4" s="2">
        <v>50</v>
      </c>
      <c r="AH4" s="2" t="s">
        <v>167</v>
      </c>
      <c r="AJ4" s="2" t="s">
        <v>16</v>
      </c>
      <c r="AK4" s="2">
        <v>30.706</v>
      </c>
      <c r="AL4" s="2">
        <v>114</v>
      </c>
      <c r="AM4" s="2">
        <v>1341808</v>
      </c>
      <c r="AN4" s="2">
        <v>50</v>
      </c>
      <c r="AO4" s="2" t="s">
        <v>167</v>
      </c>
      <c r="AQ4" s="2" t="s">
        <v>16</v>
      </c>
      <c r="AR4" s="2">
        <v>30.706</v>
      </c>
      <c r="AS4" s="2">
        <v>114</v>
      </c>
      <c r="AT4" s="2">
        <v>1237251</v>
      </c>
      <c r="AU4" s="2">
        <v>50</v>
      </c>
      <c r="AV4" s="2" t="s">
        <v>167</v>
      </c>
      <c r="AX4" s="2" t="s">
        <v>16</v>
      </c>
      <c r="AY4" s="2">
        <v>30.706</v>
      </c>
      <c r="AZ4" s="2">
        <v>114</v>
      </c>
      <c r="BA4" s="2">
        <v>1249503</v>
      </c>
      <c r="BB4" s="2">
        <v>50</v>
      </c>
      <c r="BC4" s="2" t="s">
        <v>167</v>
      </c>
      <c r="BE4" s="2" t="s">
        <v>16</v>
      </c>
      <c r="BF4" s="2">
        <v>30.706</v>
      </c>
      <c r="BG4" s="2">
        <v>114</v>
      </c>
      <c r="BH4" s="2">
        <v>1324137</v>
      </c>
      <c r="BI4" s="2">
        <v>50</v>
      </c>
      <c r="BJ4" s="2" t="s">
        <v>167</v>
      </c>
      <c r="BL4" s="2" t="s">
        <v>16</v>
      </c>
      <c r="BM4" s="2">
        <v>30.706</v>
      </c>
      <c r="BN4" s="2">
        <v>114</v>
      </c>
      <c r="BO4" s="2">
        <v>1199705</v>
      </c>
      <c r="BP4" s="2">
        <v>50</v>
      </c>
      <c r="BQ4" s="2" t="s">
        <v>167</v>
      </c>
      <c r="BS4" s="2" t="s">
        <v>16</v>
      </c>
      <c r="BT4" s="2">
        <v>30.706</v>
      </c>
      <c r="BU4" s="2">
        <v>114</v>
      </c>
      <c r="BV4" s="2">
        <v>1278165</v>
      </c>
      <c r="BW4" s="2">
        <v>50</v>
      </c>
      <c r="BX4" s="2" t="s">
        <v>167</v>
      </c>
      <c r="BZ4" s="2" t="s">
        <v>16</v>
      </c>
      <c r="CA4" s="2">
        <v>30.683</v>
      </c>
      <c r="CB4" s="2">
        <v>114</v>
      </c>
      <c r="CC4" s="2">
        <v>1210194</v>
      </c>
      <c r="CD4" s="2">
        <v>50</v>
      </c>
      <c r="CE4" s="2" t="s">
        <v>167</v>
      </c>
    </row>
    <row r="5" spans="1:83" x14ac:dyDescent="0.55000000000000004">
      <c r="A5" s="2" t="s">
        <v>48</v>
      </c>
      <c r="B5" s="2">
        <v>0</v>
      </c>
      <c r="C5" s="2">
        <v>0</v>
      </c>
      <c r="D5" s="2" t="s">
        <v>86</v>
      </c>
      <c r="H5" s="2" t="s">
        <v>48</v>
      </c>
      <c r="I5" s="2">
        <v>7.0190000000000001</v>
      </c>
      <c r="J5" s="2">
        <v>69</v>
      </c>
      <c r="K5" s="2">
        <v>51511</v>
      </c>
      <c r="L5" s="2">
        <v>93.781999999999996</v>
      </c>
      <c r="M5" s="2" t="s">
        <v>167</v>
      </c>
      <c r="O5" s="2" t="s">
        <v>48</v>
      </c>
      <c r="P5" s="2">
        <v>7.008</v>
      </c>
      <c r="Q5" s="2">
        <v>69</v>
      </c>
      <c r="R5" s="2">
        <v>5027</v>
      </c>
      <c r="S5" s="2">
        <v>9.0739999999999998</v>
      </c>
      <c r="T5" s="2" t="s">
        <v>167</v>
      </c>
      <c r="V5" s="2" t="s">
        <v>48</v>
      </c>
      <c r="W5" s="2">
        <v>6.9969999999999999</v>
      </c>
      <c r="X5" s="2">
        <v>69</v>
      </c>
      <c r="Y5" s="2">
        <v>4922</v>
      </c>
      <c r="Z5" s="2">
        <v>8.3559999999999999</v>
      </c>
      <c r="AA5" s="2" t="s">
        <v>167</v>
      </c>
      <c r="AC5" s="2" t="s">
        <v>48</v>
      </c>
      <c r="AD5" s="2">
        <v>7.008</v>
      </c>
      <c r="AE5" s="2">
        <v>69</v>
      </c>
      <c r="AF5" s="2">
        <v>144098</v>
      </c>
      <c r="AG5" s="2">
        <v>293.46899999999999</v>
      </c>
      <c r="AH5" s="2" t="s">
        <v>167</v>
      </c>
      <c r="AJ5" s="2" t="s">
        <v>48</v>
      </c>
      <c r="AK5" s="2">
        <v>6.9969999999999999</v>
      </c>
      <c r="AL5" s="2">
        <v>69</v>
      </c>
      <c r="AM5" s="2">
        <v>130740</v>
      </c>
      <c r="AN5" s="2">
        <v>245.87799999999999</v>
      </c>
      <c r="AO5" s="2" t="s">
        <v>167</v>
      </c>
      <c r="AQ5" s="2" t="s">
        <v>48</v>
      </c>
      <c r="AR5" s="2">
        <v>7.008</v>
      </c>
      <c r="AS5" s="2">
        <v>69</v>
      </c>
      <c r="AT5" s="2">
        <v>50123</v>
      </c>
      <c r="AU5" s="2">
        <v>97.191000000000003</v>
      </c>
      <c r="AV5" s="2" t="s">
        <v>167</v>
      </c>
      <c r="AX5" s="2" t="s">
        <v>48</v>
      </c>
      <c r="AY5" s="2">
        <v>7.008</v>
      </c>
      <c r="AZ5" s="2">
        <v>69</v>
      </c>
      <c r="BA5" s="2">
        <v>4987</v>
      </c>
      <c r="BB5" s="2">
        <v>9.3040000000000003</v>
      </c>
      <c r="BC5" s="2" t="s">
        <v>167</v>
      </c>
      <c r="BE5" s="2" t="s">
        <v>48</v>
      </c>
      <c r="BF5" s="2">
        <v>6.9969999999999999</v>
      </c>
      <c r="BG5" s="2">
        <v>69</v>
      </c>
      <c r="BH5" s="2">
        <v>4955</v>
      </c>
      <c r="BI5" s="2">
        <v>8.7219999999999995</v>
      </c>
      <c r="BJ5" s="2" t="s">
        <v>167</v>
      </c>
      <c r="BL5" s="2" t="s">
        <v>48</v>
      </c>
      <c r="BM5" s="2">
        <v>7.008</v>
      </c>
      <c r="BN5" s="2">
        <v>69</v>
      </c>
      <c r="BO5" s="2">
        <v>145255</v>
      </c>
      <c r="BP5" s="2">
        <v>312.839</v>
      </c>
      <c r="BQ5" s="2" t="s">
        <v>167</v>
      </c>
      <c r="BS5" s="2" t="s">
        <v>48</v>
      </c>
      <c r="BT5" s="2">
        <v>6.9969999999999999</v>
      </c>
      <c r="BU5" s="2">
        <v>69</v>
      </c>
      <c r="BV5" s="2">
        <v>124573</v>
      </c>
      <c r="BW5" s="2">
        <v>245.952</v>
      </c>
      <c r="BX5" s="2" t="s">
        <v>167</v>
      </c>
      <c r="BZ5" s="2" t="s">
        <v>48</v>
      </c>
      <c r="CA5" s="2">
        <v>7.008</v>
      </c>
      <c r="CB5" s="2">
        <v>69</v>
      </c>
      <c r="CC5" s="2">
        <v>48070</v>
      </c>
      <c r="CD5" s="2">
        <v>95.207999999999998</v>
      </c>
      <c r="CE5" s="2" t="s">
        <v>167</v>
      </c>
    </row>
    <row r="6" spans="1:83" x14ac:dyDescent="0.55000000000000004">
      <c r="A6" s="2" t="s">
        <v>49</v>
      </c>
      <c r="B6" s="2">
        <v>0</v>
      </c>
      <c r="C6" s="2">
        <v>0</v>
      </c>
      <c r="D6" s="2" t="s">
        <v>86</v>
      </c>
      <c r="H6" s="2" t="s">
        <v>49</v>
      </c>
      <c r="I6" s="2">
        <v>8.1389999999999993</v>
      </c>
      <c r="J6" s="2">
        <v>119</v>
      </c>
      <c r="K6" s="2">
        <v>12863</v>
      </c>
      <c r="L6" s="2">
        <v>1.0009999999999999</v>
      </c>
      <c r="M6" s="2" t="s">
        <v>167</v>
      </c>
      <c r="O6" s="2" t="s">
        <v>49</v>
      </c>
      <c r="P6" s="2">
        <v>8.1170000000000009</v>
      </c>
      <c r="Q6" s="2">
        <v>119</v>
      </c>
      <c r="R6" s="2">
        <v>1204</v>
      </c>
      <c r="S6" s="2">
        <v>9.2999999999999999E-2</v>
      </c>
      <c r="T6" s="2" t="s">
        <v>167</v>
      </c>
      <c r="V6" s="2" t="s">
        <v>49</v>
      </c>
      <c r="W6" s="2">
        <v>7.78</v>
      </c>
      <c r="X6" s="2">
        <v>119</v>
      </c>
      <c r="Y6" s="2">
        <v>339</v>
      </c>
      <c r="Z6" s="2">
        <v>2.5000000000000001E-2</v>
      </c>
      <c r="AA6" s="2" t="s">
        <v>167</v>
      </c>
      <c r="AC6" s="2" t="s">
        <v>49</v>
      </c>
      <c r="AD6" s="2">
        <v>8.1170000000000009</v>
      </c>
      <c r="AE6" s="2">
        <v>119</v>
      </c>
      <c r="AF6" s="2">
        <v>33299</v>
      </c>
      <c r="AG6" s="2">
        <v>2.843</v>
      </c>
      <c r="AH6" s="2" t="s">
        <v>167</v>
      </c>
      <c r="AJ6" s="2" t="s">
        <v>49</v>
      </c>
      <c r="AK6" s="2">
        <v>7.78</v>
      </c>
      <c r="AL6" s="2">
        <v>119</v>
      </c>
      <c r="AM6" s="2" t="s">
        <v>632</v>
      </c>
      <c r="AN6" s="2">
        <v>0.92900000000000005</v>
      </c>
      <c r="AO6" s="2" t="s">
        <v>167</v>
      </c>
      <c r="AQ6" s="2" t="s">
        <v>49</v>
      </c>
      <c r="AR6" s="2">
        <v>8.1170000000000009</v>
      </c>
      <c r="AS6" s="2">
        <v>119</v>
      </c>
      <c r="AT6" s="2">
        <v>11601</v>
      </c>
      <c r="AU6" s="2">
        <v>0.96</v>
      </c>
      <c r="AV6" s="2" t="s">
        <v>167</v>
      </c>
      <c r="AX6" s="2" t="s">
        <v>49</v>
      </c>
      <c r="AY6" s="2">
        <v>8.1170000000000009</v>
      </c>
      <c r="AZ6" s="2">
        <v>119</v>
      </c>
      <c r="BA6" s="2">
        <v>1136</v>
      </c>
      <c r="BB6" s="2">
        <v>9.0999999999999998E-2</v>
      </c>
      <c r="BC6" s="2" t="s">
        <v>167</v>
      </c>
      <c r="BE6" s="2" t="s">
        <v>49</v>
      </c>
      <c r="BF6" s="2">
        <v>7.758</v>
      </c>
      <c r="BG6" s="2">
        <v>119</v>
      </c>
      <c r="BH6" s="2">
        <v>323</v>
      </c>
      <c r="BI6" s="2">
        <v>2.4E-2</v>
      </c>
      <c r="BJ6" s="2" t="s">
        <v>167</v>
      </c>
      <c r="BL6" s="2" t="s">
        <v>49</v>
      </c>
      <c r="BM6" s="2">
        <v>8.1170000000000009</v>
      </c>
      <c r="BN6" s="2">
        <v>119</v>
      </c>
      <c r="BO6" s="2">
        <v>32833</v>
      </c>
      <c r="BP6" s="2">
        <v>2.9529999999999998</v>
      </c>
      <c r="BQ6" s="2" t="s">
        <v>167</v>
      </c>
      <c r="BS6" s="2" t="s">
        <v>49</v>
      </c>
      <c r="BT6" s="2">
        <v>7.7910000000000004</v>
      </c>
      <c r="BU6" s="2">
        <v>119</v>
      </c>
      <c r="BV6" s="2" t="s">
        <v>633</v>
      </c>
      <c r="BW6" s="2">
        <v>0.79800000000000004</v>
      </c>
      <c r="BX6" s="2" t="s">
        <v>167</v>
      </c>
      <c r="BZ6" s="2" t="s">
        <v>49</v>
      </c>
      <c r="CA6" s="2">
        <v>8.1170000000000009</v>
      </c>
      <c r="CB6" s="2">
        <v>119</v>
      </c>
      <c r="CC6" s="2">
        <v>11251</v>
      </c>
      <c r="CD6" s="2">
        <v>0.95099999999999996</v>
      </c>
      <c r="CE6" s="2" t="s">
        <v>167</v>
      </c>
    </row>
    <row r="7" spans="1:83" x14ac:dyDescent="0.55000000000000004">
      <c r="A7" s="2" t="s">
        <v>50</v>
      </c>
      <c r="B7" s="2">
        <v>0</v>
      </c>
      <c r="C7" s="2">
        <v>0</v>
      </c>
      <c r="D7" s="2" t="s">
        <v>86</v>
      </c>
      <c r="H7" s="2" t="s">
        <v>50</v>
      </c>
      <c r="I7" s="2">
        <v>8.5519999999999996</v>
      </c>
      <c r="J7" s="2">
        <v>85</v>
      </c>
      <c r="K7" s="2">
        <v>3499</v>
      </c>
      <c r="L7" s="2">
        <v>0.98199999999999998</v>
      </c>
      <c r="M7" s="2" t="s">
        <v>167</v>
      </c>
      <c r="O7" s="2" t="s">
        <v>50</v>
      </c>
      <c r="P7" s="2">
        <v>8.5519999999999996</v>
      </c>
      <c r="Q7" s="2">
        <v>85</v>
      </c>
      <c r="R7" s="2">
        <v>374</v>
      </c>
      <c r="S7" s="2">
        <v>0.104</v>
      </c>
      <c r="T7" s="2" t="s">
        <v>167</v>
      </c>
      <c r="V7" s="2" t="s">
        <v>50</v>
      </c>
      <c r="W7" s="2">
        <v>8.3889999999999993</v>
      </c>
      <c r="X7" s="2">
        <v>85</v>
      </c>
      <c r="Y7" s="2" t="s">
        <v>634</v>
      </c>
      <c r="Z7" s="2">
        <v>8.4000000000000005E-2</v>
      </c>
      <c r="AA7" s="2" t="s">
        <v>167</v>
      </c>
      <c r="AC7" s="2" t="s">
        <v>50</v>
      </c>
      <c r="AD7" s="2">
        <v>8.5410000000000004</v>
      </c>
      <c r="AE7" s="2">
        <v>85</v>
      </c>
      <c r="AF7" s="2">
        <v>9097</v>
      </c>
      <c r="AG7" s="2">
        <v>2.8460000000000001</v>
      </c>
      <c r="AH7" s="2" t="s">
        <v>167</v>
      </c>
      <c r="AJ7" s="2" t="s">
        <v>50</v>
      </c>
      <c r="AK7" s="2">
        <v>8.4109999999999996</v>
      </c>
      <c r="AL7" s="2">
        <v>85</v>
      </c>
      <c r="AM7" s="2">
        <v>9324</v>
      </c>
      <c r="AN7" s="2">
        <v>2.7280000000000002</v>
      </c>
      <c r="AO7" s="2" t="s">
        <v>167</v>
      </c>
      <c r="AQ7" s="2" t="s">
        <v>50</v>
      </c>
      <c r="AR7" s="2">
        <v>8.5410000000000004</v>
      </c>
      <c r="AS7" s="2">
        <v>85</v>
      </c>
      <c r="AT7" s="2">
        <v>3161</v>
      </c>
      <c r="AU7" s="2">
        <v>0.94299999999999995</v>
      </c>
      <c r="AV7" s="2" t="s">
        <v>167</v>
      </c>
      <c r="AX7" s="2" t="s">
        <v>50</v>
      </c>
      <c r="AY7" s="2">
        <v>8.5410000000000004</v>
      </c>
      <c r="AZ7" s="2">
        <v>85</v>
      </c>
      <c r="BA7" s="2">
        <v>322</v>
      </c>
      <c r="BB7" s="2">
        <v>9.1999999999999998E-2</v>
      </c>
      <c r="BC7" s="2" t="s">
        <v>167</v>
      </c>
      <c r="BE7" s="2" t="s">
        <v>50</v>
      </c>
      <c r="BF7" s="2">
        <v>8.4</v>
      </c>
      <c r="BG7" s="2">
        <v>85</v>
      </c>
      <c r="BH7" s="2" t="s">
        <v>380</v>
      </c>
      <c r="BI7" s="2">
        <v>8.2000000000000003E-2</v>
      </c>
      <c r="BJ7" s="2" t="s">
        <v>167</v>
      </c>
      <c r="BL7" s="2" t="s">
        <v>50</v>
      </c>
      <c r="BM7" s="2">
        <v>8.5410000000000004</v>
      </c>
      <c r="BN7" s="2">
        <v>85</v>
      </c>
      <c r="BO7" s="2">
        <v>9101</v>
      </c>
      <c r="BP7" s="2">
        <v>3.008</v>
      </c>
      <c r="BQ7" s="2" t="s">
        <v>167</v>
      </c>
      <c r="BS7" s="2" t="s">
        <v>50</v>
      </c>
      <c r="BT7" s="2">
        <v>8.4109999999999996</v>
      </c>
      <c r="BU7" s="2">
        <v>85</v>
      </c>
      <c r="BV7" s="2">
        <v>8612</v>
      </c>
      <c r="BW7" s="2">
        <v>2.6360000000000001</v>
      </c>
      <c r="BX7" s="2" t="s">
        <v>167</v>
      </c>
      <c r="BZ7" s="2" t="s">
        <v>50</v>
      </c>
      <c r="CA7" s="2">
        <v>8.5410000000000004</v>
      </c>
      <c r="CB7" s="2">
        <v>85</v>
      </c>
      <c r="CC7" s="2">
        <v>3098</v>
      </c>
      <c r="CD7" s="2">
        <v>0.94499999999999995</v>
      </c>
      <c r="CE7" s="2" t="s">
        <v>167</v>
      </c>
    </row>
    <row r="8" spans="1:83" x14ac:dyDescent="0.55000000000000004">
      <c r="A8" s="2" t="s">
        <v>51</v>
      </c>
      <c r="B8" s="2">
        <v>8.7590000000000003</v>
      </c>
      <c r="C8" s="2">
        <v>69</v>
      </c>
      <c r="D8" s="2">
        <v>323</v>
      </c>
      <c r="E8" s="2">
        <v>5.1999999999999998E-2</v>
      </c>
      <c r="F8" s="2" t="s">
        <v>167</v>
      </c>
      <c r="H8" s="2" t="s">
        <v>51</v>
      </c>
      <c r="I8" s="2">
        <v>8.7590000000000003</v>
      </c>
      <c r="J8" s="2">
        <v>69</v>
      </c>
      <c r="K8" s="2">
        <v>4994</v>
      </c>
      <c r="L8" s="2">
        <v>0.97199999999999998</v>
      </c>
      <c r="M8" s="2" t="s">
        <v>167</v>
      </c>
      <c r="O8" s="2" t="s">
        <v>51</v>
      </c>
      <c r="P8" s="2">
        <v>8.7370000000000001</v>
      </c>
      <c r="Q8" s="2">
        <v>69</v>
      </c>
      <c r="R8" s="2">
        <v>468</v>
      </c>
      <c r="S8" s="2">
        <v>9.0999999999999998E-2</v>
      </c>
      <c r="T8" s="2" t="s">
        <v>167</v>
      </c>
      <c r="V8" s="2" t="s">
        <v>51</v>
      </c>
      <c r="W8" s="2">
        <v>8.65</v>
      </c>
      <c r="X8" s="2">
        <v>69</v>
      </c>
      <c r="Y8" s="2">
        <v>476</v>
      </c>
      <c r="Z8" s="2">
        <v>8.6999999999999994E-2</v>
      </c>
      <c r="AA8" s="2" t="s">
        <v>167</v>
      </c>
      <c r="AC8" s="2" t="s">
        <v>51</v>
      </c>
      <c r="AD8" s="2">
        <v>8.7479999999999993</v>
      </c>
      <c r="AE8" s="2">
        <v>69</v>
      </c>
      <c r="AF8" s="2">
        <v>13652</v>
      </c>
      <c r="AG8" s="2">
        <v>2.875</v>
      </c>
      <c r="AH8" s="2" t="s">
        <v>167</v>
      </c>
      <c r="AJ8" s="2" t="s">
        <v>51</v>
      </c>
      <c r="AK8" s="2">
        <v>8.65</v>
      </c>
      <c r="AL8" s="2">
        <v>69</v>
      </c>
      <c r="AM8" s="2">
        <v>13574</v>
      </c>
      <c r="AN8" s="2">
        <v>2.6739999999999999</v>
      </c>
      <c r="AO8" s="2" t="s">
        <v>167</v>
      </c>
      <c r="AQ8" s="2" t="s">
        <v>51</v>
      </c>
      <c r="AR8" s="2">
        <v>8.7370000000000001</v>
      </c>
      <c r="AS8" s="2">
        <v>69</v>
      </c>
      <c r="AT8" s="2">
        <v>4674</v>
      </c>
      <c r="AU8" s="2">
        <v>0.96799999999999997</v>
      </c>
      <c r="AV8" s="2" t="s">
        <v>167</v>
      </c>
      <c r="AX8" s="2" t="s">
        <v>51</v>
      </c>
      <c r="AY8" s="2">
        <v>8.7479999999999993</v>
      </c>
      <c r="AZ8" s="2">
        <v>69</v>
      </c>
      <c r="BA8" s="2">
        <v>436</v>
      </c>
      <c r="BB8" s="2">
        <v>8.7999999999999995E-2</v>
      </c>
      <c r="BC8" s="2" t="s">
        <v>167</v>
      </c>
      <c r="BE8" s="2" t="s">
        <v>51</v>
      </c>
      <c r="BF8" s="2">
        <v>8.6609999999999996</v>
      </c>
      <c r="BG8" s="2">
        <v>69</v>
      </c>
      <c r="BH8" s="2">
        <v>540</v>
      </c>
      <c r="BI8" s="2">
        <v>0.10299999999999999</v>
      </c>
      <c r="BJ8" s="2" t="s">
        <v>167</v>
      </c>
      <c r="BL8" s="2" t="s">
        <v>51</v>
      </c>
      <c r="BM8" s="2">
        <v>8.7370000000000001</v>
      </c>
      <c r="BN8" s="2">
        <v>69</v>
      </c>
      <c r="BO8" s="2">
        <v>13865</v>
      </c>
      <c r="BP8" s="2">
        <v>3.0779999999999998</v>
      </c>
      <c r="BQ8" s="2" t="s">
        <v>167</v>
      </c>
      <c r="BS8" s="2" t="s">
        <v>51</v>
      </c>
      <c r="BT8" s="2">
        <v>8.65</v>
      </c>
      <c r="BU8" s="2">
        <v>69</v>
      </c>
      <c r="BV8" s="2">
        <v>12286</v>
      </c>
      <c r="BW8" s="2">
        <v>2.5339999999999998</v>
      </c>
      <c r="BX8" s="2" t="s">
        <v>167</v>
      </c>
      <c r="BZ8" s="2" t="s">
        <v>51</v>
      </c>
      <c r="CA8" s="2">
        <v>8.7479999999999993</v>
      </c>
      <c r="CB8" s="2">
        <v>69</v>
      </c>
      <c r="CC8" s="2">
        <v>4658</v>
      </c>
      <c r="CD8" s="2">
        <v>0.98599999999999999</v>
      </c>
      <c r="CE8" s="2" t="s">
        <v>167</v>
      </c>
    </row>
    <row r="9" spans="1:83" x14ac:dyDescent="0.55000000000000004">
      <c r="A9" s="2" t="s">
        <v>52</v>
      </c>
      <c r="B9" s="2">
        <v>0</v>
      </c>
      <c r="C9" s="2">
        <v>0</v>
      </c>
      <c r="D9" s="2" t="s">
        <v>86</v>
      </c>
      <c r="H9" s="2" t="s">
        <v>52</v>
      </c>
      <c r="I9" s="2">
        <v>11.331</v>
      </c>
      <c r="J9" s="2">
        <v>69</v>
      </c>
      <c r="K9" s="2">
        <v>45381</v>
      </c>
      <c r="L9" s="2">
        <v>0.97899999999999998</v>
      </c>
      <c r="M9" s="2" t="s">
        <v>167</v>
      </c>
      <c r="O9" s="2" t="s">
        <v>52</v>
      </c>
      <c r="P9" s="2">
        <v>11.331</v>
      </c>
      <c r="Q9" s="2">
        <v>69</v>
      </c>
      <c r="R9" s="2">
        <v>4255</v>
      </c>
      <c r="S9" s="2">
        <v>9.2999999999999999E-2</v>
      </c>
      <c r="T9" s="2" t="s">
        <v>167</v>
      </c>
      <c r="V9" s="2" t="s">
        <v>52</v>
      </c>
      <c r="W9" s="2">
        <v>11.303000000000001</v>
      </c>
      <c r="X9" s="2">
        <v>69</v>
      </c>
      <c r="Y9" s="2">
        <v>5917</v>
      </c>
      <c r="Z9" s="2">
        <v>0.121</v>
      </c>
      <c r="AA9" s="2" t="s">
        <v>167</v>
      </c>
      <c r="AC9" s="2" t="s">
        <v>52</v>
      </c>
      <c r="AD9" s="2">
        <v>11.317</v>
      </c>
      <c r="AE9" s="2">
        <v>69</v>
      </c>
      <c r="AF9" s="2">
        <v>121674</v>
      </c>
      <c r="AG9" s="2">
        <v>2.8029999999999999</v>
      </c>
      <c r="AH9" s="2" t="s">
        <v>167</v>
      </c>
      <c r="AJ9" s="2" t="s">
        <v>52</v>
      </c>
      <c r="AK9" s="2">
        <v>11.303000000000001</v>
      </c>
      <c r="AL9" s="2">
        <v>69</v>
      </c>
      <c r="AM9" s="2">
        <v>144185</v>
      </c>
      <c r="AN9" s="2">
        <v>3.1309999999999998</v>
      </c>
      <c r="AO9" s="2" t="s">
        <v>167</v>
      </c>
      <c r="AQ9" s="2" t="s">
        <v>52</v>
      </c>
      <c r="AR9" s="2">
        <v>11.317</v>
      </c>
      <c r="AS9" s="2">
        <v>69</v>
      </c>
      <c r="AT9" s="2">
        <v>42775</v>
      </c>
      <c r="AU9" s="2">
        <v>0.98199999999999998</v>
      </c>
      <c r="AV9" s="2" t="s">
        <v>167</v>
      </c>
      <c r="AX9" s="2" t="s">
        <v>52</v>
      </c>
      <c r="AY9" s="2">
        <v>11.317</v>
      </c>
      <c r="AZ9" s="2">
        <v>69</v>
      </c>
      <c r="BA9" s="2">
        <v>4266</v>
      </c>
      <c r="BB9" s="2">
        <v>9.6000000000000002E-2</v>
      </c>
      <c r="BC9" s="2" t="s">
        <v>167</v>
      </c>
      <c r="BE9" s="2" t="s">
        <v>52</v>
      </c>
      <c r="BF9" s="2">
        <v>11.303000000000001</v>
      </c>
      <c r="BG9" s="2">
        <v>69</v>
      </c>
      <c r="BH9" s="2">
        <v>5620</v>
      </c>
      <c r="BI9" s="2">
        <v>0.11899999999999999</v>
      </c>
      <c r="BJ9" s="2" t="s">
        <v>167</v>
      </c>
      <c r="BL9" s="2" t="s">
        <v>52</v>
      </c>
      <c r="BM9" s="2">
        <v>11.317</v>
      </c>
      <c r="BN9" s="2">
        <v>69</v>
      </c>
      <c r="BO9" s="2">
        <v>120663</v>
      </c>
      <c r="BP9" s="2">
        <v>2.923</v>
      </c>
      <c r="BQ9" s="2" t="s">
        <v>167</v>
      </c>
      <c r="BS9" s="2" t="s">
        <v>52</v>
      </c>
      <c r="BT9" s="2">
        <v>11.317</v>
      </c>
      <c r="BU9" s="2">
        <v>69</v>
      </c>
      <c r="BV9" s="2">
        <v>132436</v>
      </c>
      <c r="BW9" s="2">
        <v>3.0150000000000001</v>
      </c>
      <c r="BX9" s="2" t="s">
        <v>167</v>
      </c>
      <c r="BZ9" s="2" t="s">
        <v>52</v>
      </c>
      <c r="CA9" s="2">
        <v>11.317</v>
      </c>
      <c r="CB9" s="2">
        <v>69</v>
      </c>
      <c r="CC9" s="2">
        <v>42257</v>
      </c>
      <c r="CD9" s="2">
        <v>0.99099999999999999</v>
      </c>
      <c r="CE9" s="2" t="s">
        <v>167</v>
      </c>
    </row>
    <row r="10" spans="1:83" x14ac:dyDescent="0.55000000000000004">
      <c r="A10" s="2" t="s">
        <v>53</v>
      </c>
      <c r="B10" s="2">
        <v>11.042</v>
      </c>
      <c r="C10" s="2">
        <v>51</v>
      </c>
      <c r="D10" s="2">
        <v>420</v>
      </c>
      <c r="E10" s="2">
        <v>8.2000000000000003E-2</v>
      </c>
      <c r="F10" s="2" t="s">
        <v>167</v>
      </c>
      <c r="H10" s="2" t="s">
        <v>53</v>
      </c>
      <c r="I10" s="2">
        <v>11.071</v>
      </c>
      <c r="J10" s="2">
        <v>51</v>
      </c>
      <c r="K10" s="2">
        <v>3749</v>
      </c>
      <c r="L10" s="2">
        <v>0.96499999999999997</v>
      </c>
      <c r="M10" s="2" t="s">
        <v>167</v>
      </c>
      <c r="O10" s="2" t="s">
        <v>53</v>
      </c>
      <c r="P10" s="2">
        <v>11.055999999999999</v>
      </c>
      <c r="Q10" s="2">
        <v>51</v>
      </c>
      <c r="R10" s="2">
        <v>375</v>
      </c>
      <c r="S10" s="2">
        <v>9.6000000000000002E-2</v>
      </c>
      <c r="T10" s="2" t="s">
        <v>167</v>
      </c>
      <c r="V10" s="2" t="s">
        <v>53</v>
      </c>
      <c r="W10" s="2">
        <v>11.028</v>
      </c>
      <c r="X10" s="2">
        <v>51</v>
      </c>
      <c r="Y10" s="2">
        <v>476</v>
      </c>
      <c r="Z10" s="2">
        <v>0.115</v>
      </c>
      <c r="AA10" s="2" t="s">
        <v>167</v>
      </c>
      <c r="AC10" s="2" t="s">
        <v>53</v>
      </c>
      <c r="AD10" s="2">
        <v>11.055999999999999</v>
      </c>
      <c r="AE10" s="2">
        <v>51</v>
      </c>
      <c r="AF10" s="2">
        <v>10214</v>
      </c>
      <c r="AG10" s="2">
        <v>2.92</v>
      </c>
      <c r="AH10" s="2" t="s">
        <v>167</v>
      </c>
      <c r="AJ10" s="2" t="s">
        <v>53</v>
      </c>
      <c r="AK10" s="2">
        <v>11.028</v>
      </c>
      <c r="AL10" s="2">
        <v>51</v>
      </c>
      <c r="AM10" s="2">
        <v>10611</v>
      </c>
      <c r="AN10" s="2">
        <v>2.8410000000000002</v>
      </c>
      <c r="AO10" s="2" t="s">
        <v>167</v>
      </c>
      <c r="AQ10" s="2" t="s">
        <v>53</v>
      </c>
      <c r="AR10" s="2">
        <v>11.055999999999999</v>
      </c>
      <c r="AS10" s="2">
        <v>51</v>
      </c>
      <c r="AT10" s="2">
        <v>3739</v>
      </c>
      <c r="AU10" s="2">
        <v>1.026</v>
      </c>
      <c r="AV10" s="2" t="s">
        <v>167</v>
      </c>
      <c r="AX10" s="2" t="s">
        <v>53</v>
      </c>
      <c r="AY10" s="2">
        <v>11.055999999999999</v>
      </c>
      <c r="AZ10" s="2">
        <v>51</v>
      </c>
      <c r="BA10" s="2" t="s">
        <v>254</v>
      </c>
      <c r="BB10" s="2">
        <v>9.0999999999999998E-2</v>
      </c>
      <c r="BC10" s="2" t="s">
        <v>167</v>
      </c>
      <c r="BE10" s="2" t="s">
        <v>53</v>
      </c>
      <c r="BF10" s="2">
        <v>11.028</v>
      </c>
      <c r="BG10" s="2">
        <v>51</v>
      </c>
      <c r="BH10" s="2">
        <v>464</v>
      </c>
      <c r="BI10" s="2">
        <v>0.11600000000000001</v>
      </c>
      <c r="BJ10" s="2" t="s">
        <v>167</v>
      </c>
      <c r="BL10" s="2" t="s">
        <v>53</v>
      </c>
      <c r="BM10" s="2">
        <v>11.055999999999999</v>
      </c>
      <c r="BN10" s="2">
        <v>51</v>
      </c>
      <c r="BO10" s="2">
        <v>9972</v>
      </c>
      <c r="BP10" s="2">
        <v>3.0009999999999999</v>
      </c>
      <c r="BQ10" s="2" t="s">
        <v>167</v>
      </c>
      <c r="BS10" s="2" t="s">
        <v>53</v>
      </c>
      <c r="BT10" s="2">
        <v>11.026999999999999</v>
      </c>
      <c r="BU10" s="2">
        <v>51</v>
      </c>
      <c r="BV10" s="2">
        <v>9839</v>
      </c>
      <c r="BW10" s="2">
        <v>2.758</v>
      </c>
      <c r="BX10" s="2" t="s">
        <v>167</v>
      </c>
      <c r="BZ10" s="2" t="s">
        <v>53</v>
      </c>
      <c r="CA10" s="2">
        <v>11.055999999999999</v>
      </c>
      <c r="CB10" s="2">
        <v>51</v>
      </c>
      <c r="CC10" s="2">
        <v>3449</v>
      </c>
      <c r="CD10" s="2">
        <v>0.96599999999999997</v>
      </c>
      <c r="CE10" s="2" t="s">
        <v>167</v>
      </c>
    </row>
    <row r="11" spans="1:83" x14ac:dyDescent="0.55000000000000004">
      <c r="A11" s="2" t="s">
        <v>54</v>
      </c>
      <c r="B11" s="2">
        <v>12.981999999999999</v>
      </c>
      <c r="C11" s="2">
        <v>51</v>
      </c>
      <c r="D11" s="2" t="s">
        <v>635</v>
      </c>
      <c r="E11" s="2">
        <v>0.06</v>
      </c>
      <c r="F11" s="2" t="s">
        <v>167</v>
      </c>
      <c r="H11" s="2" t="s">
        <v>54</v>
      </c>
      <c r="I11" s="2">
        <v>13.025</v>
      </c>
      <c r="J11" s="2">
        <v>51</v>
      </c>
      <c r="K11" s="2">
        <v>14136</v>
      </c>
      <c r="L11" s="2">
        <v>0.94899999999999995</v>
      </c>
      <c r="M11" s="2" t="s">
        <v>167</v>
      </c>
      <c r="O11" s="2" t="s">
        <v>54</v>
      </c>
      <c r="P11" s="2">
        <v>13.025</v>
      </c>
      <c r="Q11" s="2">
        <v>51</v>
      </c>
      <c r="R11" s="2">
        <v>1396</v>
      </c>
      <c r="S11" s="2">
        <v>9.5000000000000001E-2</v>
      </c>
      <c r="T11" s="2" t="s">
        <v>167</v>
      </c>
      <c r="V11" s="2" t="s">
        <v>54</v>
      </c>
      <c r="W11" s="2">
        <v>12.996</v>
      </c>
      <c r="X11" s="2">
        <v>51</v>
      </c>
      <c r="Y11" s="2">
        <v>1825</v>
      </c>
      <c r="Z11" s="2">
        <v>0.11700000000000001</v>
      </c>
      <c r="AA11" s="2" t="s">
        <v>167</v>
      </c>
      <c r="AC11" s="2" t="s">
        <v>54</v>
      </c>
      <c r="AD11" s="2">
        <v>13.01</v>
      </c>
      <c r="AE11" s="2">
        <v>51</v>
      </c>
      <c r="AF11" s="2">
        <v>38334</v>
      </c>
      <c r="AG11" s="2">
        <v>2.6909999999999998</v>
      </c>
      <c r="AH11" s="2" t="s">
        <v>167</v>
      </c>
      <c r="AJ11" s="2" t="s">
        <v>54</v>
      </c>
      <c r="AK11" s="2">
        <v>13.010999999999999</v>
      </c>
      <c r="AL11" s="2">
        <v>51</v>
      </c>
      <c r="AM11" s="2">
        <v>45716</v>
      </c>
      <c r="AN11" s="2">
        <v>3.0150000000000001</v>
      </c>
      <c r="AO11" s="2" t="s">
        <v>167</v>
      </c>
      <c r="AQ11" s="2" t="s">
        <v>54</v>
      </c>
      <c r="AR11" s="2">
        <v>13.01</v>
      </c>
      <c r="AS11" s="2">
        <v>51</v>
      </c>
      <c r="AT11" s="2">
        <v>14118</v>
      </c>
      <c r="AU11" s="2">
        <v>1.008</v>
      </c>
      <c r="AV11" s="2" t="s">
        <v>167</v>
      </c>
      <c r="AX11" s="2" t="s">
        <v>54</v>
      </c>
      <c r="AY11" s="2">
        <v>13.01</v>
      </c>
      <c r="AZ11" s="2">
        <v>51</v>
      </c>
      <c r="BA11" s="2">
        <v>1415</v>
      </c>
      <c r="BB11" s="2">
        <v>0.1</v>
      </c>
      <c r="BC11" s="2" t="s">
        <v>167</v>
      </c>
      <c r="BE11" s="2" t="s">
        <v>54</v>
      </c>
      <c r="BF11" s="2">
        <v>12.996</v>
      </c>
      <c r="BG11" s="2">
        <v>51</v>
      </c>
      <c r="BH11" s="2">
        <v>1747</v>
      </c>
      <c r="BI11" s="2">
        <v>0.11700000000000001</v>
      </c>
      <c r="BJ11" s="2" t="s">
        <v>167</v>
      </c>
      <c r="BL11" s="2" t="s">
        <v>54</v>
      </c>
      <c r="BM11" s="2">
        <v>13.01</v>
      </c>
      <c r="BN11" s="2">
        <v>51</v>
      </c>
      <c r="BO11" s="2">
        <v>37505</v>
      </c>
      <c r="BP11" s="2">
        <v>2.766</v>
      </c>
      <c r="BQ11" s="2" t="s">
        <v>167</v>
      </c>
      <c r="BS11" s="2" t="s">
        <v>54</v>
      </c>
      <c r="BT11" s="2">
        <v>12.996</v>
      </c>
      <c r="BU11" s="2">
        <v>51</v>
      </c>
      <c r="BV11" s="2">
        <v>41944</v>
      </c>
      <c r="BW11" s="2">
        <v>2.903</v>
      </c>
      <c r="BX11" s="2" t="s">
        <v>167</v>
      </c>
      <c r="BZ11" s="2" t="s">
        <v>54</v>
      </c>
      <c r="CA11" s="2">
        <v>13.01</v>
      </c>
      <c r="CB11" s="2">
        <v>51</v>
      </c>
      <c r="CC11" s="2">
        <v>13195</v>
      </c>
      <c r="CD11" s="2">
        <v>0.96299999999999997</v>
      </c>
      <c r="CE11" s="2" t="s">
        <v>167</v>
      </c>
    </row>
    <row r="12" spans="1:83" x14ac:dyDescent="0.55000000000000004">
      <c r="A12" s="2" t="s">
        <v>55</v>
      </c>
      <c r="B12" s="2">
        <v>0</v>
      </c>
      <c r="C12" s="2">
        <v>0</v>
      </c>
      <c r="D12" s="2" t="s">
        <v>86</v>
      </c>
      <c r="H12" s="2" t="s">
        <v>55</v>
      </c>
      <c r="I12" s="2">
        <v>16.204999999999998</v>
      </c>
      <c r="J12" s="2">
        <v>100</v>
      </c>
      <c r="K12" s="2">
        <v>37952</v>
      </c>
      <c r="L12" s="2">
        <v>1.0169999999999999</v>
      </c>
      <c r="M12" s="2" t="s">
        <v>167</v>
      </c>
      <c r="O12" s="2" t="s">
        <v>55</v>
      </c>
      <c r="P12" s="2">
        <v>16.204999999999998</v>
      </c>
      <c r="Q12" s="2">
        <v>100</v>
      </c>
      <c r="R12" s="2">
        <v>3760</v>
      </c>
      <c r="S12" s="2">
        <v>9.9000000000000005E-2</v>
      </c>
      <c r="T12" s="2" t="s">
        <v>167</v>
      </c>
      <c r="V12" s="2" t="s">
        <v>55</v>
      </c>
      <c r="W12" s="2">
        <v>16.204999999999998</v>
      </c>
      <c r="X12" s="2">
        <v>100</v>
      </c>
      <c r="Y12" s="2">
        <v>4149</v>
      </c>
      <c r="Z12" s="2">
        <v>0.10199999999999999</v>
      </c>
      <c r="AA12" s="2" t="s">
        <v>167</v>
      </c>
      <c r="AC12" s="2" t="s">
        <v>55</v>
      </c>
      <c r="AD12" s="2">
        <v>16.204999999999998</v>
      </c>
      <c r="AE12" s="2">
        <v>100</v>
      </c>
      <c r="AF12" s="2">
        <v>94842</v>
      </c>
      <c r="AG12" s="2">
        <v>2.899</v>
      </c>
      <c r="AH12" s="2" t="s">
        <v>167</v>
      </c>
      <c r="AJ12" s="2" t="s">
        <v>55</v>
      </c>
      <c r="AK12" s="2">
        <v>16.204999999999998</v>
      </c>
      <c r="AL12" s="2">
        <v>100</v>
      </c>
      <c r="AM12" s="2">
        <v>93261</v>
      </c>
      <c r="AN12" s="2">
        <v>2.6440000000000001</v>
      </c>
      <c r="AO12" s="2" t="s">
        <v>167</v>
      </c>
      <c r="AQ12" s="2" t="s">
        <v>55</v>
      </c>
      <c r="AR12" s="2">
        <v>16.204999999999998</v>
      </c>
      <c r="AS12" s="2">
        <v>100</v>
      </c>
      <c r="AT12" s="2">
        <v>35529</v>
      </c>
      <c r="AU12" s="2">
        <v>1.0129999999999999</v>
      </c>
      <c r="AV12" s="2" t="s">
        <v>167</v>
      </c>
      <c r="AX12" s="2" t="s">
        <v>55</v>
      </c>
      <c r="AY12" s="2">
        <v>16.204999999999998</v>
      </c>
      <c r="AZ12" s="2">
        <v>100</v>
      </c>
      <c r="BA12" s="2">
        <v>3860</v>
      </c>
      <c r="BB12" s="2">
        <v>0.105</v>
      </c>
      <c r="BC12" s="2" t="s">
        <v>167</v>
      </c>
      <c r="BE12" s="2" t="s">
        <v>55</v>
      </c>
      <c r="BF12" s="2">
        <v>16.204999999999998</v>
      </c>
      <c r="BG12" s="2">
        <v>100</v>
      </c>
      <c r="BH12" s="2">
        <v>4100</v>
      </c>
      <c r="BI12" s="2">
        <v>0.105</v>
      </c>
      <c r="BJ12" s="2" t="s">
        <v>167</v>
      </c>
      <c r="BL12" s="2" t="s">
        <v>55</v>
      </c>
      <c r="BM12" s="2">
        <v>16.204999999999998</v>
      </c>
      <c r="BN12" s="2">
        <v>100</v>
      </c>
      <c r="BO12" s="2">
        <v>95924</v>
      </c>
      <c r="BP12" s="2">
        <v>3.1120000000000001</v>
      </c>
      <c r="BQ12" s="2" t="s">
        <v>167</v>
      </c>
      <c r="BS12" s="2" t="s">
        <v>55</v>
      </c>
      <c r="BT12" s="2">
        <v>16.204999999999998</v>
      </c>
      <c r="BU12" s="2">
        <v>100</v>
      </c>
      <c r="BV12" s="2">
        <v>87431</v>
      </c>
      <c r="BW12" s="2">
        <v>2.5960000000000001</v>
      </c>
      <c r="BX12" s="2" t="s">
        <v>167</v>
      </c>
      <c r="BZ12" s="2" t="s">
        <v>55</v>
      </c>
      <c r="CA12" s="2">
        <v>16.192</v>
      </c>
      <c r="CB12" s="2">
        <v>100</v>
      </c>
      <c r="CC12" s="2">
        <v>35165</v>
      </c>
      <c r="CD12" s="2">
        <v>1.0249999999999999</v>
      </c>
      <c r="CE12" s="2" t="s">
        <v>167</v>
      </c>
    </row>
    <row r="13" spans="1:83" x14ac:dyDescent="0.55000000000000004">
      <c r="A13" s="2" t="s">
        <v>56</v>
      </c>
      <c r="B13" s="2">
        <v>0</v>
      </c>
      <c r="C13" s="2">
        <v>0</v>
      </c>
      <c r="D13" s="2" t="s">
        <v>86</v>
      </c>
      <c r="H13" s="2" t="s">
        <v>56</v>
      </c>
      <c r="I13" s="2">
        <v>11.52</v>
      </c>
      <c r="J13" s="2">
        <v>33</v>
      </c>
      <c r="K13" s="2">
        <v>1631</v>
      </c>
      <c r="L13" s="2">
        <v>1.0860000000000001</v>
      </c>
      <c r="M13" s="2" t="s">
        <v>167</v>
      </c>
      <c r="O13" s="2" t="s">
        <v>56</v>
      </c>
      <c r="P13" s="2">
        <v>11.505000000000001</v>
      </c>
      <c r="Q13" s="2">
        <v>33</v>
      </c>
      <c r="R13" s="2" t="s">
        <v>266</v>
      </c>
      <c r="S13" s="2">
        <v>0.106</v>
      </c>
      <c r="T13" s="2" t="s">
        <v>167</v>
      </c>
      <c r="V13" s="2" t="s">
        <v>56</v>
      </c>
      <c r="W13" s="2">
        <v>11.491</v>
      </c>
      <c r="X13" s="2">
        <v>33</v>
      </c>
      <c r="Y13" s="2" t="s">
        <v>304</v>
      </c>
      <c r="Z13" s="2">
        <v>0.10100000000000001</v>
      </c>
      <c r="AA13" s="2" t="s">
        <v>167</v>
      </c>
      <c r="AC13" s="2" t="s">
        <v>56</v>
      </c>
      <c r="AD13" s="2">
        <v>11.505000000000001</v>
      </c>
      <c r="AE13" s="2">
        <v>33</v>
      </c>
      <c r="AF13" s="2" t="s">
        <v>636</v>
      </c>
      <c r="AG13" s="2">
        <v>2.7879999999999998</v>
      </c>
      <c r="AH13" s="2" t="s">
        <v>167</v>
      </c>
      <c r="AJ13" s="2" t="s">
        <v>56</v>
      </c>
      <c r="AK13" s="2">
        <v>11.491</v>
      </c>
      <c r="AL13" s="2">
        <v>33</v>
      </c>
      <c r="AM13" s="2">
        <v>4675</v>
      </c>
      <c r="AN13" s="2">
        <v>3.06</v>
      </c>
      <c r="AO13" s="2" t="s">
        <v>167</v>
      </c>
      <c r="AQ13" s="2" t="s">
        <v>56</v>
      </c>
      <c r="AR13" s="2">
        <v>11.505000000000001</v>
      </c>
      <c r="AS13" s="2">
        <v>33</v>
      </c>
      <c r="AT13" s="2">
        <v>1548</v>
      </c>
      <c r="AU13" s="2">
        <v>1.097</v>
      </c>
      <c r="AV13" s="2" t="s">
        <v>167</v>
      </c>
      <c r="AX13" s="2" t="s">
        <v>56</v>
      </c>
      <c r="AY13" s="2">
        <v>11.505000000000001</v>
      </c>
      <c r="AZ13" s="2">
        <v>33</v>
      </c>
      <c r="BA13" s="2" t="s">
        <v>637</v>
      </c>
      <c r="BB13" s="2">
        <v>0.10199999999999999</v>
      </c>
      <c r="BC13" s="2" t="s">
        <v>167</v>
      </c>
      <c r="BE13" s="2" t="s">
        <v>56</v>
      </c>
      <c r="BF13" s="2">
        <v>11.491</v>
      </c>
      <c r="BG13" s="2">
        <v>33</v>
      </c>
      <c r="BH13" s="2" t="s">
        <v>638</v>
      </c>
      <c r="BI13" s="2">
        <v>0.10299999999999999</v>
      </c>
      <c r="BJ13" s="2" t="s">
        <v>167</v>
      </c>
      <c r="BL13" s="2" t="s">
        <v>56</v>
      </c>
      <c r="BM13" s="2">
        <v>11.505000000000001</v>
      </c>
      <c r="BN13" s="2">
        <v>33</v>
      </c>
      <c r="BO13" s="2">
        <v>4127</v>
      </c>
      <c r="BP13" s="2">
        <v>3.0209999999999999</v>
      </c>
      <c r="BQ13" s="2" t="s">
        <v>167</v>
      </c>
      <c r="BS13" s="2" t="s">
        <v>56</v>
      </c>
      <c r="BT13" s="2">
        <v>11.491</v>
      </c>
      <c r="BU13" s="2">
        <v>33</v>
      </c>
      <c r="BV13" s="2">
        <v>4257</v>
      </c>
      <c r="BW13" s="2">
        <v>2.9249999999999998</v>
      </c>
      <c r="BX13" s="2" t="s">
        <v>167</v>
      </c>
      <c r="BZ13" s="2" t="s">
        <v>56</v>
      </c>
      <c r="CA13" s="2">
        <v>11.505000000000001</v>
      </c>
      <c r="CB13" s="2">
        <v>33</v>
      </c>
      <c r="CC13" s="2">
        <v>1510</v>
      </c>
      <c r="CD13" s="2">
        <v>1.093</v>
      </c>
      <c r="CE13" s="2" t="s">
        <v>167</v>
      </c>
    </row>
    <row r="14" spans="1:83" x14ac:dyDescent="0.55000000000000004">
      <c r="A14" s="2" t="s">
        <v>57</v>
      </c>
      <c r="B14" s="2">
        <v>0</v>
      </c>
      <c r="C14" s="2">
        <v>0</v>
      </c>
      <c r="D14" s="2" t="s">
        <v>86</v>
      </c>
      <c r="H14" s="2" t="s">
        <v>57</v>
      </c>
      <c r="I14" s="2">
        <v>8.5410000000000004</v>
      </c>
      <c r="J14" s="2">
        <v>81</v>
      </c>
      <c r="K14" s="2">
        <v>8910</v>
      </c>
      <c r="L14" s="2">
        <v>0.91800000000000004</v>
      </c>
      <c r="M14" s="2" t="s">
        <v>167</v>
      </c>
      <c r="O14" s="2" t="s">
        <v>57</v>
      </c>
      <c r="P14" s="2">
        <v>8.5299999999999994</v>
      </c>
      <c r="Q14" s="2">
        <v>81</v>
      </c>
      <c r="R14" s="2">
        <v>1012</v>
      </c>
      <c r="S14" s="2">
        <v>0.105</v>
      </c>
      <c r="T14" s="2" t="s">
        <v>167</v>
      </c>
      <c r="V14" s="2" t="s">
        <v>57</v>
      </c>
      <c r="W14" s="2">
        <v>8.3780000000000001</v>
      </c>
      <c r="X14" s="2">
        <v>81</v>
      </c>
      <c r="Y14" s="2">
        <v>1103</v>
      </c>
      <c r="Z14" s="2">
        <v>0.108</v>
      </c>
      <c r="AA14" s="2" t="s">
        <v>167</v>
      </c>
      <c r="AC14" s="2" t="s">
        <v>57</v>
      </c>
      <c r="AD14" s="2">
        <v>8.5299999999999994</v>
      </c>
      <c r="AE14" s="2">
        <v>81</v>
      </c>
      <c r="AF14" s="2">
        <v>25971</v>
      </c>
      <c r="AG14" s="2">
        <v>2.8889999999999998</v>
      </c>
      <c r="AH14" s="2" t="s">
        <v>167</v>
      </c>
      <c r="AJ14" s="2" t="s">
        <v>57</v>
      </c>
      <c r="AK14" s="2">
        <v>8.3889999999999993</v>
      </c>
      <c r="AL14" s="2">
        <v>81</v>
      </c>
      <c r="AM14" s="2">
        <v>25249</v>
      </c>
      <c r="AN14" s="2">
        <v>2.625</v>
      </c>
      <c r="AO14" s="2" t="s">
        <v>167</v>
      </c>
      <c r="AQ14" s="2" t="s">
        <v>57</v>
      </c>
      <c r="AR14" s="2">
        <v>8.5299999999999994</v>
      </c>
      <c r="AS14" s="2">
        <v>81</v>
      </c>
      <c r="AT14" s="2">
        <v>8229</v>
      </c>
      <c r="AU14" s="2">
        <v>0.90200000000000002</v>
      </c>
      <c r="AV14" s="2" t="s">
        <v>167</v>
      </c>
      <c r="AX14" s="2" t="s">
        <v>57</v>
      </c>
      <c r="AY14" s="2">
        <v>8.5299999999999994</v>
      </c>
      <c r="AZ14" s="2">
        <v>81</v>
      </c>
      <c r="BA14" s="2">
        <v>891</v>
      </c>
      <c r="BB14" s="2">
        <v>9.5000000000000001E-2</v>
      </c>
      <c r="BC14" s="2" t="s">
        <v>167</v>
      </c>
      <c r="BE14" s="2" t="s">
        <v>57</v>
      </c>
      <c r="BF14" s="2">
        <v>8.3780000000000001</v>
      </c>
      <c r="BG14" s="2">
        <v>81</v>
      </c>
      <c r="BH14" s="2">
        <v>955</v>
      </c>
      <c r="BI14" s="2">
        <v>9.6000000000000002E-2</v>
      </c>
      <c r="BJ14" s="2" t="s">
        <v>167</v>
      </c>
      <c r="BL14" s="2" t="s">
        <v>57</v>
      </c>
      <c r="BM14" s="2">
        <v>8.5299999999999994</v>
      </c>
      <c r="BN14" s="2">
        <v>81</v>
      </c>
      <c r="BO14" s="2">
        <v>25669</v>
      </c>
      <c r="BP14" s="2">
        <v>3.0049999999999999</v>
      </c>
      <c r="BQ14" s="2" t="s">
        <v>167</v>
      </c>
      <c r="BS14" s="2" t="s">
        <v>57</v>
      </c>
      <c r="BT14" s="2">
        <v>8.3889999999999993</v>
      </c>
      <c r="BU14" s="2">
        <v>81</v>
      </c>
      <c r="BV14" s="2">
        <v>23059</v>
      </c>
      <c r="BW14" s="2">
        <v>2.512</v>
      </c>
      <c r="BX14" s="2" t="s">
        <v>167</v>
      </c>
      <c r="BZ14" s="2" t="s">
        <v>57</v>
      </c>
      <c r="CA14" s="2">
        <v>8.5299999999999994</v>
      </c>
      <c r="CB14" s="2">
        <v>81</v>
      </c>
      <c r="CC14" s="2">
        <v>8074</v>
      </c>
      <c r="CD14" s="2">
        <v>0.90400000000000003</v>
      </c>
      <c r="CE14" s="2" t="s">
        <v>167</v>
      </c>
    </row>
    <row r="15" spans="1:83" x14ac:dyDescent="0.55000000000000004">
      <c r="A15" s="2" t="s">
        <v>58</v>
      </c>
      <c r="B15" s="2">
        <v>0</v>
      </c>
      <c r="C15" s="2">
        <v>0</v>
      </c>
      <c r="D15" s="2" t="s">
        <v>86</v>
      </c>
      <c r="H15" s="2" t="s">
        <v>58</v>
      </c>
      <c r="I15" s="2">
        <v>13.459</v>
      </c>
      <c r="J15" s="2">
        <v>131</v>
      </c>
      <c r="K15" s="2">
        <v>10803</v>
      </c>
      <c r="L15" s="2">
        <v>1.0109999999999999</v>
      </c>
      <c r="M15" s="2" t="s">
        <v>167</v>
      </c>
      <c r="O15" s="2" t="s">
        <v>58</v>
      </c>
      <c r="P15" s="2">
        <v>13.444000000000001</v>
      </c>
      <c r="Q15" s="2">
        <v>131</v>
      </c>
      <c r="R15" s="2">
        <v>1001</v>
      </c>
      <c r="S15" s="2">
        <v>9.2999999999999999E-2</v>
      </c>
      <c r="T15" s="2" t="s">
        <v>167</v>
      </c>
      <c r="V15" s="2" t="s">
        <v>58</v>
      </c>
      <c r="W15" s="2">
        <v>13.445</v>
      </c>
      <c r="X15" s="2">
        <v>131</v>
      </c>
      <c r="Y15" s="2">
        <v>1335</v>
      </c>
      <c r="Z15" s="2">
        <v>0.11700000000000001</v>
      </c>
      <c r="AA15" s="2" t="s">
        <v>167</v>
      </c>
      <c r="AC15" s="2" t="s">
        <v>58</v>
      </c>
      <c r="AD15" s="2">
        <v>13.445</v>
      </c>
      <c r="AE15" s="2">
        <v>131</v>
      </c>
      <c r="AF15" s="2">
        <v>27770</v>
      </c>
      <c r="AG15" s="2">
        <v>2.8410000000000002</v>
      </c>
      <c r="AH15" s="2" t="s">
        <v>167</v>
      </c>
      <c r="AJ15" s="2" t="s">
        <v>58</v>
      </c>
      <c r="AK15" s="2">
        <v>13.43</v>
      </c>
      <c r="AL15" s="2">
        <v>131</v>
      </c>
      <c r="AM15" s="2">
        <v>32229</v>
      </c>
      <c r="AN15" s="2">
        <v>3.1179999999999999</v>
      </c>
      <c r="AO15" s="2" t="s">
        <v>167</v>
      </c>
      <c r="AQ15" s="2" t="s">
        <v>58</v>
      </c>
      <c r="AR15" s="2">
        <v>13.445</v>
      </c>
      <c r="AS15" s="2">
        <v>131</v>
      </c>
      <c r="AT15" s="2">
        <v>9758</v>
      </c>
      <c r="AU15" s="2">
        <v>0.97099999999999997</v>
      </c>
      <c r="AV15" s="2" t="s">
        <v>167</v>
      </c>
      <c r="AX15" s="2" t="s">
        <v>58</v>
      </c>
      <c r="AY15" s="2">
        <v>13.445</v>
      </c>
      <c r="AZ15" s="2">
        <v>131</v>
      </c>
      <c r="BA15" s="2">
        <v>980</v>
      </c>
      <c r="BB15" s="2">
        <v>9.5000000000000001E-2</v>
      </c>
      <c r="BC15" s="2" t="s">
        <v>167</v>
      </c>
      <c r="BE15" s="2" t="s">
        <v>58</v>
      </c>
      <c r="BF15" s="2">
        <v>13.43</v>
      </c>
      <c r="BG15" s="2">
        <v>131</v>
      </c>
      <c r="BH15" s="2">
        <v>1316</v>
      </c>
      <c r="BI15" s="2">
        <v>0.12</v>
      </c>
      <c r="BJ15" s="2" t="s">
        <v>167</v>
      </c>
      <c r="BL15" s="2" t="s">
        <v>58</v>
      </c>
      <c r="BM15" s="2">
        <v>13.444000000000001</v>
      </c>
      <c r="BN15" s="2">
        <v>131</v>
      </c>
      <c r="BO15" s="2">
        <v>28188</v>
      </c>
      <c r="BP15" s="2">
        <v>3.044</v>
      </c>
      <c r="BQ15" s="2" t="s">
        <v>167</v>
      </c>
      <c r="BS15" s="2" t="s">
        <v>58</v>
      </c>
      <c r="BT15" s="2">
        <v>13.43</v>
      </c>
      <c r="BU15" s="2">
        <v>131</v>
      </c>
      <c r="BV15" s="2">
        <v>29783</v>
      </c>
      <c r="BW15" s="2">
        <v>3.0169999999999999</v>
      </c>
      <c r="BX15" s="2" t="s">
        <v>167</v>
      </c>
      <c r="BZ15" s="2" t="s">
        <v>58</v>
      </c>
      <c r="CA15" s="2">
        <v>13.43</v>
      </c>
      <c r="CB15" s="2">
        <v>131</v>
      </c>
      <c r="CC15" s="2">
        <v>9487</v>
      </c>
      <c r="CD15" s="2">
        <v>0.96399999999999997</v>
      </c>
      <c r="CE15" s="2" t="s">
        <v>167</v>
      </c>
    </row>
    <row r="16" spans="1:83" x14ac:dyDescent="0.55000000000000004">
      <c r="A16" s="2" t="s">
        <v>59</v>
      </c>
      <c r="B16" s="2">
        <v>0</v>
      </c>
      <c r="C16" s="2">
        <v>0</v>
      </c>
      <c r="D16" s="2" t="s">
        <v>86</v>
      </c>
      <c r="H16" s="2" t="s">
        <v>59</v>
      </c>
      <c r="I16" s="2">
        <v>13.416</v>
      </c>
      <c r="J16" s="2">
        <v>64</v>
      </c>
      <c r="K16" s="2">
        <v>1152</v>
      </c>
      <c r="L16" s="2">
        <v>0.99299999999999999</v>
      </c>
      <c r="M16" s="2" t="s">
        <v>167</v>
      </c>
      <c r="O16" s="2" t="s">
        <v>59</v>
      </c>
      <c r="P16" s="2">
        <v>13.401</v>
      </c>
      <c r="Q16" s="2">
        <v>64</v>
      </c>
      <c r="R16" s="2" t="s">
        <v>210</v>
      </c>
      <c r="S16" s="2">
        <v>9.9000000000000005E-2</v>
      </c>
      <c r="T16" s="2" t="s">
        <v>167</v>
      </c>
      <c r="V16" s="2" t="s">
        <v>59</v>
      </c>
      <c r="W16" s="2">
        <v>13.401</v>
      </c>
      <c r="X16" s="2">
        <v>64</v>
      </c>
      <c r="Y16" s="2">
        <v>256</v>
      </c>
      <c r="Z16" s="2">
        <v>0.20399999999999999</v>
      </c>
      <c r="AA16" s="2" t="s">
        <v>167</v>
      </c>
      <c r="AC16" s="2" t="s">
        <v>59</v>
      </c>
      <c r="AD16" s="2">
        <v>13.401</v>
      </c>
      <c r="AE16" s="2">
        <v>64</v>
      </c>
      <c r="AF16" s="2">
        <v>2827</v>
      </c>
      <c r="AG16" s="2">
        <v>2.8050000000000002</v>
      </c>
      <c r="AH16" s="2" t="s">
        <v>167</v>
      </c>
      <c r="AJ16" s="2" t="s">
        <v>59</v>
      </c>
      <c r="AK16" s="2">
        <v>13.401</v>
      </c>
      <c r="AL16" s="2">
        <v>64</v>
      </c>
      <c r="AM16" s="2">
        <v>3309</v>
      </c>
      <c r="AN16" s="2">
        <v>3.1419999999999999</v>
      </c>
      <c r="AO16" s="2" t="s">
        <v>167</v>
      </c>
      <c r="AQ16" s="2" t="s">
        <v>59</v>
      </c>
      <c r="AR16" s="2">
        <v>13.401</v>
      </c>
      <c r="AS16" s="2">
        <v>64</v>
      </c>
      <c r="AT16" s="2">
        <v>1119</v>
      </c>
      <c r="AU16" s="2">
        <v>1.028</v>
      </c>
      <c r="AV16" s="2" t="s">
        <v>167</v>
      </c>
      <c r="AX16" s="2" t="s">
        <v>59</v>
      </c>
      <c r="AY16" s="2">
        <v>13.387</v>
      </c>
      <c r="AZ16" s="2">
        <v>64</v>
      </c>
      <c r="BA16" s="2" t="s">
        <v>382</v>
      </c>
      <c r="BB16" s="2">
        <v>9.0999999999999998E-2</v>
      </c>
      <c r="BC16" s="2" t="s">
        <v>167</v>
      </c>
      <c r="BE16" s="2" t="s">
        <v>59</v>
      </c>
      <c r="BF16" s="2">
        <v>13.387</v>
      </c>
      <c r="BG16" s="2">
        <v>64</v>
      </c>
      <c r="BH16" s="2" t="s">
        <v>269</v>
      </c>
      <c r="BI16" s="2">
        <v>0.10199999999999999</v>
      </c>
      <c r="BJ16" s="2" t="s">
        <v>167</v>
      </c>
      <c r="BL16" s="2" t="s">
        <v>59</v>
      </c>
      <c r="BM16" s="2">
        <v>13.401</v>
      </c>
      <c r="BN16" s="2">
        <v>64</v>
      </c>
      <c r="BO16" s="2">
        <v>2868</v>
      </c>
      <c r="BP16" s="2">
        <v>3.0259999999999998</v>
      </c>
      <c r="BQ16" s="2" t="s">
        <v>167</v>
      </c>
      <c r="BS16" s="2" t="s">
        <v>59</v>
      </c>
      <c r="BT16" s="2">
        <v>13.387</v>
      </c>
      <c r="BU16" s="2">
        <v>64</v>
      </c>
      <c r="BV16" s="2">
        <v>3003</v>
      </c>
      <c r="BW16" s="2">
        <v>2.9630000000000001</v>
      </c>
      <c r="BX16" s="2" t="s">
        <v>167</v>
      </c>
      <c r="BZ16" s="2" t="s">
        <v>59</v>
      </c>
      <c r="CA16" s="2">
        <v>13.387</v>
      </c>
      <c r="CB16" s="2">
        <v>64</v>
      </c>
      <c r="CC16" s="2">
        <v>930</v>
      </c>
      <c r="CD16" s="2">
        <v>0.86599999999999999</v>
      </c>
      <c r="CE16" s="2" t="s">
        <v>167</v>
      </c>
    </row>
    <row r="17" spans="1:83" x14ac:dyDescent="0.55000000000000004">
      <c r="A17" s="2" t="s">
        <v>60</v>
      </c>
      <c r="B17" s="2">
        <v>0</v>
      </c>
      <c r="D17" s="2">
        <v>0</v>
      </c>
      <c r="E17" s="2" t="s">
        <v>86</v>
      </c>
      <c r="F17" s="2" t="s">
        <v>172</v>
      </c>
      <c r="H17" s="2" t="s">
        <v>60</v>
      </c>
      <c r="I17" s="2">
        <v>13.662000000000001</v>
      </c>
      <c r="J17" s="2">
        <v>69</v>
      </c>
      <c r="K17" s="2" t="s">
        <v>639</v>
      </c>
      <c r="L17" s="2">
        <v>1.077</v>
      </c>
      <c r="M17" s="2" t="s">
        <v>167</v>
      </c>
      <c r="O17" s="2" t="s">
        <v>60</v>
      </c>
      <c r="P17" s="2">
        <v>0</v>
      </c>
      <c r="R17" s="2">
        <v>0</v>
      </c>
      <c r="S17" s="2" t="s">
        <v>86</v>
      </c>
      <c r="T17" s="2" t="s">
        <v>172</v>
      </c>
      <c r="V17" s="2" t="s">
        <v>60</v>
      </c>
      <c r="W17" s="2">
        <v>0</v>
      </c>
      <c r="Y17" s="2">
        <v>0</v>
      </c>
      <c r="Z17" s="2" t="s">
        <v>86</v>
      </c>
      <c r="AA17" s="2" t="s">
        <v>172</v>
      </c>
      <c r="AC17" s="2" t="s">
        <v>60</v>
      </c>
      <c r="AD17" s="2">
        <v>13.647</v>
      </c>
      <c r="AE17" s="2">
        <v>69</v>
      </c>
      <c r="AF17" s="2">
        <v>2813</v>
      </c>
      <c r="AG17" s="2">
        <v>2.923</v>
      </c>
      <c r="AH17" s="2" t="s">
        <v>167</v>
      </c>
      <c r="AJ17" s="2" t="s">
        <v>60</v>
      </c>
      <c r="AK17" s="2">
        <v>13.632999999999999</v>
      </c>
      <c r="AL17" s="2">
        <v>69</v>
      </c>
      <c r="AM17" s="2" t="s">
        <v>640</v>
      </c>
      <c r="AN17" s="2">
        <v>2.964</v>
      </c>
      <c r="AO17" s="2" t="s">
        <v>167</v>
      </c>
      <c r="AQ17" s="2" t="s">
        <v>60</v>
      </c>
      <c r="AR17" s="2">
        <v>13.632999999999999</v>
      </c>
      <c r="AS17" s="2">
        <v>69</v>
      </c>
      <c r="AT17" s="2" t="s">
        <v>641</v>
      </c>
      <c r="AU17" s="2">
        <v>1.038</v>
      </c>
      <c r="AV17" s="2" t="s">
        <v>167</v>
      </c>
      <c r="AX17" s="2" t="s">
        <v>60</v>
      </c>
      <c r="AY17" s="2">
        <v>0</v>
      </c>
      <c r="BA17" s="2">
        <v>0</v>
      </c>
      <c r="BB17" s="2" t="s">
        <v>86</v>
      </c>
      <c r="BC17" s="2" t="s">
        <v>172</v>
      </c>
      <c r="BE17" s="2" t="s">
        <v>60</v>
      </c>
      <c r="BF17" s="2">
        <v>0</v>
      </c>
      <c r="BH17" s="2">
        <v>0</v>
      </c>
      <c r="BI17" s="2" t="s">
        <v>86</v>
      </c>
      <c r="BJ17" s="2" t="s">
        <v>172</v>
      </c>
      <c r="BL17" s="2" t="s">
        <v>60</v>
      </c>
      <c r="BM17" s="2">
        <v>13.647</v>
      </c>
      <c r="BN17" s="2">
        <v>69</v>
      </c>
      <c r="BO17" s="2">
        <v>2509</v>
      </c>
      <c r="BP17" s="2">
        <v>2.7639999999999998</v>
      </c>
      <c r="BQ17" s="2" t="s">
        <v>167</v>
      </c>
      <c r="BS17" s="2" t="s">
        <v>60</v>
      </c>
      <c r="BT17" s="2">
        <v>13.632999999999999</v>
      </c>
      <c r="BU17" s="2">
        <v>69</v>
      </c>
      <c r="BV17" s="2">
        <v>2912</v>
      </c>
      <c r="BW17" s="2">
        <v>2.9740000000000002</v>
      </c>
      <c r="BX17" s="2" t="s">
        <v>167</v>
      </c>
      <c r="BZ17" s="2" t="s">
        <v>60</v>
      </c>
      <c r="CA17" s="2">
        <v>13.632999999999999</v>
      </c>
      <c r="CB17" s="2">
        <v>69</v>
      </c>
      <c r="CC17" s="2" t="s">
        <v>315</v>
      </c>
      <c r="CD17" s="2">
        <v>0.82699999999999996</v>
      </c>
      <c r="CE17" s="2" t="s">
        <v>167</v>
      </c>
    </row>
    <row r="18" spans="1:83" x14ac:dyDescent="0.55000000000000004">
      <c r="A18" s="2" t="s">
        <v>61</v>
      </c>
      <c r="B18" s="2">
        <v>13.85</v>
      </c>
      <c r="C18" s="2">
        <v>51</v>
      </c>
      <c r="D18" s="2">
        <v>4120</v>
      </c>
      <c r="E18" s="2">
        <v>0.26200000000000001</v>
      </c>
      <c r="F18" s="2" t="s">
        <v>167</v>
      </c>
      <c r="H18" s="2" t="s">
        <v>61</v>
      </c>
      <c r="I18" s="2">
        <v>13.907999999999999</v>
      </c>
      <c r="J18" s="2">
        <v>51</v>
      </c>
      <c r="K18" s="2">
        <v>15751</v>
      </c>
      <c r="L18" s="2">
        <v>0.96399999999999997</v>
      </c>
      <c r="M18" s="2" t="s">
        <v>167</v>
      </c>
      <c r="O18" s="2" t="s">
        <v>61</v>
      </c>
      <c r="P18" s="2">
        <v>13.907999999999999</v>
      </c>
      <c r="Q18" s="2">
        <v>51</v>
      </c>
      <c r="R18" s="2">
        <v>1607</v>
      </c>
      <c r="S18" s="2">
        <v>0.1</v>
      </c>
      <c r="T18" s="2" t="s">
        <v>167</v>
      </c>
      <c r="V18" s="2" t="s">
        <v>61</v>
      </c>
      <c r="W18" s="2">
        <v>13.893000000000001</v>
      </c>
      <c r="X18" s="2">
        <v>51</v>
      </c>
      <c r="Y18" s="2">
        <v>1971</v>
      </c>
      <c r="Z18" s="2">
        <v>0.11600000000000001</v>
      </c>
      <c r="AA18" s="2" t="s">
        <v>167</v>
      </c>
      <c r="AC18" s="2" t="s">
        <v>61</v>
      </c>
      <c r="AD18" s="2">
        <v>13.893000000000001</v>
      </c>
      <c r="AE18" s="2">
        <v>51</v>
      </c>
      <c r="AF18" s="2">
        <v>42780</v>
      </c>
      <c r="AG18" s="2">
        <v>2.7290000000000001</v>
      </c>
      <c r="AH18" s="2" t="s">
        <v>167</v>
      </c>
      <c r="AJ18" s="2" t="s">
        <v>61</v>
      </c>
      <c r="AK18" s="2">
        <v>13.893000000000001</v>
      </c>
      <c r="AL18" s="2">
        <v>51</v>
      </c>
      <c r="AM18" s="2">
        <v>50095</v>
      </c>
      <c r="AN18" s="2">
        <v>3</v>
      </c>
      <c r="AO18" s="2" t="s">
        <v>167</v>
      </c>
      <c r="AQ18" s="2" t="s">
        <v>61</v>
      </c>
      <c r="AR18" s="2">
        <v>13.893000000000001</v>
      </c>
      <c r="AS18" s="2">
        <v>51</v>
      </c>
      <c r="AT18" s="2">
        <v>14485</v>
      </c>
      <c r="AU18" s="2">
        <v>0.94299999999999995</v>
      </c>
      <c r="AV18" s="2" t="s">
        <v>167</v>
      </c>
      <c r="AX18" s="2" t="s">
        <v>61</v>
      </c>
      <c r="AY18" s="2">
        <v>13.893000000000001</v>
      </c>
      <c r="AZ18" s="2">
        <v>51</v>
      </c>
      <c r="BA18" s="2" t="s">
        <v>642</v>
      </c>
      <c r="BB18" s="2">
        <v>9.0999999999999998E-2</v>
      </c>
      <c r="BC18" s="2" t="s">
        <v>167</v>
      </c>
      <c r="BE18" s="2" t="s">
        <v>61</v>
      </c>
      <c r="BF18" s="2">
        <v>13.879</v>
      </c>
      <c r="BG18" s="2">
        <v>51</v>
      </c>
      <c r="BH18" s="2" t="s">
        <v>643</v>
      </c>
      <c r="BI18" s="2">
        <v>0.112</v>
      </c>
      <c r="BJ18" s="2" t="s">
        <v>167</v>
      </c>
      <c r="BL18" s="2" t="s">
        <v>61</v>
      </c>
      <c r="BM18" s="2">
        <v>13.893000000000001</v>
      </c>
      <c r="BN18" s="2">
        <v>51</v>
      </c>
      <c r="BO18" s="2">
        <v>41505</v>
      </c>
      <c r="BP18" s="2">
        <v>2.7810000000000001</v>
      </c>
      <c r="BQ18" s="2" t="s">
        <v>167</v>
      </c>
      <c r="BS18" s="2" t="s">
        <v>61</v>
      </c>
      <c r="BT18" s="2">
        <v>13.879</v>
      </c>
      <c r="BU18" s="2">
        <v>51</v>
      </c>
      <c r="BV18" s="2">
        <v>45691</v>
      </c>
      <c r="BW18" s="2">
        <v>2.8730000000000002</v>
      </c>
      <c r="BX18" s="2" t="s">
        <v>167</v>
      </c>
      <c r="BZ18" s="2" t="s">
        <v>61</v>
      </c>
      <c r="CA18" s="2">
        <v>13.879</v>
      </c>
      <c r="CB18" s="2">
        <v>51</v>
      </c>
      <c r="CC18" s="2">
        <v>14700</v>
      </c>
      <c r="CD18" s="2">
        <v>0.97799999999999998</v>
      </c>
      <c r="CE18" s="2" t="s">
        <v>167</v>
      </c>
    </row>
    <row r="19" spans="1:83" x14ac:dyDescent="0.55000000000000004">
      <c r="A19" s="2" t="s">
        <v>62</v>
      </c>
      <c r="B19" s="2">
        <v>16.099</v>
      </c>
      <c r="C19" s="2">
        <v>33</v>
      </c>
      <c r="D19" s="2">
        <v>1254</v>
      </c>
      <c r="E19" s="2">
        <v>0.183</v>
      </c>
      <c r="F19" s="2" t="s">
        <v>167</v>
      </c>
      <c r="H19" s="2" t="s">
        <v>62</v>
      </c>
      <c r="I19" s="2">
        <v>16.178999999999998</v>
      </c>
      <c r="J19" s="2">
        <v>33</v>
      </c>
      <c r="K19" s="2">
        <v>6260</v>
      </c>
      <c r="L19" s="2">
        <v>0.96399999999999997</v>
      </c>
      <c r="M19" s="2" t="s">
        <v>167</v>
      </c>
      <c r="O19" s="2" t="s">
        <v>62</v>
      </c>
      <c r="P19" s="2">
        <v>16.178999999999998</v>
      </c>
      <c r="Q19" s="2">
        <v>33</v>
      </c>
      <c r="R19" s="2">
        <v>681</v>
      </c>
      <c r="S19" s="2">
        <v>0.107</v>
      </c>
      <c r="T19" s="2" t="s">
        <v>167</v>
      </c>
      <c r="V19" s="2" t="s">
        <v>62</v>
      </c>
      <c r="W19" s="2">
        <v>16.164999999999999</v>
      </c>
      <c r="X19" s="2">
        <v>33</v>
      </c>
      <c r="Y19" s="2" t="s">
        <v>644</v>
      </c>
      <c r="Z19" s="2">
        <v>0.104</v>
      </c>
      <c r="AA19" s="2" t="s">
        <v>167</v>
      </c>
      <c r="AC19" s="2" t="s">
        <v>62</v>
      </c>
      <c r="AD19" s="2">
        <v>16.178999999999998</v>
      </c>
      <c r="AE19" s="2">
        <v>33</v>
      </c>
      <c r="AF19" s="2">
        <v>17579</v>
      </c>
      <c r="AG19" s="2">
        <v>2.8279999999999998</v>
      </c>
      <c r="AH19" s="2" t="s">
        <v>167</v>
      </c>
      <c r="AJ19" s="2" t="s">
        <v>62</v>
      </c>
      <c r="AK19" s="2">
        <v>16.166</v>
      </c>
      <c r="AL19" s="2">
        <v>33</v>
      </c>
      <c r="AM19" s="2">
        <v>20904</v>
      </c>
      <c r="AN19" s="2">
        <v>3.1579999999999999</v>
      </c>
      <c r="AO19" s="2" t="s">
        <v>167</v>
      </c>
      <c r="AQ19" s="2" t="s">
        <v>62</v>
      </c>
      <c r="AR19" s="2">
        <v>16.164999999999999</v>
      </c>
      <c r="AS19" s="2">
        <v>33</v>
      </c>
      <c r="AT19" s="2">
        <v>5368</v>
      </c>
      <c r="AU19" s="2">
        <v>0.879</v>
      </c>
      <c r="AV19" s="2" t="s">
        <v>167</v>
      </c>
      <c r="AX19" s="2" t="s">
        <v>62</v>
      </c>
      <c r="AY19" s="2">
        <v>16.164999999999999</v>
      </c>
      <c r="AZ19" s="2">
        <v>33</v>
      </c>
      <c r="BA19" s="2" t="s">
        <v>645</v>
      </c>
      <c r="BB19" s="2">
        <v>9.1999999999999998E-2</v>
      </c>
      <c r="BC19" s="2" t="s">
        <v>167</v>
      </c>
      <c r="BE19" s="2" t="s">
        <v>62</v>
      </c>
      <c r="BF19" s="2">
        <v>16.164999999999999</v>
      </c>
      <c r="BG19" s="2">
        <v>33</v>
      </c>
      <c r="BH19" s="2">
        <v>780</v>
      </c>
      <c r="BI19" s="2">
        <v>0.11899999999999999</v>
      </c>
      <c r="BJ19" s="2" t="s">
        <v>167</v>
      </c>
      <c r="BL19" s="2" t="s">
        <v>62</v>
      </c>
      <c r="BM19" s="2">
        <v>16.164999999999999</v>
      </c>
      <c r="BN19" s="2">
        <v>33</v>
      </c>
      <c r="BO19" s="2">
        <v>15957</v>
      </c>
      <c r="BP19" s="2">
        <v>2.6960000000000002</v>
      </c>
      <c r="BQ19" s="2" t="s">
        <v>167</v>
      </c>
      <c r="BS19" s="2" t="s">
        <v>62</v>
      </c>
      <c r="BT19" s="2">
        <v>16.164999999999999</v>
      </c>
      <c r="BU19" s="2">
        <v>33</v>
      </c>
      <c r="BV19" s="2">
        <v>19862</v>
      </c>
      <c r="BW19" s="2">
        <v>3.15</v>
      </c>
      <c r="BX19" s="2" t="s">
        <v>167</v>
      </c>
      <c r="BZ19" s="2" t="s">
        <v>62</v>
      </c>
      <c r="CA19" s="2">
        <v>16.152000000000001</v>
      </c>
      <c r="CB19" s="2">
        <v>33</v>
      </c>
      <c r="CC19" s="2">
        <v>5655</v>
      </c>
      <c r="CD19" s="2">
        <v>0.94699999999999995</v>
      </c>
      <c r="CE19" s="2" t="s">
        <v>167</v>
      </c>
    </row>
    <row r="20" spans="1:83" x14ac:dyDescent="0.55000000000000004">
      <c r="A20" s="2" t="s">
        <v>63</v>
      </c>
      <c r="B20" s="2">
        <v>0</v>
      </c>
      <c r="C20" s="2">
        <v>0</v>
      </c>
      <c r="D20" s="2" t="s">
        <v>86</v>
      </c>
      <c r="H20" s="2" t="s">
        <v>63</v>
      </c>
      <c r="I20" s="2">
        <v>16.451000000000001</v>
      </c>
      <c r="J20" s="2">
        <v>119</v>
      </c>
      <c r="K20" s="2" t="s">
        <v>646</v>
      </c>
      <c r="L20" s="2">
        <v>0.92500000000000004</v>
      </c>
      <c r="M20" s="2" t="s">
        <v>167</v>
      </c>
      <c r="O20" s="2" t="s">
        <v>63</v>
      </c>
      <c r="P20" s="2">
        <v>16.451000000000001</v>
      </c>
      <c r="Q20" s="2">
        <v>119</v>
      </c>
      <c r="R20" s="2" t="s">
        <v>647</v>
      </c>
      <c r="S20" s="2">
        <v>8.3000000000000004E-2</v>
      </c>
      <c r="T20" s="2" t="s">
        <v>167</v>
      </c>
      <c r="V20" s="2" t="s">
        <v>63</v>
      </c>
      <c r="W20" s="2">
        <v>16.451000000000001</v>
      </c>
      <c r="X20" s="2">
        <v>119</v>
      </c>
      <c r="Y20" s="2" t="s">
        <v>648</v>
      </c>
      <c r="Z20" s="2">
        <v>8.8999999999999996E-2</v>
      </c>
      <c r="AA20" s="2" t="s">
        <v>167</v>
      </c>
      <c r="AC20" s="2" t="s">
        <v>63</v>
      </c>
      <c r="AD20" s="2">
        <v>16.451000000000001</v>
      </c>
      <c r="AE20" s="2">
        <v>119</v>
      </c>
      <c r="AF20" s="2" t="s">
        <v>649</v>
      </c>
      <c r="AG20" s="2">
        <v>2.726</v>
      </c>
      <c r="AH20" s="2" t="s">
        <v>167</v>
      </c>
      <c r="AJ20" s="2" t="s">
        <v>63</v>
      </c>
      <c r="AK20" s="2">
        <v>16.451000000000001</v>
      </c>
      <c r="AL20" s="2">
        <v>119</v>
      </c>
      <c r="AM20" s="2" t="s">
        <v>650</v>
      </c>
      <c r="AN20" s="2">
        <v>2.4089999999999998</v>
      </c>
      <c r="AO20" s="2" t="s">
        <v>167</v>
      </c>
      <c r="AQ20" s="2" t="s">
        <v>63</v>
      </c>
      <c r="AR20" s="2">
        <v>16.451000000000001</v>
      </c>
      <c r="AS20" s="2">
        <v>119</v>
      </c>
      <c r="AT20" s="2" t="s">
        <v>651</v>
      </c>
      <c r="AU20" s="2">
        <v>0.91100000000000003</v>
      </c>
      <c r="AV20" s="2" t="s">
        <v>167</v>
      </c>
      <c r="AX20" s="2" t="s">
        <v>63</v>
      </c>
      <c r="AY20" s="2">
        <v>16.451000000000001</v>
      </c>
      <c r="AZ20" s="2">
        <v>119</v>
      </c>
      <c r="BA20" s="2" t="s">
        <v>652</v>
      </c>
      <c r="BB20" s="2">
        <v>0.09</v>
      </c>
      <c r="BC20" s="2" t="s">
        <v>167</v>
      </c>
      <c r="BE20" s="2" t="s">
        <v>63</v>
      </c>
      <c r="BF20" s="2">
        <v>16.451000000000001</v>
      </c>
      <c r="BG20" s="2">
        <v>119</v>
      </c>
      <c r="BH20" s="2" t="s">
        <v>653</v>
      </c>
      <c r="BI20" s="2">
        <v>7.6999999999999999E-2</v>
      </c>
      <c r="BJ20" s="2" t="s">
        <v>167</v>
      </c>
      <c r="BL20" s="2" t="s">
        <v>63</v>
      </c>
      <c r="BM20" s="2">
        <v>16.451000000000001</v>
      </c>
      <c r="BN20" s="2">
        <v>119</v>
      </c>
      <c r="BO20" s="2" t="s">
        <v>654</v>
      </c>
      <c r="BP20" s="2">
        <v>2.9449999999999998</v>
      </c>
      <c r="BQ20" s="2" t="s">
        <v>167</v>
      </c>
      <c r="BS20" s="2" t="s">
        <v>63</v>
      </c>
      <c r="BT20" s="2">
        <v>16.451000000000001</v>
      </c>
      <c r="BU20" s="2">
        <v>119</v>
      </c>
      <c r="BV20" s="2" t="s">
        <v>655</v>
      </c>
      <c r="BW20" s="2">
        <v>2.3239999999999998</v>
      </c>
      <c r="BX20" s="2" t="s">
        <v>167</v>
      </c>
      <c r="BZ20" s="2" t="s">
        <v>63</v>
      </c>
      <c r="CA20" s="2">
        <v>16.431999999999999</v>
      </c>
      <c r="CB20" s="2">
        <v>119</v>
      </c>
      <c r="CC20" s="2" t="s">
        <v>656</v>
      </c>
      <c r="CD20" s="2">
        <v>0.91400000000000003</v>
      </c>
      <c r="CE20" s="2" t="s">
        <v>167</v>
      </c>
    </row>
    <row r="21" spans="1:83" x14ac:dyDescent="0.55000000000000004">
      <c r="A21" s="2" t="s">
        <v>33</v>
      </c>
      <c r="B21" s="2">
        <v>0</v>
      </c>
      <c r="C21" s="2">
        <v>0</v>
      </c>
      <c r="D21" s="2" t="s">
        <v>86</v>
      </c>
      <c r="H21" s="2" t="s">
        <v>33</v>
      </c>
      <c r="I21" s="2">
        <v>18.39</v>
      </c>
      <c r="J21" s="2">
        <v>69</v>
      </c>
      <c r="K21" s="2">
        <v>33628</v>
      </c>
      <c r="L21" s="2">
        <v>1.038</v>
      </c>
      <c r="M21" s="2" t="s">
        <v>167</v>
      </c>
      <c r="O21" s="2" t="s">
        <v>33</v>
      </c>
      <c r="P21" s="2">
        <v>18.39</v>
      </c>
      <c r="Q21" s="2">
        <v>69</v>
      </c>
      <c r="R21" s="2">
        <v>3314</v>
      </c>
      <c r="S21" s="2">
        <v>0.10100000000000001</v>
      </c>
      <c r="T21" s="2" t="s">
        <v>167</v>
      </c>
      <c r="V21" s="2" t="s">
        <v>33</v>
      </c>
      <c r="W21" s="2">
        <v>18.39</v>
      </c>
      <c r="X21" s="2">
        <v>69</v>
      </c>
      <c r="Y21" s="2" t="s">
        <v>657</v>
      </c>
      <c r="Z21" s="2">
        <v>9.6000000000000002E-2</v>
      </c>
      <c r="AA21" s="2" t="s">
        <v>167</v>
      </c>
      <c r="AC21" s="2" t="s">
        <v>33</v>
      </c>
      <c r="AD21" s="2">
        <v>18.39</v>
      </c>
      <c r="AE21" s="2">
        <v>69</v>
      </c>
      <c r="AF21" s="2">
        <v>84842</v>
      </c>
      <c r="AG21" s="2">
        <v>2.92</v>
      </c>
      <c r="AH21" s="2" t="s">
        <v>167</v>
      </c>
      <c r="AJ21" s="2" t="s">
        <v>33</v>
      </c>
      <c r="AK21" s="2">
        <v>18.39</v>
      </c>
      <c r="AL21" s="2">
        <v>69</v>
      </c>
      <c r="AM21" s="2">
        <v>80835</v>
      </c>
      <c r="AN21" s="2">
        <v>2.581</v>
      </c>
      <c r="AO21" s="2" t="s">
        <v>167</v>
      </c>
      <c r="AQ21" s="2" t="s">
        <v>33</v>
      </c>
      <c r="AR21" s="2">
        <v>18.39</v>
      </c>
      <c r="AS21" s="2">
        <v>69</v>
      </c>
      <c r="AT21" s="2" t="s">
        <v>658</v>
      </c>
      <c r="AU21" s="2">
        <v>1.0549999999999999</v>
      </c>
      <c r="AV21" s="2" t="s">
        <v>167</v>
      </c>
      <c r="AX21" s="2" t="s">
        <v>33</v>
      </c>
      <c r="AY21" s="2">
        <v>18.39</v>
      </c>
      <c r="AZ21" s="2">
        <v>69</v>
      </c>
      <c r="BA21" s="2" t="s">
        <v>659</v>
      </c>
      <c r="BB21" s="2">
        <v>0.111</v>
      </c>
      <c r="BC21" s="2" t="s">
        <v>167</v>
      </c>
      <c r="BE21" s="2" t="s">
        <v>33</v>
      </c>
      <c r="BF21" s="2">
        <v>18.373000000000001</v>
      </c>
      <c r="BG21" s="2">
        <v>69</v>
      </c>
      <c r="BH21" s="2" t="s">
        <v>660</v>
      </c>
      <c r="BI21" s="2">
        <v>0.10100000000000001</v>
      </c>
      <c r="BJ21" s="2" t="s">
        <v>167</v>
      </c>
      <c r="BL21" s="2" t="s">
        <v>33</v>
      </c>
      <c r="BM21" s="2">
        <v>18.39</v>
      </c>
      <c r="BN21" s="2">
        <v>69</v>
      </c>
      <c r="BO21" s="2">
        <v>86359</v>
      </c>
      <c r="BP21" s="2">
        <v>3.1469999999999998</v>
      </c>
      <c r="BQ21" s="2" t="s">
        <v>167</v>
      </c>
      <c r="BS21" s="2" t="s">
        <v>33</v>
      </c>
      <c r="BT21" s="2">
        <v>18.39</v>
      </c>
      <c r="BU21" s="2">
        <v>69</v>
      </c>
      <c r="BV21" s="2">
        <v>76299</v>
      </c>
      <c r="BW21" s="2">
        <v>2.5550000000000002</v>
      </c>
      <c r="BX21" s="2" t="s">
        <v>167</v>
      </c>
      <c r="BZ21" s="2" t="s">
        <v>33</v>
      </c>
      <c r="CA21" s="2">
        <v>18.355</v>
      </c>
      <c r="CB21" s="2">
        <v>69</v>
      </c>
      <c r="CC21" s="2">
        <v>31792</v>
      </c>
      <c r="CD21" s="2">
        <v>1.0680000000000001</v>
      </c>
      <c r="CE21" s="2" t="s">
        <v>167</v>
      </c>
    </row>
    <row r="22" spans="1:83" x14ac:dyDescent="0.55000000000000004">
      <c r="A22" s="2" t="s">
        <v>64</v>
      </c>
      <c r="B22" s="2">
        <v>0</v>
      </c>
      <c r="C22" s="2">
        <v>0</v>
      </c>
      <c r="D22" s="2" t="s">
        <v>86</v>
      </c>
      <c r="H22" s="2" t="s">
        <v>64</v>
      </c>
      <c r="I22" s="2">
        <v>22.231000000000002</v>
      </c>
      <c r="J22" s="2">
        <v>93</v>
      </c>
      <c r="K22" s="2">
        <v>27709</v>
      </c>
      <c r="L22" s="2">
        <v>0.96099999999999997</v>
      </c>
      <c r="M22" s="2" t="s">
        <v>167</v>
      </c>
      <c r="O22" s="2" t="s">
        <v>64</v>
      </c>
      <c r="P22" s="2">
        <v>22.242999999999999</v>
      </c>
      <c r="Q22" s="2">
        <v>93</v>
      </c>
      <c r="R22" s="2">
        <v>2595</v>
      </c>
      <c r="S22" s="2">
        <v>8.8999999999999996E-2</v>
      </c>
      <c r="T22" s="2" t="s">
        <v>167</v>
      </c>
      <c r="V22" s="2" t="s">
        <v>64</v>
      </c>
      <c r="W22" s="2">
        <v>22.244</v>
      </c>
      <c r="X22" s="2">
        <v>93</v>
      </c>
      <c r="Y22" s="2">
        <v>2930</v>
      </c>
      <c r="Z22" s="2">
        <v>9.4E-2</v>
      </c>
      <c r="AA22" s="2" t="s">
        <v>167</v>
      </c>
      <c r="AC22" s="2" t="s">
        <v>64</v>
      </c>
      <c r="AD22" s="2">
        <v>22.242999999999999</v>
      </c>
      <c r="AE22" s="2">
        <v>93</v>
      </c>
      <c r="AF22" s="2">
        <v>71790</v>
      </c>
      <c r="AG22" s="2">
        <v>2.8050000000000002</v>
      </c>
      <c r="AH22" s="2" t="s">
        <v>167</v>
      </c>
      <c r="AJ22" s="2" t="s">
        <v>64</v>
      </c>
      <c r="AK22" s="2">
        <v>22.231999999999999</v>
      </c>
      <c r="AL22" s="2">
        <v>93</v>
      </c>
      <c r="AM22" s="2">
        <v>69682</v>
      </c>
      <c r="AN22" s="2">
        <v>2.5270000000000001</v>
      </c>
      <c r="AO22" s="2" t="s">
        <v>167</v>
      </c>
      <c r="AQ22" s="2" t="s">
        <v>64</v>
      </c>
      <c r="AR22" s="2">
        <v>22.231000000000002</v>
      </c>
      <c r="AS22" s="2">
        <v>93</v>
      </c>
      <c r="AT22" s="2">
        <v>25660</v>
      </c>
      <c r="AU22" s="2">
        <v>0.94699999999999995</v>
      </c>
      <c r="AV22" s="2" t="s">
        <v>167</v>
      </c>
      <c r="AX22" s="2" t="s">
        <v>64</v>
      </c>
      <c r="AY22" s="2">
        <v>22.231000000000002</v>
      </c>
      <c r="AZ22" s="2">
        <v>93</v>
      </c>
      <c r="BA22" s="2">
        <v>2518</v>
      </c>
      <c r="BB22" s="2">
        <v>8.8999999999999996E-2</v>
      </c>
      <c r="BC22" s="2" t="s">
        <v>167</v>
      </c>
      <c r="BE22" s="2" t="s">
        <v>64</v>
      </c>
      <c r="BF22" s="2">
        <v>22.231000000000002</v>
      </c>
      <c r="BG22" s="2">
        <v>93</v>
      </c>
      <c r="BH22" s="2">
        <v>2933</v>
      </c>
      <c r="BI22" s="2">
        <v>9.8000000000000004E-2</v>
      </c>
      <c r="BJ22" s="2" t="s">
        <v>167</v>
      </c>
      <c r="BL22" s="2" t="s">
        <v>64</v>
      </c>
      <c r="BM22" s="2">
        <v>22.231000000000002</v>
      </c>
      <c r="BN22" s="2">
        <v>93</v>
      </c>
      <c r="BO22" s="2">
        <v>70523</v>
      </c>
      <c r="BP22" s="2">
        <v>2.907</v>
      </c>
      <c r="BQ22" s="2" t="s">
        <v>167</v>
      </c>
      <c r="BS22" s="2" t="s">
        <v>64</v>
      </c>
      <c r="BT22" s="2">
        <v>22.231000000000002</v>
      </c>
      <c r="BU22" s="2">
        <v>93</v>
      </c>
      <c r="BV22" s="2">
        <v>65013</v>
      </c>
      <c r="BW22" s="2">
        <v>2.4689999999999999</v>
      </c>
      <c r="BX22" s="2" t="s">
        <v>167</v>
      </c>
      <c r="BZ22" s="2" t="s">
        <v>64</v>
      </c>
      <c r="CA22" s="2">
        <v>22.207000000000001</v>
      </c>
      <c r="CB22" s="2">
        <v>93</v>
      </c>
      <c r="CC22" s="2">
        <v>25379</v>
      </c>
      <c r="CD22" s="2">
        <v>0.95699999999999996</v>
      </c>
      <c r="CE22" s="2" t="s">
        <v>167</v>
      </c>
    </row>
    <row r="23" spans="1:83" x14ac:dyDescent="0.55000000000000004">
      <c r="A23" s="2" t="s">
        <v>65</v>
      </c>
      <c r="B23" s="2">
        <v>21.408999999999999</v>
      </c>
      <c r="C23" s="2">
        <v>101</v>
      </c>
      <c r="D23" s="2">
        <v>5977</v>
      </c>
      <c r="E23" s="2">
        <v>0.23100000000000001</v>
      </c>
      <c r="F23" s="2" t="s">
        <v>167</v>
      </c>
      <c r="H23" s="2" t="s">
        <v>65</v>
      </c>
      <c r="I23" s="2">
        <v>21.481999999999999</v>
      </c>
      <c r="J23" s="2">
        <v>101</v>
      </c>
      <c r="K23" s="2">
        <v>24132</v>
      </c>
      <c r="L23" s="2">
        <v>1.012</v>
      </c>
      <c r="M23" s="2" t="s">
        <v>167</v>
      </c>
      <c r="O23" s="2" t="s">
        <v>65</v>
      </c>
      <c r="P23" s="2">
        <v>21.494</v>
      </c>
      <c r="Q23" s="2">
        <v>101</v>
      </c>
      <c r="R23" s="2">
        <v>2277</v>
      </c>
      <c r="S23" s="2">
        <v>9.5000000000000001E-2</v>
      </c>
      <c r="T23" s="2" t="s">
        <v>167</v>
      </c>
      <c r="V23" s="2" t="s">
        <v>65</v>
      </c>
      <c r="W23" s="2">
        <v>21.481999999999999</v>
      </c>
      <c r="X23" s="2">
        <v>101</v>
      </c>
      <c r="Y23" s="2">
        <v>2543</v>
      </c>
      <c r="Z23" s="2">
        <v>0.1</v>
      </c>
      <c r="AA23" s="2" t="s">
        <v>167</v>
      </c>
      <c r="AC23" s="2" t="s">
        <v>65</v>
      </c>
      <c r="AD23" s="2">
        <v>21.481999999999999</v>
      </c>
      <c r="AE23" s="2">
        <v>101</v>
      </c>
      <c r="AF23" s="2">
        <v>60719</v>
      </c>
      <c r="AG23" s="2">
        <v>2.7869999999999999</v>
      </c>
      <c r="AH23" s="2" t="s">
        <v>167</v>
      </c>
      <c r="AJ23" s="2" t="s">
        <v>65</v>
      </c>
      <c r="AK23" s="2">
        <v>21.494</v>
      </c>
      <c r="AL23" s="2">
        <v>101</v>
      </c>
      <c r="AM23" s="2">
        <v>59807</v>
      </c>
      <c r="AN23" s="2">
        <v>2.5619999999999998</v>
      </c>
      <c r="AO23" s="2" t="s">
        <v>167</v>
      </c>
      <c r="AQ23" s="2" t="s">
        <v>65</v>
      </c>
      <c r="AR23" s="2">
        <v>21.481999999999999</v>
      </c>
      <c r="AS23" s="2">
        <v>101</v>
      </c>
      <c r="AT23" s="2">
        <v>21815</v>
      </c>
      <c r="AU23" s="2">
        <v>0.97199999999999998</v>
      </c>
      <c r="AV23" s="2" t="s">
        <v>167</v>
      </c>
      <c r="AX23" s="2" t="s">
        <v>65</v>
      </c>
      <c r="AY23" s="2">
        <v>21.481999999999999</v>
      </c>
      <c r="AZ23" s="2">
        <v>101</v>
      </c>
      <c r="BA23" s="2">
        <v>2378</v>
      </c>
      <c r="BB23" s="2">
        <v>0.10299999999999999</v>
      </c>
      <c r="BC23" s="2" t="s">
        <v>167</v>
      </c>
      <c r="BE23" s="2" t="s">
        <v>65</v>
      </c>
      <c r="BF23" s="2">
        <v>21.481999999999999</v>
      </c>
      <c r="BG23" s="2">
        <v>101</v>
      </c>
      <c r="BH23" s="2">
        <v>2524</v>
      </c>
      <c r="BI23" s="2">
        <v>0.10299999999999999</v>
      </c>
      <c r="BJ23" s="2" t="s">
        <v>167</v>
      </c>
      <c r="BL23" s="2" t="s">
        <v>65</v>
      </c>
      <c r="BM23" s="2">
        <v>21.481999999999999</v>
      </c>
      <c r="BN23" s="2">
        <v>101</v>
      </c>
      <c r="BO23" s="2">
        <v>60651</v>
      </c>
      <c r="BP23" s="2">
        <v>2.9359999999999999</v>
      </c>
      <c r="BQ23" s="2" t="s">
        <v>167</v>
      </c>
      <c r="BS23" s="2" t="s">
        <v>65</v>
      </c>
      <c r="BT23" s="2">
        <v>21.481999999999999</v>
      </c>
      <c r="BU23" s="2">
        <v>101</v>
      </c>
      <c r="BV23" s="2">
        <v>55439</v>
      </c>
      <c r="BW23" s="2">
        <v>2.488</v>
      </c>
      <c r="BX23" s="2" t="s">
        <v>167</v>
      </c>
      <c r="BZ23" s="2" t="s">
        <v>65</v>
      </c>
      <c r="CA23" s="2">
        <v>21.457999999999998</v>
      </c>
      <c r="CB23" s="2">
        <v>101</v>
      </c>
      <c r="CC23" s="2">
        <v>21605</v>
      </c>
      <c r="CD23" s="2">
        <v>0.98399999999999999</v>
      </c>
      <c r="CE23" s="2" t="s">
        <v>167</v>
      </c>
    </row>
    <row r="24" spans="1:83" x14ac:dyDescent="0.55000000000000004">
      <c r="A24" s="2" t="s">
        <v>66</v>
      </c>
      <c r="B24" s="2">
        <v>21.271999999999998</v>
      </c>
      <c r="C24" s="2">
        <v>69</v>
      </c>
      <c r="D24" s="2" t="s">
        <v>661</v>
      </c>
      <c r="E24" s="2">
        <v>5.0000000000000001E-3</v>
      </c>
      <c r="F24" s="2" t="s">
        <v>167</v>
      </c>
      <c r="H24" s="2" t="s">
        <v>66</v>
      </c>
      <c r="I24" s="2">
        <v>21.337</v>
      </c>
      <c r="J24" s="2">
        <v>69</v>
      </c>
      <c r="K24" s="2">
        <v>102831</v>
      </c>
      <c r="L24" s="2">
        <v>0.98199999999999998</v>
      </c>
      <c r="M24" s="2" t="s">
        <v>167</v>
      </c>
      <c r="O24" s="2" t="s">
        <v>66</v>
      </c>
      <c r="P24" s="2">
        <v>21.349</v>
      </c>
      <c r="Q24" s="2">
        <v>69</v>
      </c>
      <c r="R24" s="2">
        <v>10591</v>
      </c>
      <c r="S24" s="2">
        <v>9.9000000000000005E-2</v>
      </c>
      <c r="T24" s="2" t="s">
        <v>167</v>
      </c>
      <c r="V24" s="2" t="s">
        <v>66</v>
      </c>
      <c r="W24" s="2">
        <v>21.337</v>
      </c>
      <c r="X24" s="2">
        <v>69</v>
      </c>
      <c r="Y24" s="2">
        <v>12099</v>
      </c>
      <c r="Z24" s="2">
        <v>0.107</v>
      </c>
      <c r="AA24" s="2" t="s">
        <v>167</v>
      </c>
      <c r="AC24" s="2" t="s">
        <v>66</v>
      </c>
      <c r="AD24" s="2">
        <v>21.337</v>
      </c>
      <c r="AE24" s="2">
        <v>69</v>
      </c>
      <c r="AF24" s="2">
        <v>260303</v>
      </c>
      <c r="AG24" s="2">
        <v>2.8119999999999998</v>
      </c>
      <c r="AH24" s="2" t="s">
        <v>167</v>
      </c>
      <c r="AJ24" s="2" t="s">
        <v>66</v>
      </c>
      <c r="AK24" s="2">
        <v>21.337</v>
      </c>
      <c r="AL24" s="2">
        <v>69</v>
      </c>
      <c r="AM24" s="2">
        <v>258274</v>
      </c>
      <c r="AN24" s="2">
        <v>2.5950000000000002</v>
      </c>
      <c r="AO24" s="2" t="s">
        <v>167</v>
      </c>
      <c r="AQ24" s="2" t="s">
        <v>66</v>
      </c>
      <c r="AR24" s="2">
        <v>21.337</v>
      </c>
      <c r="AS24" s="2">
        <v>69</v>
      </c>
      <c r="AT24" s="2">
        <v>95890</v>
      </c>
      <c r="AU24" s="2">
        <v>0.97399999999999998</v>
      </c>
      <c r="AV24" s="2" t="s">
        <v>167</v>
      </c>
      <c r="AX24" s="2" t="s">
        <v>66</v>
      </c>
      <c r="AY24" s="2">
        <v>21.337</v>
      </c>
      <c r="AZ24" s="2">
        <v>69</v>
      </c>
      <c r="BA24" s="2" t="s">
        <v>662</v>
      </c>
      <c r="BB24" s="2">
        <v>9.5000000000000001E-2</v>
      </c>
      <c r="BC24" s="2" t="s">
        <v>167</v>
      </c>
      <c r="BE24" s="2" t="s">
        <v>66</v>
      </c>
      <c r="BF24" s="2">
        <v>21.337</v>
      </c>
      <c r="BG24" s="2">
        <v>69</v>
      </c>
      <c r="BH24" s="2">
        <v>11970</v>
      </c>
      <c r="BI24" s="2">
        <v>0.11</v>
      </c>
      <c r="BJ24" s="2" t="s">
        <v>167</v>
      </c>
      <c r="BL24" s="2" t="s">
        <v>66</v>
      </c>
      <c r="BM24" s="2">
        <v>21.349</v>
      </c>
      <c r="BN24" s="2">
        <v>69</v>
      </c>
      <c r="BO24" s="2">
        <v>261277</v>
      </c>
      <c r="BP24" s="2">
        <v>2.9889999999999999</v>
      </c>
      <c r="BQ24" s="2" t="s">
        <v>167</v>
      </c>
      <c r="BS24" s="2" t="s">
        <v>66</v>
      </c>
      <c r="BT24" s="2">
        <v>21.337</v>
      </c>
      <c r="BU24" s="2">
        <v>69</v>
      </c>
      <c r="BV24" s="2">
        <v>243327</v>
      </c>
      <c r="BW24" s="2">
        <v>2.5630000000000002</v>
      </c>
      <c r="BX24" s="2" t="s">
        <v>167</v>
      </c>
      <c r="BZ24" s="2" t="s">
        <v>66</v>
      </c>
      <c r="CA24" s="2">
        <v>21.306999999999999</v>
      </c>
      <c r="CB24" s="2">
        <v>69</v>
      </c>
      <c r="CC24" s="2">
        <v>92868</v>
      </c>
      <c r="CD24" s="2">
        <v>0.96399999999999997</v>
      </c>
      <c r="CE24" s="2" t="s">
        <v>167</v>
      </c>
    </row>
    <row r="25" spans="1:83" x14ac:dyDescent="0.55000000000000004">
      <c r="A25" s="2" t="s">
        <v>37</v>
      </c>
      <c r="B25" s="2">
        <v>22.981000000000002</v>
      </c>
      <c r="C25" s="2">
        <v>51</v>
      </c>
      <c r="D25" s="2" t="s">
        <v>380</v>
      </c>
      <c r="E25" s="2">
        <v>8.0000000000000002E-3</v>
      </c>
      <c r="F25" s="2" t="s">
        <v>167</v>
      </c>
      <c r="H25" s="2" t="s">
        <v>37</v>
      </c>
      <c r="I25" s="2">
        <v>23.09</v>
      </c>
      <c r="J25" s="2">
        <v>51</v>
      </c>
      <c r="K25" s="2">
        <v>44994</v>
      </c>
      <c r="L25" s="2">
        <v>0.97499999999999998</v>
      </c>
      <c r="M25" s="2" t="s">
        <v>167</v>
      </c>
      <c r="O25" s="2" t="s">
        <v>37</v>
      </c>
      <c r="P25" s="2">
        <v>23.09</v>
      </c>
      <c r="Q25" s="2">
        <v>51</v>
      </c>
      <c r="R25" s="2">
        <v>5048</v>
      </c>
      <c r="S25" s="2">
        <v>0.106</v>
      </c>
      <c r="T25" s="2" t="s">
        <v>167</v>
      </c>
      <c r="V25" s="2" t="s">
        <v>37</v>
      </c>
      <c r="W25" s="2">
        <v>23.09</v>
      </c>
      <c r="X25" s="2">
        <v>51</v>
      </c>
      <c r="Y25" s="2">
        <v>5202</v>
      </c>
      <c r="Z25" s="2">
        <v>0.10299999999999999</v>
      </c>
      <c r="AA25" s="2" t="s">
        <v>167</v>
      </c>
      <c r="AC25" s="2" t="s">
        <v>37</v>
      </c>
      <c r="AD25" s="2">
        <v>23.09</v>
      </c>
      <c r="AE25" s="2">
        <v>51</v>
      </c>
      <c r="AF25" s="2">
        <v>109966</v>
      </c>
      <c r="AG25" s="2">
        <v>2.7610000000000001</v>
      </c>
      <c r="AH25" s="2" t="s">
        <v>167</v>
      </c>
      <c r="AJ25" s="2" t="s">
        <v>37</v>
      </c>
      <c r="AK25" s="2">
        <v>23.09</v>
      </c>
      <c r="AL25" s="2">
        <v>51</v>
      </c>
      <c r="AM25" s="2">
        <v>108002</v>
      </c>
      <c r="AN25" s="2">
        <v>2.5070000000000001</v>
      </c>
      <c r="AO25" s="2" t="s">
        <v>167</v>
      </c>
      <c r="AQ25" s="2" t="s">
        <v>37</v>
      </c>
      <c r="AR25" s="2">
        <v>23.09</v>
      </c>
      <c r="AS25" s="2">
        <v>51</v>
      </c>
      <c r="AT25" s="2">
        <v>41709</v>
      </c>
      <c r="AU25" s="2">
        <v>0.96099999999999997</v>
      </c>
      <c r="AV25" s="2" t="s">
        <v>167</v>
      </c>
      <c r="AX25" s="2" t="s">
        <v>37</v>
      </c>
      <c r="AY25" s="2">
        <v>23.09</v>
      </c>
      <c r="AZ25" s="2">
        <v>51</v>
      </c>
      <c r="BA25" s="2">
        <v>4942</v>
      </c>
      <c r="BB25" s="2">
        <v>0.108</v>
      </c>
      <c r="BC25" s="2" t="s">
        <v>167</v>
      </c>
      <c r="BE25" s="2" t="s">
        <v>37</v>
      </c>
      <c r="BF25" s="2">
        <v>23.09</v>
      </c>
      <c r="BG25" s="2">
        <v>51</v>
      </c>
      <c r="BH25" s="2">
        <v>4875</v>
      </c>
      <c r="BI25" s="2">
        <v>0.1</v>
      </c>
      <c r="BJ25" s="2" t="s">
        <v>167</v>
      </c>
      <c r="BL25" s="2" t="s">
        <v>37</v>
      </c>
      <c r="BM25" s="2">
        <v>23.09</v>
      </c>
      <c r="BN25" s="2">
        <v>51</v>
      </c>
      <c r="BO25" s="2">
        <v>109258</v>
      </c>
      <c r="BP25" s="2">
        <v>2.907</v>
      </c>
      <c r="BQ25" s="2" t="s">
        <v>167</v>
      </c>
      <c r="BS25" s="2" t="s">
        <v>37</v>
      </c>
      <c r="BT25" s="2">
        <v>23.09</v>
      </c>
      <c r="BU25" s="2">
        <v>51</v>
      </c>
      <c r="BV25" s="2">
        <v>101249</v>
      </c>
      <c r="BW25" s="2">
        <v>2.4609999999999999</v>
      </c>
      <c r="BX25" s="2" t="s">
        <v>167</v>
      </c>
      <c r="BZ25" s="2" t="s">
        <v>37</v>
      </c>
      <c r="CA25" s="2">
        <v>23.065999999999999</v>
      </c>
      <c r="CB25" s="2">
        <v>51</v>
      </c>
      <c r="CC25" s="2">
        <v>36310</v>
      </c>
      <c r="CD25" s="2">
        <v>0.85</v>
      </c>
      <c r="CE25" s="2" t="s">
        <v>167</v>
      </c>
    </row>
    <row r="26" spans="1:83" x14ac:dyDescent="0.55000000000000004">
      <c r="A26" s="2" t="s">
        <v>67</v>
      </c>
      <c r="B26" s="2">
        <v>0</v>
      </c>
      <c r="C26" s="2">
        <v>0</v>
      </c>
      <c r="D26" s="2" t="s">
        <v>86</v>
      </c>
      <c r="H26" s="2" t="s">
        <v>67</v>
      </c>
      <c r="I26" s="2">
        <v>24.928000000000001</v>
      </c>
      <c r="J26" s="2">
        <v>69</v>
      </c>
      <c r="K26" s="2">
        <v>120218</v>
      </c>
      <c r="L26" s="2">
        <v>0.98699999999999999</v>
      </c>
      <c r="M26" s="2" t="s">
        <v>167</v>
      </c>
      <c r="O26" s="2" t="s">
        <v>67</v>
      </c>
      <c r="P26" s="2">
        <v>24.928000000000001</v>
      </c>
      <c r="Q26" s="2">
        <v>69</v>
      </c>
      <c r="R26" s="2">
        <v>11944</v>
      </c>
      <c r="S26" s="2">
        <v>9.8000000000000004E-2</v>
      </c>
      <c r="T26" s="2" t="s">
        <v>167</v>
      </c>
      <c r="V26" s="2" t="s">
        <v>67</v>
      </c>
      <c r="W26" s="2">
        <v>24.928000000000001</v>
      </c>
      <c r="X26" s="2">
        <v>69</v>
      </c>
      <c r="Y26" s="2" t="s">
        <v>663</v>
      </c>
      <c r="Z26" s="2">
        <v>0.10299999999999999</v>
      </c>
      <c r="AA26" s="2" t="s">
        <v>167</v>
      </c>
      <c r="AC26" s="2" t="s">
        <v>67</v>
      </c>
      <c r="AD26" s="2">
        <v>24.928000000000001</v>
      </c>
      <c r="AE26" s="2">
        <v>69</v>
      </c>
      <c r="AF26" s="2">
        <v>310990</v>
      </c>
      <c r="AG26" s="2">
        <v>2.8130000000000002</v>
      </c>
      <c r="AH26" s="2" t="s">
        <v>167</v>
      </c>
      <c r="AJ26" s="2" t="s">
        <v>67</v>
      </c>
      <c r="AK26" s="2">
        <v>24.928000000000001</v>
      </c>
      <c r="AL26" s="2">
        <v>69</v>
      </c>
      <c r="AM26" s="2">
        <v>339728</v>
      </c>
      <c r="AN26" s="2">
        <v>2.8919999999999999</v>
      </c>
      <c r="AO26" s="2" t="s">
        <v>167</v>
      </c>
      <c r="AQ26" s="2" t="s">
        <v>67</v>
      </c>
      <c r="AR26" s="2">
        <v>24.936</v>
      </c>
      <c r="AS26" s="2">
        <v>69</v>
      </c>
      <c r="AT26" s="2">
        <v>109927</v>
      </c>
      <c r="AU26" s="2">
        <v>0.96</v>
      </c>
      <c r="AV26" s="2" t="s">
        <v>167</v>
      </c>
      <c r="AX26" s="2" t="s">
        <v>67</v>
      </c>
      <c r="AY26" s="2">
        <v>24.928000000000001</v>
      </c>
      <c r="AZ26" s="2">
        <v>69</v>
      </c>
      <c r="BA26" s="2" t="s">
        <v>664</v>
      </c>
      <c r="BB26" s="2">
        <v>9.0999999999999998E-2</v>
      </c>
      <c r="BC26" s="2" t="s">
        <v>167</v>
      </c>
      <c r="BE26" s="2" t="s">
        <v>67</v>
      </c>
      <c r="BF26" s="2">
        <v>24.928000000000001</v>
      </c>
      <c r="BG26" s="2">
        <v>69</v>
      </c>
      <c r="BH26" s="2" t="s">
        <v>665</v>
      </c>
      <c r="BI26" s="2">
        <v>0.108</v>
      </c>
      <c r="BJ26" s="2" t="s">
        <v>167</v>
      </c>
      <c r="BL26" s="2" t="s">
        <v>67</v>
      </c>
      <c r="BM26" s="2">
        <v>24.927</v>
      </c>
      <c r="BN26" s="2">
        <v>69</v>
      </c>
      <c r="BO26" s="2">
        <v>306706</v>
      </c>
      <c r="BP26" s="2">
        <v>2.923</v>
      </c>
      <c r="BQ26" s="2" t="s">
        <v>167</v>
      </c>
      <c r="BS26" s="2" t="s">
        <v>67</v>
      </c>
      <c r="BT26" s="2">
        <v>24.928000000000001</v>
      </c>
      <c r="BU26" s="2">
        <v>69</v>
      </c>
      <c r="BV26" s="2">
        <v>315580</v>
      </c>
      <c r="BW26" s="2">
        <v>2.8140000000000001</v>
      </c>
      <c r="BX26" s="2" t="s">
        <v>167</v>
      </c>
      <c r="BZ26" s="2" t="s">
        <v>67</v>
      </c>
      <c r="CA26" s="2">
        <v>24.904</v>
      </c>
      <c r="CB26" s="2">
        <v>69</v>
      </c>
      <c r="CC26" s="2">
        <v>109758</v>
      </c>
      <c r="CD26" s="2">
        <v>0.98</v>
      </c>
      <c r="CE26" s="2" t="s">
        <v>167</v>
      </c>
    </row>
    <row r="27" spans="1:83" x14ac:dyDescent="0.55000000000000004">
      <c r="A27" s="2" t="s">
        <v>39</v>
      </c>
      <c r="B27" s="2">
        <v>0</v>
      </c>
      <c r="C27" s="2">
        <v>0</v>
      </c>
      <c r="D27" s="2" t="s">
        <v>86</v>
      </c>
      <c r="H27" s="2" t="s">
        <v>39</v>
      </c>
      <c r="I27" s="2">
        <v>26.462</v>
      </c>
      <c r="J27" s="2">
        <v>69</v>
      </c>
      <c r="K27" s="2">
        <v>39846</v>
      </c>
      <c r="L27" s="2">
        <v>0.97499999999999998</v>
      </c>
      <c r="M27" s="2" t="s">
        <v>167</v>
      </c>
      <c r="O27" s="2" t="s">
        <v>39</v>
      </c>
      <c r="P27" s="2">
        <v>26.462</v>
      </c>
      <c r="Q27" s="2">
        <v>69</v>
      </c>
      <c r="R27" s="2">
        <v>3728</v>
      </c>
      <c r="S27" s="2">
        <v>0.09</v>
      </c>
      <c r="T27" s="2" t="s">
        <v>167</v>
      </c>
      <c r="V27" s="2" t="s">
        <v>39</v>
      </c>
      <c r="W27" s="2">
        <v>26.462</v>
      </c>
      <c r="X27" s="2">
        <v>69</v>
      </c>
      <c r="Y27" s="2">
        <v>4502</v>
      </c>
      <c r="Z27" s="2">
        <v>0.10199999999999999</v>
      </c>
      <c r="AA27" s="2" t="s">
        <v>167</v>
      </c>
      <c r="AC27" s="2" t="s">
        <v>39</v>
      </c>
      <c r="AD27" s="2">
        <v>26.462</v>
      </c>
      <c r="AE27" s="2">
        <v>69</v>
      </c>
      <c r="AF27" s="2">
        <v>102380</v>
      </c>
      <c r="AG27" s="2">
        <v>2.794</v>
      </c>
      <c r="AH27" s="2" t="s">
        <v>167</v>
      </c>
      <c r="AJ27" s="2" t="s">
        <v>39</v>
      </c>
      <c r="AK27" s="2">
        <v>26.462</v>
      </c>
      <c r="AL27" s="2">
        <v>69</v>
      </c>
      <c r="AM27" s="2">
        <v>109163</v>
      </c>
      <c r="AN27" s="2">
        <v>2.798</v>
      </c>
      <c r="AO27" s="2" t="s">
        <v>167</v>
      </c>
      <c r="AQ27" s="2" t="s">
        <v>39</v>
      </c>
      <c r="AR27" s="2">
        <v>26.462</v>
      </c>
      <c r="AS27" s="2">
        <v>69</v>
      </c>
      <c r="AT27" s="2">
        <v>37002</v>
      </c>
      <c r="AU27" s="2">
        <v>0.96199999999999997</v>
      </c>
      <c r="AV27" s="2" t="s">
        <v>167</v>
      </c>
      <c r="AX27" s="2" t="s">
        <v>39</v>
      </c>
      <c r="AY27" s="2">
        <v>26.471</v>
      </c>
      <c r="AZ27" s="2">
        <v>69</v>
      </c>
      <c r="BA27" s="2">
        <v>3834</v>
      </c>
      <c r="BB27" s="2">
        <v>9.6000000000000002E-2</v>
      </c>
      <c r="BC27" s="2" t="s">
        <v>167</v>
      </c>
      <c r="BE27" s="2" t="s">
        <v>39</v>
      </c>
      <c r="BF27" s="2">
        <v>26.462</v>
      </c>
      <c r="BG27" s="2">
        <v>69</v>
      </c>
      <c r="BH27" s="2">
        <v>4666</v>
      </c>
      <c r="BI27" s="2">
        <v>0.11</v>
      </c>
      <c r="BJ27" s="2" t="s">
        <v>167</v>
      </c>
      <c r="BL27" s="2" t="s">
        <v>39</v>
      </c>
      <c r="BM27" s="2">
        <v>26.460999999999999</v>
      </c>
      <c r="BN27" s="2">
        <v>69</v>
      </c>
      <c r="BO27" s="2">
        <v>102142</v>
      </c>
      <c r="BP27" s="2">
        <v>2.944</v>
      </c>
      <c r="BQ27" s="2" t="s">
        <v>167</v>
      </c>
      <c r="BS27" s="2" t="s">
        <v>39</v>
      </c>
      <c r="BT27" s="2">
        <v>26.462</v>
      </c>
      <c r="BU27" s="2">
        <v>69</v>
      </c>
      <c r="BV27" s="2">
        <v>102283</v>
      </c>
      <c r="BW27" s="2">
        <v>2.7469999999999999</v>
      </c>
      <c r="BX27" s="2" t="s">
        <v>167</v>
      </c>
      <c r="BZ27" s="2" t="s">
        <v>39</v>
      </c>
      <c r="CA27" s="2">
        <v>26.462</v>
      </c>
      <c r="CB27" s="2">
        <v>69</v>
      </c>
      <c r="CC27" s="2" t="s">
        <v>666</v>
      </c>
      <c r="CD27" s="2">
        <v>0.91100000000000003</v>
      </c>
      <c r="CE27" s="2" t="s">
        <v>167</v>
      </c>
    </row>
    <row r="28" spans="1:83" x14ac:dyDescent="0.55000000000000004">
      <c r="A28" s="2" t="s">
        <v>40</v>
      </c>
      <c r="B28" s="2">
        <v>0</v>
      </c>
      <c r="C28" s="2">
        <v>0</v>
      </c>
      <c r="D28" s="2" t="s">
        <v>86</v>
      </c>
      <c r="H28" s="2" t="s">
        <v>40</v>
      </c>
      <c r="I28" s="2">
        <v>26.54</v>
      </c>
      <c r="J28" s="2">
        <v>101</v>
      </c>
      <c r="K28" s="2" t="s">
        <v>667</v>
      </c>
      <c r="L28" s="2">
        <v>0.97399999999999998</v>
      </c>
      <c r="M28" s="2" t="s">
        <v>167</v>
      </c>
      <c r="O28" s="2" t="s">
        <v>40</v>
      </c>
      <c r="P28" s="2">
        <v>26.54</v>
      </c>
      <c r="Q28" s="2">
        <v>101</v>
      </c>
      <c r="R28" s="2" t="s">
        <v>668</v>
      </c>
      <c r="S28" s="2">
        <v>0.09</v>
      </c>
      <c r="T28" s="2" t="s">
        <v>167</v>
      </c>
      <c r="V28" s="2" t="s">
        <v>40</v>
      </c>
      <c r="W28" s="2">
        <v>26.54</v>
      </c>
      <c r="X28" s="2">
        <v>101</v>
      </c>
      <c r="Y28" s="2" t="s">
        <v>669</v>
      </c>
      <c r="Z28" s="2">
        <v>9.9000000000000005E-2</v>
      </c>
      <c r="AA28" s="2" t="s">
        <v>167</v>
      </c>
      <c r="AC28" s="2" t="s">
        <v>40</v>
      </c>
      <c r="AD28" s="2">
        <v>26.54</v>
      </c>
      <c r="AE28" s="2">
        <v>101</v>
      </c>
      <c r="AF28" s="2" t="s">
        <v>670</v>
      </c>
      <c r="AG28" s="2">
        <v>2.923</v>
      </c>
      <c r="AH28" s="2" t="s">
        <v>167</v>
      </c>
      <c r="AJ28" s="2" t="s">
        <v>40</v>
      </c>
      <c r="AK28" s="2">
        <v>26.54</v>
      </c>
      <c r="AL28" s="2">
        <v>101</v>
      </c>
      <c r="AM28" s="2" t="s">
        <v>671</v>
      </c>
      <c r="AN28" s="2">
        <v>2.7930000000000001</v>
      </c>
      <c r="AO28" s="2" t="s">
        <v>167</v>
      </c>
      <c r="AQ28" s="2" t="s">
        <v>40</v>
      </c>
      <c r="AR28" s="2">
        <v>26.54</v>
      </c>
      <c r="AS28" s="2">
        <v>101</v>
      </c>
      <c r="AT28" s="2" t="s">
        <v>672</v>
      </c>
      <c r="AU28" s="2">
        <v>0.93200000000000005</v>
      </c>
      <c r="AV28" s="2" t="s">
        <v>167</v>
      </c>
      <c r="AX28" s="2" t="s">
        <v>40</v>
      </c>
      <c r="AY28" s="2">
        <v>26.54</v>
      </c>
      <c r="AZ28" s="2">
        <v>101</v>
      </c>
      <c r="BA28" s="2" t="s">
        <v>673</v>
      </c>
      <c r="BB28" s="2">
        <v>9.4E-2</v>
      </c>
      <c r="BC28" s="2" t="s">
        <v>167</v>
      </c>
      <c r="BE28" s="2" t="s">
        <v>40</v>
      </c>
      <c r="BF28" s="2">
        <v>26.54</v>
      </c>
      <c r="BG28" s="2">
        <v>101</v>
      </c>
      <c r="BH28" s="2" t="s">
        <v>674</v>
      </c>
      <c r="BI28" s="2">
        <v>9.9000000000000005E-2</v>
      </c>
      <c r="BJ28" s="2" t="s">
        <v>167</v>
      </c>
      <c r="BL28" s="2" t="s">
        <v>40</v>
      </c>
      <c r="BM28" s="2">
        <v>26.539000000000001</v>
      </c>
      <c r="BN28" s="2">
        <v>101</v>
      </c>
      <c r="BO28" s="2" t="s">
        <v>675</v>
      </c>
      <c r="BP28" s="2">
        <v>2.9009999999999998</v>
      </c>
      <c r="BQ28" s="2" t="s">
        <v>167</v>
      </c>
      <c r="BS28" s="2" t="s">
        <v>40</v>
      </c>
      <c r="BT28" s="2">
        <v>26.54</v>
      </c>
      <c r="BU28" s="2">
        <v>101</v>
      </c>
      <c r="BV28" s="2" t="s">
        <v>676</v>
      </c>
      <c r="BW28" s="2">
        <v>2.7080000000000002</v>
      </c>
      <c r="BX28" s="2" t="s">
        <v>167</v>
      </c>
      <c r="BZ28" s="2" t="s">
        <v>40</v>
      </c>
      <c r="CA28" s="2">
        <v>26.51</v>
      </c>
      <c r="CB28" s="2">
        <v>101</v>
      </c>
      <c r="CC28" s="2" t="s">
        <v>677</v>
      </c>
      <c r="CD28" s="2">
        <v>0.94599999999999995</v>
      </c>
      <c r="CE28" s="2" t="s">
        <v>167</v>
      </c>
    </row>
    <row r="29" spans="1:83" x14ac:dyDescent="0.55000000000000004">
      <c r="A29" s="2" t="s">
        <v>68</v>
      </c>
      <c r="B29" s="2">
        <v>0</v>
      </c>
      <c r="C29" s="2">
        <v>0</v>
      </c>
      <c r="D29" s="2" t="s">
        <v>86</v>
      </c>
      <c r="H29" s="2" t="s">
        <v>68</v>
      </c>
      <c r="I29" s="2">
        <v>27.640999999999998</v>
      </c>
      <c r="J29" s="2">
        <v>69</v>
      </c>
      <c r="K29" s="2">
        <v>133850</v>
      </c>
      <c r="L29" s="2">
        <v>0.96699999999999997</v>
      </c>
      <c r="M29" s="2" t="s">
        <v>167</v>
      </c>
      <c r="O29" s="2" t="s">
        <v>68</v>
      </c>
      <c r="P29" s="2">
        <v>27.651</v>
      </c>
      <c r="Q29" s="2">
        <v>69</v>
      </c>
      <c r="R29" s="2">
        <v>12551</v>
      </c>
      <c r="S29" s="2">
        <v>9.0999999999999998E-2</v>
      </c>
      <c r="T29" s="2" t="s">
        <v>167</v>
      </c>
      <c r="V29" s="2" t="s">
        <v>68</v>
      </c>
      <c r="W29" s="2">
        <v>27.651</v>
      </c>
      <c r="X29" s="2">
        <v>69</v>
      </c>
      <c r="Y29" s="2">
        <v>17795</v>
      </c>
      <c r="Z29" s="2">
        <v>0.121</v>
      </c>
      <c r="AA29" s="2" t="s">
        <v>167</v>
      </c>
      <c r="AC29" s="2" t="s">
        <v>68</v>
      </c>
      <c r="AD29" s="2">
        <v>27.640999999999998</v>
      </c>
      <c r="AE29" s="2">
        <v>69</v>
      </c>
      <c r="AF29" s="2">
        <v>357200</v>
      </c>
      <c r="AG29" s="2">
        <v>2.8210000000000002</v>
      </c>
      <c r="AH29" s="2" t="s">
        <v>167</v>
      </c>
      <c r="AJ29" s="2" t="s">
        <v>68</v>
      </c>
      <c r="AK29" s="2">
        <v>27.641999999999999</v>
      </c>
      <c r="AL29" s="2">
        <v>69</v>
      </c>
      <c r="AM29" s="2">
        <v>417414</v>
      </c>
      <c r="AN29" s="2">
        <v>3.1190000000000002</v>
      </c>
      <c r="AO29" s="2" t="s">
        <v>167</v>
      </c>
      <c r="AQ29" s="2" t="s">
        <v>68</v>
      </c>
      <c r="AR29" s="2">
        <v>27.651</v>
      </c>
      <c r="AS29" s="2">
        <v>69</v>
      </c>
      <c r="AT29" s="2">
        <v>126642</v>
      </c>
      <c r="AU29" s="2">
        <v>0.97399999999999998</v>
      </c>
      <c r="AV29" s="2" t="s">
        <v>167</v>
      </c>
      <c r="AX29" s="2" t="s">
        <v>68</v>
      </c>
      <c r="AY29" s="2">
        <v>27.651</v>
      </c>
      <c r="AZ29" s="2">
        <v>69</v>
      </c>
      <c r="BA29" s="2" t="s">
        <v>678</v>
      </c>
      <c r="BB29" s="2">
        <v>9.2999999999999999E-2</v>
      </c>
      <c r="BC29" s="2" t="s">
        <v>167</v>
      </c>
      <c r="BE29" s="2" t="s">
        <v>68</v>
      </c>
      <c r="BF29" s="2">
        <v>27.651</v>
      </c>
      <c r="BG29" s="2">
        <v>69</v>
      </c>
      <c r="BH29" s="2">
        <v>17646</v>
      </c>
      <c r="BI29" s="2">
        <v>0.124</v>
      </c>
      <c r="BJ29" s="2" t="s">
        <v>167</v>
      </c>
      <c r="BL29" s="2" t="s">
        <v>68</v>
      </c>
      <c r="BM29" s="2">
        <v>27.651</v>
      </c>
      <c r="BN29" s="2">
        <v>69</v>
      </c>
      <c r="BO29" s="2">
        <v>350262</v>
      </c>
      <c r="BP29" s="2">
        <v>2.9119999999999999</v>
      </c>
      <c r="BQ29" s="2" t="s">
        <v>167</v>
      </c>
      <c r="BS29" s="2" t="s">
        <v>68</v>
      </c>
      <c r="BT29" s="2">
        <v>27.651</v>
      </c>
      <c r="BU29" s="2">
        <v>69</v>
      </c>
      <c r="BV29" s="2">
        <v>386888</v>
      </c>
      <c r="BW29" s="2">
        <v>3.028</v>
      </c>
      <c r="BX29" s="2" t="s">
        <v>167</v>
      </c>
      <c r="BZ29" s="2" t="s">
        <v>68</v>
      </c>
      <c r="CA29" s="2">
        <v>27.622</v>
      </c>
      <c r="CB29" s="2">
        <v>69</v>
      </c>
      <c r="CC29" s="2">
        <v>124184</v>
      </c>
      <c r="CD29" s="2">
        <v>0.97599999999999998</v>
      </c>
      <c r="CE29" s="2" t="s">
        <v>167</v>
      </c>
    </row>
    <row r="30" spans="1:83" x14ac:dyDescent="0.55000000000000004">
      <c r="A30" s="2" t="s">
        <v>42</v>
      </c>
      <c r="B30" s="2">
        <v>0</v>
      </c>
      <c r="D30" s="2">
        <v>0</v>
      </c>
      <c r="E30" s="2" t="s">
        <v>86</v>
      </c>
      <c r="F30" s="2" t="s">
        <v>172</v>
      </c>
      <c r="H30" s="2" t="s">
        <v>42</v>
      </c>
      <c r="I30" s="2">
        <v>29.065000000000001</v>
      </c>
      <c r="J30" s="2">
        <v>51</v>
      </c>
      <c r="K30" s="2">
        <v>76029</v>
      </c>
      <c r="L30" s="2">
        <v>0.98599999999999999</v>
      </c>
      <c r="M30" s="2" t="s">
        <v>167</v>
      </c>
      <c r="O30" s="2" t="s">
        <v>42</v>
      </c>
      <c r="P30" s="2">
        <v>29.074000000000002</v>
      </c>
      <c r="Q30" s="2">
        <v>51</v>
      </c>
      <c r="R30" s="2">
        <v>6610</v>
      </c>
      <c r="S30" s="2">
        <v>8.6999999999999994E-2</v>
      </c>
      <c r="T30" s="2" t="s">
        <v>167</v>
      </c>
      <c r="V30" s="2" t="s">
        <v>42</v>
      </c>
      <c r="W30" s="2">
        <v>29.074999999999999</v>
      </c>
      <c r="X30" s="2">
        <v>51</v>
      </c>
      <c r="Y30" s="2">
        <v>9493</v>
      </c>
      <c r="Z30" s="2">
        <v>0.11700000000000001</v>
      </c>
      <c r="AA30" s="2" t="s">
        <v>167</v>
      </c>
      <c r="AC30" s="2" t="s">
        <v>42</v>
      </c>
      <c r="AD30" s="2">
        <v>29.074999999999999</v>
      </c>
      <c r="AE30" s="2">
        <v>51</v>
      </c>
      <c r="AF30" s="2">
        <v>203133</v>
      </c>
      <c r="AG30" s="2">
        <v>2.7949999999999999</v>
      </c>
      <c r="AH30" s="2" t="s">
        <v>167</v>
      </c>
      <c r="AJ30" s="2" t="s">
        <v>42</v>
      </c>
      <c r="AK30" s="2">
        <v>29.074999999999999</v>
      </c>
      <c r="AL30" s="2">
        <v>51</v>
      </c>
      <c r="AM30" s="2">
        <v>231407</v>
      </c>
      <c r="AN30" s="2">
        <v>2.9950000000000001</v>
      </c>
      <c r="AO30" s="2" t="s">
        <v>167</v>
      </c>
      <c r="AQ30" s="2" t="s">
        <v>42</v>
      </c>
      <c r="AR30" s="2">
        <v>29.074999999999999</v>
      </c>
      <c r="AS30" s="2">
        <v>51</v>
      </c>
      <c r="AT30" s="2">
        <v>71427</v>
      </c>
      <c r="AU30" s="2">
        <v>0.98599999999999999</v>
      </c>
      <c r="AV30" s="2" t="s">
        <v>167</v>
      </c>
      <c r="AX30" s="2" t="s">
        <v>42</v>
      </c>
      <c r="AY30" s="2">
        <v>29.065000000000001</v>
      </c>
      <c r="AZ30" s="2">
        <v>51</v>
      </c>
      <c r="BA30" s="2">
        <v>6733</v>
      </c>
      <c r="BB30" s="2">
        <v>9.0999999999999998E-2</v>
      </c>
      <c r="BC30" s="2" t="s">
        <v>167</v>
      </c>
      <c r="BE30" s="2" t="s">
        <v>42</v>
      </c>
      <c r="BF30" s="2">
        <v>29.065000000000001</v>
      </c>
      <c r="BG30" s="2">
        <v>51</v>
      </c>
      <c r="BH30" s="2">
        <v>9047</v>
      </c>
      <c r="BI30" s="2">
        <v>0.11600000000000001</v>
      </c>
      <c r="BJ30" s="2" t="s">
        <v>167</v>
      </c>
      <c r="BL30" s="2" t="s">
        <v>42</v>
      </c>
      <c r="BM30" s="2">
        <v>29.065000000000001</v>
      </c>
      <c r="BN30" s="2">
        <v>51</v>
      </c>
      <c r="BO30" s="2">
        <v>200611</v>
      </c>
      <c r="BP30" s="2">
        <v>2.9020000000000001</v>
      </c>
      <c r="BQ30" s="2" t="s">
        <v>167</v>
      </c>
      <c r="BS30" s="2" t="s">
        <v>42</v>
      </c>
      <c r="BT30" s="2">
        <v>29.065000000000001</v>
      </c>
      <c r="BU30" s="2">
        <v>51</v>
      </c>
      <c r="BV30" s="2">
        <v>215680</v>
      </c>
      <c r="BW30" s="2">
        <v>2.9289999999999998</v>
      </c>
      <c r="BX30" s="2" t="s">
        <v>167</v>
      </c>
      <c r="BZ30" s="2" t="s">
        <v>42</v>
      </c>
      <c r="CA30" s="2">
        <v>29.045000000000002</v>
      </c>
      <c r="CB30" s="2">
        <v>51</v>
      </c>
      <c r="CC30" s="2">
        <v>67093</v>
      </c>
      <c r="CD30" s="2">
        <v>0.94599999999999995</v>
      </c>
      <c r="CE30" s="2" t="s">
        <v>167</v>
      </c>
    </row>
    <row r="31" spans="1:83" x14ac:dyDescent="0.55000000000000004">
      <c r="A31" s="2" t="s">
        <v>69</v>
      </c>
      <c r="B31" s="2">
        <v>29.728999999999999</v>
      </c>
      <c r="C31" s="2">
        <v>119</v>
      </c>
      <c r="D31" s="2" t="s">
        <v>267</v>
      </c>
      <c r="E31" s="2">
        <v>2E-3</v>
      </c>
      <c r="F31" s="2" t="s">
        <v>167</v>
      </c>
      <c r="H31" s="2" t="s">
        <v>69</v>
      </c>
      <c r="I31" s="2">
        <v>29.878</v>
      </c>
      <c r="J31" s="2">
        <v>119</v>
      </c>
      <c r="K31" s="2" t="s">
        <v>679</v>
      </c>
      <c r="L31" s="2">
        <v>0.95099999999999996</v>
      </c>
      <c r="M31" s="2" t="s">
        <v>167</v>
      </c>
      <c r="O31" s="2" t="s">
        <v>69</v>
      </c>
      <c r="P31" s="2">
        <v>29.888999999999999</v>
      </c>
      <c r="Q31" s="2">
        <v>119</v>
      </c>
      <c r="R31" s="2" t="s">
        <v>680</v>
      </c>
      <c r="S31" s="2">
        <v>8.7999999999999995E-2</v>
      </c>
      <c r="T31" s="2" t="s">
        <v>167</v>
      </c>
      <c r="V31" s="2" t="s">
        <v>69</v>
      </c>
      <c r="W31" s="2">
        <v>29.89</v>
      </c>
      <c r="X31" s="2">
        <v>119</v>
      </c>
      <c r="Y31" s="2" t="s">
        <v>681</v>
      </c>
      <c r="Z31" s="2">
        <v>0.108</v>
      </c>
      <c r="AA31" s="2" t="s">
        <v>167</v>
      </c>
      <c r="AC31" s="2" t="s">
        <v>69</v>
      </c>
      <c r="AD31" s="2">
        <v>29.89</v>
      </c>
      <c r="AE31" s="2">
        <v>119</v>
      </c>
      <c r="AF31" s="2" t="s">
        <v>682</v>
      </c>
      <c r="AG31" s="2">
        <v>2.8010000000000002</v>
      </c>
      <c r="AH31" s="2" t="s">
        <v>167</v>
      </c>
      <c r="AJ31" s="2" t="s">
        <v>69</v>
      </c>
      <c r="AK31" s="2">
        <v>29.878</v>
      </c>
      <c r="AL31" s="2">
        <v>119</v>
      </c>
      <c r="AM31" s="2" t="s">
        <v>683</v>
      </c>
      <c r="AN31" s="2">
        <v>2.8719999999999999</v>
      </c>
      <c r="AO31" s="2" t="s">
        <v>167</v>
      </c>
      <c r="AQ31" s="2" t="s">
        <v>69</v>
      </c>
      <c r="AR31" s="2">
        <v>29.89</v>
      </c>
      <c r="AS31" s="2">
        <v>119</v>
      </c>
      <c r="AT31" s="2" t="s">
        <v>684</v>
      </c>
      <c r="AU31" s="2">
        <v>0.95099999999999996</v>
      </c>
      <c r="AV31" s="2" t="s">
        <v>167</v>
      </c>
      <c r="AX31" s="2" t="s">
        <v>69</v>
      </c>
      <c r="AY31" s="2">
        <v>29.89</v>
      </c>
      <c r="AZ31" s="2">
        <v>119</v>
      </c>
      <c r="BA31" s="2" t="s">
        <v>685</v>
      </c>
      <c r="BB31" s="2">
        <v>8.8999999999999996E-2</v>
      </c>
      <c r="BC31" s="2" t="s">
        <v>167</v>
      </c>
      <c r="BE31" s="2" t="s">
        <v>69</v>
      </c>
      <c r="BF31" s="2">
        <v>29.89</v>
      </c>
      <c r="BG31" s="2">
        <v>119</v>
      </c>
      <c r="BH31" s="2" t="s">
        <v>686</v>
      </c>
      <c r="BI31" s="2">
        <v>0.109</v>
      </c>
      <c r="BJ31" s="2" t="s">
        <v>167</v>
      </c>
      <c r="BL31" s="2" t="s">
        <v>69</v>
      </c>
      <c r="BM31" s="2">
        <v>29.878</v>
      </c>
      <c r="BN31" s="2">
        <v>119</v>
      </c>
      <c r="BO31" s="2" t="s">
        <v>687</v>
      </c>
      <c r="BP31" s="2">
        <v>2.9820000000000002</v>
      </c>
      <c r="BQ31" s="2" t="s">
        <v>167</v>
      </c>
      <c r="BS31" s="2" t="s">
        <v>69</v>
      </c>
      <c r="BT31" s="2">
        <v>29.878</v>
      </c>
      <c r="BU31" s="2">
        <v>119</v>
      </c>
      <c r="BV31" s="2" t="s">
        <v>688</v>
      </c>
      <c r="BW31" s="2">
        <v>2.9169999999999998</v>
      </c>
      <c r="BX31" s="2" t="s">
        <v>167</v>
      </c>
      <c r="BZ31" s="2" t="s">
        <v>69</v>
      </c>
      <c r="CA31" s="2">
        <v>29.867000000000001</v>
      </c>
      <c r="CB31" s="2">
        <v>119</v>
      </c>
      <c r="CC31" s="2" t="s">
        <v>689</v>
      </c>
      <c r="CD31" s="2">
        <v>0.91300000000000003</v>
      </c>
      <c r="CE31" s="2" t="s">
        <v>167</v>
      </c>
    </row>
    <row r="32" spans="1:83" x14ac:dyDescent="0.55000000000000004">
      <c r="A32" s="2" t="s">
        <v>44</v>
      </c>
      <c r="B32" s="2">
        <v>0</v>
      </c>
      <c r="C32" s="2">
        <v>0</v>
      </c>
      <c r="D32" s="2" t="s">
        <v>86</v>
      </c>
      <c r="H32" s="2" t="s">
        <v>44</v>
      </c>
      <c r="I32" s="2">
        <v>31.385000000000002</v>
      </c>
      <c r="J32" s="2">
        <v>51</v>
      </c>
      <c r="K32" s="2">
        <v>230547</v>
      </c>
      <c r="L32" s="2">
        <v>0.99299999999999999</v>
      </c>
      <c r="M32" s="2" t="s">
        <v>167</v>
      </c>
      <c r="O32" s="2" t="s">
        <v>44</v>
      </c>
      <c r="P32" s="2">
        <v>31.385000000000002</v>
      </c>
      <c r="Q32" s="2">
        <v>51</v>
      </c>
      <c r="R32" s="2">
        <v>21404</v>
      </c>
      <c r="S32" s="2">
        <v>9.0999999999999998E-2</v>
      </c>
      <c r="T32" s="2" t="s">
        <v>167</v>
      </c>
      <c r="V32" s="2" t="s">
        <v>44</v>
      </c>
      <c r="W32" s="2">
        <v>31.385000000000002</v>
      </c>
      <c r="X32" s="2">
        <v>51</v>
      </c>
      <c r="Y32" s="2">
        <v>29840</v>
      </c>
      <c r="Z32" s="2">
        <v>0.12</v>
      </c>
      <c r="AA32" s="2" t="s">
        <v>167</v>
      </c>
      <c r="AC32" s="2" t="s">
        <v>44</v>
      </c>
      <c r="AD32" s="2">
        <v>31.385000000000002</v>
      </c>
      <c r="AE32" s="2">
        <v>51</v>
      </c>
      <c r="AF32" s="2">
        <v>588329</v>
      </c>
      <c r="AG32" s="2">
        <v>2.8340000000000001</v>
      </c>
      <c r="AH32" s="2" t="s">
        <v>167</v>
      </c>
      <c r="AJ32" s="2" t="s">
        <v>44</v>
      </c>
      <c r="AK32" s="2">
        <v>31.385000000000002</v>
      </c>
      <c r="AL32" s="2">
        <v>51</v>
      </c>
      <c r="AM32" s="2">
        <v>669096</v>
      </c>
      <c r="AN32" s="2">
        <v>3.052</v>
      </c>
      <c r="AO32" s="2" t="s">
        <v>167</v>
      </c>
      <c r="AQ32" s="2" t="s">
        <v>44</v>
      </c>
      <c r="AR32" s="2">
        <v>31.373000000000001</v>
      </c>
      <c r="AS32" s="2">
        <v>51</v>
      </c>
      <c r="AT32" s="2">
        <v>214122</v>
      </c>
      <c r="AU32" s="2">
        <v>0.98099999999999998</v>
      </c>
      <c r="AV32" s="2" t="s">
        <v>167</v>
      </c>
      <c r="AX32" s="2" t="s">
        <v>44</v>
      </c>
      <c r="AY32" s="2">
        <v>31.385000000000002</v>
      </c>
      <c r="AZ32" s="2">
        <v>51</v>
      </c>
      <c r="BA32" s="2">
        <v>20965</v>
      </c>
      <c r="BB32" s="2">
        <v>9.1999999999999998E-2</v>
      </c>
      <c r="BC32" s="2" t="s">
        <v>167</v>
      </c>
      <c r="BE32" s="2" t="s">
        <v>44</v>
      </c>
      <c r="BF32" s="2">
        <v>31.385000000000002</v>
      </c>
      <c r="BG32" s="2">
        <v>51</v>
      </c>
      <c r="BH32" s="2">
        <v>28146</v>
      </c>
      <c r="BI32" s="2">
        <v>0.11700000000000001</v>
      </c>
      <c r="BJ32" s="2" t="s">
        <v>167</v>
      </c>
      <c r="BL32" s="2" t="s">
        <v>44</v>
      </c>
      <c r="BM32" s="2">
        <v>31.373000000000001</v>
      </c>
      <c r="BN32" s="2">
        <v>51</v>
      </c>
      <c r="BO32" s="2">
        <v>577353</v>
      </c>
      <c r="BP32" s="2">
        <v>2.9319999999999999</v>
      </c>
      <c r="BQ32" s="2" t="s">
        <v>167</v>
      </c>
      <c r="BS32" s="2" t="s">
        <v>44</v>
      </c>
      <c r="BT32" s="2">
        <v>31.373000000000001</v>
      </c>
      <c r="BU32" s="2">
        <v>51</v>
      </c>
      <c r="BV32" s="2">
        <v>621364</v>
      </c>
      <c r="BW32" s="2">
        <v>2.9660000000000002</v>
      </c>
      <c r="BX32" s="2" t="s">
        <v>167</v>
      </c>
      <c r="BZ32" s="2" t="s">
        <v>44</v>
      </c>
      <c r="CA32" s="2">
        <v>31.35</v>
      </c>
      <c r="CB32" s="2">
        <v>51</v>
      </c>
      <c r="CC32" s="2">
        <v>208612</v>
      </c>
      <c r="CD32" s="2">
        <v>0.97699999999999998</v>
      </c>
      <c r="CE32" s="2" t="s">
        <v>167</v>
      </c>
    </row>
    <row r="33" spans="1:83" x14ac:dyDescent="0.55000000000000004">
      <c r="A33" s="2" t="s">
        <v>46</v>
      </c>
      <c r="B33" s="2">
        <v>33.845999999999997</v>
      </c>
      <c r="C33" s="2">
        <v>51</v>
      </c>
      <c r="D33" s="2">
        <v>515</v>
      </c>
      <c r="E33" s="2">
        <v>3.0000000000000001E-3</v>
      </c>
      <c r="F33" s="2" t="s">
        <v>167</v>
      </c>
      <c r="H33" s="2" t="s">
        <v>46</v>
      </c>
      <c r="I33" s="2">
        <v>33.869</v>
      </c>
      <c r="J33" s="2">
        <v>51</v>
      </c>
      <c r="K33" s="2">
        <v>173967</v>
      </c>
      <c r="L33" s="2">
        <v>1.0069999999999999</v>
      </c>
      <c r="M33" s="2" t="s">
        <v>167</v>
      </c>
      <c r="O33" s="2" t="s">
        <v>46</v>
      </c>
      <c r="P33" s="2">
        <v>33.856999999999999</v>
      </c>
      <c r="Q33" s="2">
        <v>51</v>
      </c>
      <c r="R33" s="2">
        <v>15274</v>
      </c>
      <c r="S33" s="2">
        <v>8.6999999999999994E-2</v>
      </c>
      <c r="T33" s="2" t="s">
        <v>167</v>
      </c>
      <c r="V33" s="2" t="s">
        <v>46</v>
      </c>
      <c r="W33" s="2">
        <v>33.869</v>
      </c>
      <c r="X33" s="2">
        <v>51</v>
      </c>
      <c r="Y33" s="2">
        <v>20137</v>
      </c>
      <c r="Z33" s="2">
        <v>0.108</v>
      </c>
      <c r="AA33" s="2" t="s">
        <v>167</v>
      </c>
      <c r="AC33" s="2" t="s">
        <v>46</v>
      </c>
      <c r="AD33" s="2">
        <v>33.856999999999999</v>
      </c>
      <c r="AE33" s="2">
        <v>51</v>
      </c>
      <c r="AF33" s="2">
        <v>427495</v>
      </c>
      <c r="AG33" s="2">
        <v>2.78</v>
      </c>
      <c r="AH33" s="2" t="s">
        <v>167</v>
      </c>
      <c r="AJ33" s="2" t="s">
        <v>46</v>
      </c>
      <c r="AK33" s="2">
        <v>33.857999999999997</v>
      </c>
      <c r="AL33" s="2">
        <v>51</v>
      </c>
      <c r="AM33" s="2">
        <v>442611</v>
      </c>
      <c r="AN33" s="2">
        <v>2.6930000000000001</v>
      </c>
      <c r="AO33" s="2" t="s">
        <v>167</v>
      </c>
      <c r="AQ33" s="2" t="s">
        <v>46</v>
      </c>
      <c r="AR33" s="2">
        <v>33.856999999999999</v>
      </c>
      <c r="AS33" s="2">
        <v>51</v>
      </c>
      <c r="AT33" s="2">
        <v>155052</v>
      </c>
      <c r="AU33" s="2">
        <v>0.95299999999999996</v>
      </c>
      <c r="AV33" s="2" t="s">
        <v>167</v>
      </c>
      <c r="AX33" s="2" t="s">
        <v>46</v>
      </c>
      <c r="AY33" s="2">
        <v>33.856999999999999</v>
      </c>
      <c r="AZ33" s="2">
        <v>51</v>
      </c>
      <c r="BA33" s="2">
        <v>15202</v>
      </c>
      <c r="BB33" s="2">
        <v>8.8999999999999996E-2</v>
      </c>
      <c r="BC33" s="2" t="s">
        <v>167</v>
      </c>
      <c r="BE33" s="2" t="s">
        <v>46</v>
      </c>
      <c r="BF33" s="2">
        <v>33.869</v>
      </c>
      <c r="BG33" s="2">
        <v>51</v>
      </c>
      <c r="BH33" s="2">
        <v>19519</v>
      </c>
      <c r="BI33" s="2">
        <v>0.108</v>
      </c>
      <c r="BJ33" s="2" t="s">
        <v>167</v>
      </c>
      <c r="BL33" s="2" t="s">
        <v>46</v>
      </c>
      <c r="BM33" s="2">
        <v>33.856999999999999</v>
      </c>
      <c r="BN33" s="2">
        <v>51</v>
      </c>
      <c r="BO33" s="2">
        <v>418609</v>
      </c>
      <c r="BP33" s="2">
        <v>2.87</v>
      </c>
      <c r="BQ33" s="2" t="s">
        <v>167</v>
      </c>
      <c r="BS33" s="2" t="s">
        <v>46</v>
      </c>
      <c r="BT33" s="2">
        <v>33.856999999999999</v>
      </c>
      <c r="BU33" s="2">
        <v>51</v>
      </c>
      <c r="BV33" s="2">
        <v>409250</v>
      </c>
      <c r="BW33" s="2">
        <v>2.6040000000000001</v>
      </c>
      <c r="BX33" s="2" t="s">
        <v>167</v>
      </c>
      <c r="BZ33" s="2" t="s">
        <v>46</v>
      </c>
      <c r="CA33" s="2">
        <v>33.834000000000003</v>
      </c>
      <c r="CB33" s="2">
        <v>51</v>
      </c>
      <c r="CC33" s="2">
        <v>155585</v>
      </c>
      <c r="CD33" s="2">
        <v>0.97799999999999998</v>
      </c>
      <c r="CE33" s="2" t="s">
        <v>167</v>
      </c>
    </row>
    <row r="34" spans="1:83" x14ac:dyDescent="0.55000000000000004">
      <c r="A34" s="2" t="s">
        <v>45</v>
      </c>
      <c r="B34" s="2">
        <v>0</v>
      </c>
      <c r="C34" s="2">
        <v>0</v>
      </c>
      <c r="D34" s="2" t="s">
        <v>86</v>
      </c>
      <c r="H34" s="2" t="s">
        <v>45</v>
      </c>
      <c r="I34" s="2">
        <v>33.363</v>
      </c>
      <c r="J34" s="2">
        <v>169</v>
      </c>
      <c r="K34" s="2">
        <v>259005</v>
      </c>
      <c r="L34" s="2">
        <v>1.052</v>
      </c>
      <c r="M34" s="2" t="s">
        <v>167</v>
      </c>
      <c r="O34" s="2" t="s">
        <v>45</v>
      </c>
      <c r="P34" s="2">
        <v>33.374000000000002</v>
      </c>
      <c r="Q34" s="2">
        <v>169</v>
      </c>
      <c r="R34" s="2">
        <v>21816</v>
      </c>
      <c r="S34" s="2">
        <v>8.7999999999999995E-2</v>
      </c>
      <c r="T34" s="2" t="s">
        <v>167</v>
      </c>
      <c r="V34" s="2" t="s">
        <v>45</v>
      </c>
      <c r="W34" s="2">
        <v>33.374000000000002</v>
      </c>
      <c r="X34" s="2">
        <v>169</v>
      </c>
      <c r="Y34" s="2">
        <v>29210</v>
      </c>
      <c r="Z34" s="2">
        <v>0.111</v>
      </c>
      <c r="AA34" s="2" t="s">
        <v>167</v>
      </c>
      <c r="AC34" s="2" t="s">
        <v>45</v>
      </c>
      <c r="AD34" s="2">
        <v>33.363</v>
      </c>
      <c r="AE34" s="2">
        <v>169</v>
      </c>
      <c r="AF34" s="2">
        <v>628742</v>
      </c>
      <c r="AG34" s="2">
        <v>2.79</v>
      </c>
      <c r="AH34" s="2" t="s">
        <v>167</v>
      </c>
      <c r="AJ34" s="2" t="s">
        <v>45</v>
      </c>
      <c r="AK34" s="2">
        <v>33.363</v>
      </c>
      <c r="AL34" s="2">
        <v>169</v>
      </c>
      <c r="AM34" s="2">
        <v>689899</v>
      </c>
      <c r="AN34" s="2">
        <v>2.8820000000000001</v>
      </c>
      <c r="AO34" s="2" t="s">
        <v>167</v>
      </c>
      <c r="AQ34" s="2" t="s">
        <v>45</v>
      </c>
      <c r="AR34" s="2">
        <v>33.363</v>
      </c>
      <c r="AS34" s="2">
        <v>169</v>
      </c>
      <c r="AT34" s="2">
        <v>222141</v>
      </c>
      <c r="AU34" s="2">
        <v>0.95799999999999996</v>
      </c>
      <c r="AV34" s="2" t="s">
        <v>167</v>
      </c>
      <c r="AX34" s="2" t="s">
        <v>45</v>
      </c>
      <c r="AY34" s="2">
        <v>33.374000000000002</v>
      </c>
      <c r="AZ34" s="2">
        <v>169</v>
      </c>
      <c r="BA34" s="2">
        <v>21033</v>
      </c>
      <c r="BB34" s="2">
        <v>8.7999999999999995E-2</v>
      </c>
      <c r="BC34" s="2" t="s">
        <v>167</v>
      </c>
      <c r="BE34" s="2" t="s">
        <v>45</v>
      </c>
      <c r="BF34" s="2">
        <v>33.363</v>
      </c>
      <c r="BG34" s="2">
        <v>169</v>
      </c>
      <c r="BH34" s="2">
        <v>27681</v>
      </c>
      <c r="BI34" s="2">
        <v>0.109</v>
      </c>
      <c r="BJ34" s="2" t="s">
        <v>167</v>
      </c>
      <c r="BL34" s="2" t="s">
        <v>45</v>
      </c>
      <c r="BM34" s="2">
        <v>33.363</v>
      </c>
      <c r="BN34" s="2">
        <v>169</v>
      </c>
      <c r="BO34" s="2">
        <v>614014</v>
      </c>
      <c r="BP34" s="2">
        <v>2.8679999999999999</v>
      </c>
      <c r="BQ34" s="2" t="s">
        <v>167</v>
      </c>
      <c r="BS34" s="2" t="s">
        <v>45</v>
      </c>
      <c r="BT34" s="2">
        <v>33.363</v>
      </c>
      <c r="BU34" s="2">
        <v>169</v>
      </c>
      <c r="BV34" s="2">
        <v>635183</v>
      </c>
      <c r="BW34" s="2">
        <v>2.778</v>
      </c>
      <c r="BX34" s="2" t="s">
        <v>167</v>
      </c>
      <c r="BZ34" s="2" t="s">
        <v>45</v>
      </c>
      <c r="CA34" s="2">
        <v>33.340000000000003</v>
      </c>
      <c r="CB34" s="2">
        <v>169</v>
      </c>
      <c r="CC34" s="2">
        <v>215358</v>
      </c>
      <c r="CD34" s="2">
        <v>0.94899999999999995</v>
      </c>
      <c r="CE34" s="2" t="s">
        <v>167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FDDD4-40F2-4EF0-81FA-66739023FC9D}">
  <dimension ref="A1:AI34"/>
  <sheetViews>
    <sheetView topLeftCell="V1" workbookViewId="0">
      <selection activeCell="K1" sqref="K1"/>
    </sheetView>
  </sheetViews>
  <sheetFormatPr defaultRowHeight="14.4" x14ac:dyDescent="0.55000000000000004"/>
  <cols>
    <col min="1" max="1" width="27.68359375" style="2" customWidth="1"/>
    <col min="2" max="2" width="8.68359375" style="2"/>
    <col min="3" max="3" width="6.68359375" style="2" customWidth="1"/>
    <col min="4" max="4" width="10.68359375" style="2" customWidth="1"/>
    <col min="5" max="6" width="7.68359375" style="2" customWidth="1"/>
    <col min="7" max="7" width="8.68359375" style="2"/>
    <col min="8" max="8" width="27.68359375" style="2" customWidth="1"/>
    <col min="9" max="9" width="8.68359375" style="2"/>
    <col min="10" max="10" width="6.68359375" style="2" customWidth="1"/>
    <col min="11" max="11" width="10.68359375" style="2" customWidth="1"/>
    <col min="12" max="13" width="7.68359375" style="2" customWidth="1"/>
    <col min="14" max="14" width="8.68359375" style="2"/>
    <col min="15" max="15" width="27.68359375" style="2" customWidth="1"/>
    <col min="16" max="16" width="8.68359375" style="2"/>
    <col min="17" max="17" width="6.68359375" style="2" customWidth="1"/>
    <col min="18" max="18" width="10.68359375" style="2" customWidth="1"/>
    <col min="19" max="20" width="7.68359375" style="2" customWidth="1"/>
    <col min="21" max="21" width="8.68359375" style="2"/>
    <col min="22" max="22" width="27.68359375" style="2" customWidth="1"/>
    <col min="23" max="23" width="8.68359375" style="2"/>
    <col min="24" max="24" width="6.68359375" style="2" customWidth="1"/>
    <col min="25" max="25" width="10.68359375" style="2" customWidth="1"/>
    <col min="26" max="26" width="8.68359375" style="2"/>
    <col min="27" max="27" width="7.68359375" style="2" customWidth="1"/>
    <col min="28" max="28" width="8.68359375" style="2"/>
    <col min="29" max="29" width="27.68359375" style="2" customWidth="1"/>
    <col min="30" max="30" width="8.68359375" style="2"/>
    <col min="31" max="31" width="6.68359375" style="2" customWidth="1"/>
    <col min="32" max="32" width="10.68359375" style="2" customWidth="1"/>
    <col min="33" max="33" width="8.68359375" style="2"/>
    <col min="34" max="34" width="7.68359375" style="2" customWidth="1"/>
    <col min="35" max="35" width="8.68359375" style="2"/>
  </cols>
  <sheetData>
    <row r="1" spans="1:34" x14ac:dyDescent="0.55000000000000004">
      <c r="A1" s="1" t="s">
        <v>691</v>
      </c>
      <c r="H1" s="1" t="s">
        <v>692</v>
      </c>
      <c r="O1" s="1" t="s">
        <v>693</v>
      </c>
      <c r="V1" s="1" t="s">
        <v>694</v>
      </c>
      <c r="AC1" s="1" t="s">
        <v>695</v>
      </c>
    </row>
    <row r="2" spans="1:34" x14ac:dyDescent="0.55000000000000004">
      <c r="A2" s="2" t="s">
        <v>13</v>
      </c>
      <c r="B2" s="2" t="s">
        <v>163</v>
      </c>
      <c r="C2" s="2" t="s">
        <v>164</v>
      </c>
      <c r="D2" s="2" t="s">
        <v>165</v>
      </c>
      <c r="E2" s="2" t="s">
        <v>85</v>
      </c>
      <c r="F2" s="2" t="s">
        <v>166</v>
      </c>
      <c r="H2" s="2" t="s">
        <v>13</v>
      </c>
      <c r="I2" s="2" t="s">
        <v>163</v>
      </c>
      <c r="J2" s="2" t="s">
        <v>164</v>
      </c>
      <c r="K2" s="2" t="s">
        <v>165</v>
      </c>
      <c r="L2" s="2" t="s">
        <v>85</v>
      </c>
      <c r="M2" s="2" t="s">
        <v>166</v>
      </c>
      <c r="O2" s="2" t="s">
        <v>13</v>
      </c>
      <c r="P2" s="2" t="s">
        <v>163</v>
      </c>
      <c r="Q2" s="2" t="s">
        <v>164</v>
      </c>
      <c r="R2" s="2" t="s">
        <v>165</v>
      </c>
      <c r="S2" s="2" t="s">
        <v>85</v>
      </c>
      <c r="T2" s="2" t="s">
        <v>166</v>
      </c>
      <c r="V2" s="2" t="s">
        <v>13</v>
      </c>
      <c r="W2" s="2" t="s">
        <v>163</v>
      </c>
      <c r="X2" s="2" t="s">
        <v>164</v>
      </c>
      <c r="Y2" s="2" t="s">
        <v>165</v>
      </c>
      <c r="Z2" s="2" t="s">
        <v>85</v>
      </c>
      <c r="AA2" s="2" t="s">
        <v>166</v>
      </c>
      <c r="AC2" s="2" t="s">
        <v>13</v>
      </c>
      <c r="AD2" s="2" t="s">
        <v>163</v>
      </c>
      <c r="AE2" s="2" t="s">
        <v>164</v>
      </c>
      <c r="AF2" s="2" t="s">
        <v>165</v>
      </c>
      <c r="AG2" s="2" t="s">
        <v>85</v>
      </c>
      <c r="AH2" s="2" t="s">
        <v>166</v>
      </c>
    </row>
    <row r="3" spans="1:34" x14ac:dyDescent="0.55000000000000004">
      <c r="A3" s="2" t="s">
        <v>15</v>
      </c>
      <c r="B3" s="2">
        <v>34.904000000000003</v>
      </c>
      <c r="C3" s="2">
        <v>117</v>
      </c>
      <c r="D3" s="2">
        <v>1120499</v>
      </c>
      <c r="E3" s="2">
        <v>5</v>
      </c>
      <c r="F3" s="2" t="s">
        <v>167</v>
      </c>
      <c r="H3" s="2" t="s">
        <v>15</v>
      </c>
      <c r="I3" s="2">
        <v>34.927</v>
      </c>
      <c r="J3" s="2">
        <v>117</v>
      </c>
      <c r="K3" s="2">
        <v>1092082</v>
      </c>
      <c r="L3" s="2">
        <v>5</v>
      </c>
      <c r="M3" s="2" t="s">
        <v>167</v>
      </c>
      <c r="O3" s="2" t="s">
        <v>15</v>
      </c>
      <c r="P3" s="2">
        <v>34.927</v>
      </c>
      <c r="Q3" s="2">
        <v>117</v>
      </c>
      <c r="R3" s="2">
        <v>1085089</v>
      </c>
      <c r="S3" s="2">
        <v>5</v>
      </c>
      <c r="T3" s="2" t="s">
        <v>167</v>
      </c>
      <c r="V3" s="2" t="s">
        <v>15</v>
      </c>
      <c r="W3" s="2">
        <v>34.927</v>
      </c>
      <c r="X3" s="2">
        <v>117</v>
      </c>
      <c r="Y3" s="2">
        <v>1085032</v>
      </c>
      <c r="Z3" s="2">
        <v>5</v>
      </c>
      <c r="AA3" s="2" t="s">
        <v>167</v>
      </c>
      <c r="AC3" s="2" t="s">
        <v>15</v>
      </c>
      <c r="AD3" s="2">
        <v>34.927</v>
      </c>
      <c r="AE3" s="2">
        <v>117</v>
      </c>
      <c r="AF3" s="2">
        <v>1081914</v>
      </c>
      <c r="AG3" s="2">
        <v>5</v>
      </c>
      <c r="AH3" s="2" t="s">
        <v>167</v>
      </c>
    </row>
    <row r="4" spans="1:34" x14ac:dyDescent="0.55000000000000004">
      <c r="A4" s="2" t="s">
        <v>16</v>
      </c>
      <c r="B4" s="2">
        <v>30.521999999999998</v>
      </c>
      <c r="C4" s="2">
        <v>114</v>
      </c>
      <c r="D4" s="2">
        <v>1294758</v>
      </c>
      <c r="E4" s="2">
        <v>5</v>
      </c>
      <c r="F4" s="2" t="s">
        <v>167</v>
      </c>
      <c r="H4" s="2" t="s">
        <v>16</v>
      </c>
      <c r="I4" s="2">
        <v>30.603000000000002</v>
      </c>
      <c r="J4" s="2">
        <v>114</v>
      </c>
      <c r="K4" s="2">
        <v>1225329</v>
      </c>
      <c r="L4" s="2">
        <v>5</v>
      </c>
      <c r="M4" s="2" t="s">
        <v>167</v>
      </c>
      <c r="O4" s="2" t="s">
        <v>16</v>
      </c>
      <c r="P4" s="2">
        <v>30.603000000000002</v>
      </c>
      <c r="Q4" s="2">
        <v>114</v>
      </c>
      <c r="R4" s="2">
        <v>1213541</v>
      </c>
      <c r="S4" s="2">
        <v>5</v>
      </c>
      <c r="T4" s="2" t="s">
        <v>167</v>
      </c>
      <c r="V4" s="2" t="s">
        <v>16</v>
      </c>
      <c r="W4" s="2">
        <v>30.603000000000002</v>
      </c>
      <c r="X4" s="2">
        <v>114</v>
      </c>
      <c r="Y4" s="2">
        <v>1173600</v>
      </c>
      <c r="Z4" s="2">
        <v>5</v>
      </c>
      <c r="AA4" s="2" t="s">
        <v>167</v>
      </c>
      <c r="AC4" s="2" t="s">
        <v>16</v>
      </c>
      <c r="AD4" s="2">
        <v>30.603000000000002</v>
      </c>
      <c r="AE4" s="2">
        <v>114</v>
      </c>
      <c r="AF4" s="2">
        <v>1170205</v>
      </c>
      <c r="AG4" s="2">
        <v>5</v>
      </c>
      <c r="AH4" s="2" t="s">
        <v>167</v>
      </c>
    </row>
    <row r="5" spans="1:34" x14ac:dyDescent="0.55000000000000004">
      <c r="A5" s="2" t="s">
        <v>48</v>
      </c>
      <c r="B5" s="2">
        <v>0</v>
      </c>
      <c r="C5" s="2">
        <v>0</v>
      </c>
      <c r="D5" s="2" t="s">
        <v>86</v>
      </c>
      <c r="H5" s="2" t="s">
        <v>48</v>
      </c>
      <c r="I5" s="2">
        <v>0</v>
      </c>
      <c r="J5" s="2">
        <v>0</v>
      </c>
      <c r="K5" s="2" t="s">
        <v>86</v>
      </c>
      <c r="O5" s="2" t="s">
        <v>48</v>
      </c>
      <c r="P5" s="2">
        <v>0</v>
      </c>
      <c r="Q5" s="2">
        <v>0</v>
      </c>
      <c r="R5" s="2" t="s">
        <v>86</v>
      </c>
      <c r="V5" s="2" t="s">
        <v>48</v>
      </c>
      <c r="W5" s="2">
        <v>7.0190000000000001</v>
      </c>
      <c r="X5" s="2">
        <v>69</v>
      </c>
      <c r="Y5" s="2">
        <v>1536</v>
      </c>
      <c r="Z5" s="2" t="s">
        <v>168</v>
      </c>
      <c r="AA5" s="2" t="s">
        <v>169</v>
      </c>
      <c r="AC5" s="2" t="s">
        <v>48</v>
      </c>
      <c r="AD5" s="2">
        <v>7.0190000000000001</v>
      </c>
      <c r="AE5" s="2">
        <v>69</v>
      </c>
      <c r="AF5" s="2">
        <v>1027</v>
      </c>
      <c r="AG5" s="2" t="s">
        <v>168</v>
      </c>
      <c r="AH5" s="2" t="s">
        <v>169</v>
      </c>
    </row>
    <row r="6" spans="1:34" x14ac:dyDescent="0.55000000000000004">
      <c r="A6" s="2" t="s">
        <v>49</v>
      </c>
      <c r="B6" s="2">
        <v>8.1609999999999996</v>
      </c>
      <c r="C6" s="2">
        <v>119</v>
      </c>
      <c r="D6" s="2" t="s">
        <v>256</v>
      </c>
      <c r="E6" s="2">
        <v>8.0000000000000002E-3</v>
      </c>
      <c r="F6" s="2" t="s">
        <v>167</v>
      </c>
      <c r="H6" s="2" t="s">
        <v>49</v>
      </c>
      <c r="I6" s="2">
        <v>8.1389999999999993</v>
      </c>
      <c r="J6" s="2">
        <v>119</v>
      </c>
      <c r="K6" s="2">
        <v>11988</v>
      </c>
      <c r="L6" s="2">
        <v>0.93</v>
      </c>
      <c r="M6" s="2" t="s">
        <v>167</v>
      </c>
      <c r="O6" s="2" t="s">
        <v>49</v>
      </c>
      <c r="P6" s="2">
        <v>8.15</v>
      </c>
      <c r="Q6" s="2">
        <v>119</v>
      </c>
      <c r="R6" s="2">
        <v>12896</v>
      </c>
      <c r="S6" s="2">
        <v>1.01</v>
      </c>
      <c r="T6" s="2" t="s">
        <v>167</v>
      </c>
      <c r="V6" s="2" t="s">
        <v>49</v>
      </c>
      <c r="W6" s="2">
        <v>8.1389999999999993</v>
      </c>
      <c r="X6" s="2">
        <v>119</v>
      </c>
      <c r="Y6" s="2">
        <v>346278</v>
      </c>
      <c r="Z6" s="2">
        <v>27.945</v>
      </c>
      <c r="AA6" s="2" t="s">
        <v>167</v>
      </c>
      <c r="AC6" s="2" t="s">
        <v>49</v>
      </c>
      <c r="AD6" s="2">
        <v>8.15</v>
      </c>
      <c r="AE6" s="2">
        <v>119</v>
      </c>
      <c r="AF6" s="2">
        <v>329783</v>
      </c>
      <c r="AG6" s="2">
        <v>26.696000000000002</v>
      </c>
      <c r="AH6" s="2" t="s">
        <v>167</v>
      </c>
    </row>
    <row r="7" spans="1:34" x14ac:dyDescent="0.55000000000000004">
      <c r="A7" s="2" t="s">
        <v>50</v>
      </c>
      <c r="B7" s="2">
        <v>0</v>
      </c>
      <c r="C7" s="2">
        <v>0</v>
      </c>
      <c r="D7" s="2" t="s">
        <v>86</v>
      </c>
      <c r="H7" s="2" t="s">
        <v>50</v>
      </c>
      <c r="I7" s="2">
        <v>8.5630000000000006</v>
      </c>
      <c r="J7" s="2">
        <v>85</v>
      </c>
      <c r="K7" s="2">
        <v>3132</v>
      </c>
      <c r="L7" s="2">
        <v>0.93700000000000006</v>
      </c>
      <c r="M7" s="2" t="s">
        <v>167</v>
      </c>
      <c r="O7" s="2" t="s">
        <v>50</v>
      </c>
      <c r="P7" s="2">
        <v>8.5630000000000006</v>
      </c>
      <c r="Q7" s="2">
        <v>85</v>
      </c>
      <c r="R7" s="2">
        <v>3634</v>
      </c>
      <c r="S7" s="2">
        <v>1.097</v>
      </c>
      <c r="T7" s="2" t="s">
        <v>167</v>
      </c>
      <c r="V7" s="2" t="s">
        <v>50</v>
      </c>
      <c r="W7" s="2">
        <v>8.5630000000000006</v>
      </c>
      <c r="X7" s="2">
        <v>85</v>
      </c>
      <c r="Y7" s="2">
        <v>88494</v>
      </c>
      <c r="Z7" s="2">
        <v>28</v>
      </c>
      <c r="AA7" s="2" t="s">
        <v>167</v>
      </c>
      <c r="AC7" s="2" t="s">
        <v>50</v>
      </c>
      <c r="AD7" s="2">
        <v>8.5630000000000006</v>
      </c>
      <c r="AE7" s="2">
        <v>85</v>
      </c>
      <c r="AF7" s="2">
        <v>89115</v>
      </c>
      <c r="AG7" s="2">
        <v>28.283000000000001</v>
      </c>
      <c r="AH7" s="2" t="s">
        <v>167</v>
      </c>
    </row>
    <row r="8" spans="1:34" x14ac:dyDescent="0.55000000000000004">
      <c r="A8" s="2" t="s">
        <v>51</v>
      </c>
      <c r="B8" s="2">
        <v>8.7590000000000003</v>
      </c>
      <c r="C8" s="2">
        <v>69</v>
      </c>
      <c r="D8" s="2">
        <v>307</v>
      </c>
      <c r="E8" s="2">
        <v>5.2999999999999999E-2</v>
      </c>
      <c r="F8" s="2" t="s">
        <v>167</v>
      </c>
      <c r="H8" s="2" t="s">
        <v>51</v>
      </c>
      <c r="I8" s="2">
        <v>8.7590000000000003</v>
      </c>
      <c r="J8" s="2">
        <v>69</v>
      </c>
      <c r="K8" s="2">
        <v>5152</v>
      </c>
      <c r="L8" s="2">
        <v>0.94199999999999995</v>
      </c>
      <c r="M8" s="2" t="s">
        <v>167</v>
      </c>
      <c r="O8" s="2" t="s">
        <v>51</v>
      </c>
      <c r="P8" s="2">
        <v>8.77</v>
      </c>
      <c r="Q8" s="2">
        <v>69</v>
      </c>
      <c r="R8" s="2">
        <v>5864</v>
      </c>
      <c r="S8" s="2">
        <v>1.0820000000000001</v>
      </c>
      <c r="T8" s="2" t="s">
        <v>167</v>
      </c>
      <c r="V8" s="2" t="s">
        <v>51</v>
      </c>
      <c r="W8" s="2">
        <v>8.7590000000000003</v>
      </c>
      <c r="X8" s="2">
        <v>69</v>
      </c>
      <c r="Y8" s="2">
        <v>149626</v>
      </c>
      <c r="Z8" s="2">
        <v>27.858000000000001</v>
      </c>
      <c r="AA8" s="2" t="s">
        <v>167</v>
      </c>
      <c r="AC8" s="2" t="s">
        <v>51</v>
      </c>
      <c r="AD8" s="2">
        <v>8.77</v>
      </c>
      <c r="AE8" s="2">
        <v>69</v>
      </c>
      <c r="AF8" s="2">
        <v>154086</v>
      </c>
      <c r="AG8" s="2">
        <v>28.748999999999999</v>
      </c>
      <c r="AH8" s="2" t="s">
        <v>167</v>
      </c>
    </row>
    <row r="9" spans="1:34" x14ac:dyDescent="0.55000000000000004">
      <c r="A9" s="2" t="s">
        <v>52</v>
      </c>
      <c r="B9" s="2">
        <v>0</v>
      </c>
      <c r="C9" s="2">
        <v>0</v>
      </c>
      <c r="D9" s="2" t="s">
        <v>86</v>
      </c>
      <c r="H9" s="2" t="s">
        <v>52</v>
      </c>
      <c r="I9" s="2">
        <v>11.317</v>
      </c>
      <c r="J9" s="2">
        <v>69</v>
      </c>
      <c r="K9" s="2">
        <v>41644</v>
      </c>
      <c r="L9" s="2">
        <v>0.91900000000000004</v>
      </c>
      <c r="M9" s="2" t="s">
        <v>167</v>
      </c>
      <c r="O9" s="2" t="s">
        <v>52</v>
      </c>
      <c r="P9" s="2">
        <v>11.317</v>
      </c>
      <c r="Q9" s="2">
        <v>69</v>
      </c>
      <c r="R9" s="2">
        <v>47953</v>
      </c>
      <c r="S9" s="2">
        <v>1.069</v>
      </c>
      <c r="T9" s="2" t="s">
        <v>167</v>
      </c>
      <c r="V9" s="2" t="s">
        <v>52</v>
      </c>
      <c r="W9" s="2">
        <v>11.317</v>
      </c>
      <c r="X9" s="2">
        <v>69</v>
      </c>
      <c r="Y9" s="2">
        <v>1189798</v>
      </c>
      <c r="Z9" s="2">
        <v>27.928999999999998</v>
      </c>
      <c r="AA9" s="2" t="s">
        <v>167</v>
      </c>
      <c r="AC9" s="2" t="s">
        <v>52</v>
      </c>
      <c r="AD9" s="2">
        <v>11.317</v>
      </c>
      <c r="AE9" s="2">
        <v>69</v>
      </c>
      <c r="AF9" s="2">
        <v>1187736</v>
      </c>
      <c r="AG9" s="2">
        <v>27.962</v>
      </c>
      <c r="AH9" s="2" t="s">
        <v>167</v>
      </c>
    </row>
    <row r="10" spans="1:34" x14ac:dyDescent="0.55000000000000004">
      <c r="A10" s="2" t="s">
        <v>53</v>
      </c>
      <c r="B10" s="2">
        <v>11.057</v>
      </c>
      <c r="C10" s="2">
        <v>51</v>
      </c>
      <c r="D10" s="2">
        <v>426</v>
      </c>
      <c r="E10" s="2">
        <v>0.09</v>
      </c>
      <c r="F10" s="2" t="s">
        <v>167</v>
      </c>
      <c r="H10" s="2" t="s">
        <v>53</v>
      </c>
      <c r="I10" s="2">
        <v>11.057</v>
      </c>
      <c r="J10" s="2">
        <v>51</v>
      </c>
      <c r="K10" s="2">
        <v>4131</v>
      </c>
      <c r="L10" s="2">
        <v>0.92300000000000004</v>
      </c>
      <c r="M10" s="2" t="s">
        <v>167</v>
      </c>
      <c r="O10" s="2" t="s">
        <v>53</v>
      </c>
      <c r="P10" s="2">
        <v>11.055999999999999</v>
      </c>
      <c r="Q10" s="2">
        <v>51</v>
      </c>
      <c r="R10" s="2">
        <v>4730</v>
      </c>
      <c r="S10" s="2">
        <v>1.0669999999999999</v>
      </c>
      <c r="T10" s="2" t="s">
        <v>167</v>
      </c>
      <c r="V10" s="2" t="s">
        <v>53</v>
      </c>
      <c r="W10" s="2">
        <v>11.057</v>
      </c>
      <c r="X10" s="2">
        <v>51</v>
      </c>
      <c r="Y10" s="2">
        <v>120898</v>
      </c>
      <c r="Z10" s="2">
        <v>27.661000000000001</v>
      </c>
      <c r="AA10" s="2" t="s">
        <v>167</v>
      </c>
      <c r="AC10" s="2" t="s">
        <v>53</v>
      </c>
      <c r="AD10" s="2">
        <v>11.057</v>
      </c>
      <c r="AE10" s="2">
        <v>51</v>
      </c>
      <c r="AF10" s="2">
        <v>122214</v>
      </c>
      <c r="AG10" s="2">
        <v>28.036000000000001</v>
      </c>
      <c r="AH10" s="2" t="s">
        <v>167</v>
      </c>
    </row>
    <row r="11" spans="1:34" x14ac:dyDescent="0.55000000000000004">
      <c r="A11" s="2" t="s">
        <v>54</v>
      </c>
      <c r="B11" s="2">
        <v>12.981</v>
      </c>
      <c r="C11" s="2">
        <v>51</v>
      </c>
      <c r="D11" s="2">
        <v>1580</v>
      </c>
      <c r="E11" s="2">
        <v>0.111</v>
      </c>
      <c r="F11" s="2" t="s">
        <v>167</v>
      </c>
      <c r="H11" s="2" t="s">
        <v>54</v>
      </c>
      <c r="I11" s="2">
        <v>12.996</v>
      </c>
      <c r="J11" s="2">
        <v>51</v>
      </c>
      <c r="K11" s="2">
        <v>12511</v>
      </c>
      <c r="L11" s="2">
        <v>0.93100000000000005</v>
      </c>
      <c r="M11" s="2" t="s">
        <v>167</v>
      </c>
      <c r="O11" s="2" t="s">
        <v>54</v>
      </c>
      <c r="P11" s="2">
        <v>12.996</v>
      </c>
      <c r="Q11" s="2">
        <v>51</v>
      </c>
      <c r="R11" s="2">
        <v>14501</v>
      </c>
      <c r="S11" s="2">
        <v>1.0900000000000001</v>
      </c>
      <c r="T11" s="2" t="s">
        <v>167</v>
      </c>
      <c r="V11" s="2" t="s">
        <v>54</v>
      </c>
      <c r="W11" s="2">
        <v>12.996</v>
      </c>
      <c r="X11" s="2">
        <v>51</v>
      </c>
      <c r="Y11" s="2">
        <v>366068</v>
      </c>
      <c r="Z11" s="2">
        <v>27.594000000000001</v>
      </c>
      <c r="AA11" s="2" t="s">
        <v>167</v>
      </c>
      <c r="AC11" s="2" t="s">
        <v>54</v>
      </c>
      <c r="AD11" s="2">
        <v>12.996</v>
      </c>
      <c r="AE11" s="2">
        <v>51</v>
      </c>
      <c r="AF11" s="2">
        <v>365270</v>
      </c>
      <c r="AG11" s="2">
        <v>27.613</v>
      </c>
      <c r="AH11" s="2" t="s">
        <v>167</v>
      </c>
    </row>
    <row r="12" spans="1:34" x14ac:dyDescent="0.55000000000000004">
      <c r="A12" s="2" t="s">
        <v>55</v>
      </c>
      <c r="B12" s="2">
        <v>0</v>
      </c>
      <c r="C12" s="2">
        <v>0</v>
      </c>
      <c r="D12" s="2" t="s">
        <v>86</v>
      </c>
      <c r="H12" s="2" t="s">
        <v>55</v>
      </c>
      <c r="I12" s="2">
        <v>16.152000000000001</v>
      </c>
      <c r="J12" s="2">
        <v>100</v>
      </c>
      <c r="K12" s="2">
        <v>34522</v>
      </c>
      <c r="L12" s="2">
        <v>0.90800000000000003</v>
      </c>
      <c r="M12" s="2" t="s">
        <v>167</v>
      </c>
      <c r="O12" s="2" t="s">
        <v>55</v>
      </c>
      <c r="P12" s="2">
        <v>16.152000000000001</v>
      </c>
      <c r="Q12" s="2">
        <v>100</v>
      </c>
      <c r="R12" s="2">
        <v>40218</v>
      </c>
      <c r="S12" s="2">
        <v>1.0680000000000001</v>
      </c>
      <c r="T12" s="2" t="s">
        <v>167</v>
      </c>
      <c r="V12" s="2" t="s">
        <v>55</v>
      </c>
      <c r="W12" s="2">
        <v>16.152000000000001</v>
      </c>
      <c r="X12" s="2">
        <v>100</v>
      </c>
      <c r="Y12" s="2">
        <v>955522</v>
      </c>
      <c r="Z12" s="2">
        <v>27.613</v>
      </c>
      <c r="AA12" s="2" t="s">
        <v>167</v>
      </c>
      <c r="AC12" s="2" t="s">
        <v>55</v>
      </c>
      <c r="AD12" s="2">
        <v>16.152000000000001</v>
      </c>
      <c r="AE12" s="2">
        <v>100</v>
      </c>
      <c r="AF12" s="2">
        <v>953664</v>
      </c>
      <c r="AG12" s="2">
        <v>27.640999999999998</v>
      </c>
      <c r="AH12" s="2" t="s">
        <v>167</v>
      </c>
    </row>
    <row r="13" spans="1:34" x14ac:dyDescent="0.55000000000000004">
      <c r="A13" s="2" t="s">
        <v>56</v>
      </c>
      <c r="B13" s="2">
        <v>0</v>
      </c>
      <c r="C13" s="2">
        <v>0</v>
      </c>
      <c r="D13" s="2" t="s">
        <v>86</v>
      </c>
      <c r="H13" s="2" t="s">
        <v>56</v>
      </c>
      <c r="I13" s="2">
        <v>11.52</v>
      </c>
      <c r="J13" s="2">
        <v>33</v>
      </c>
      <c r="K13" s="2" t="s">
        <v>696</v>
      </c>
      <c r="L13" s="2">
        <v>0.95599999999999996</v>
      </c>
      <c r="M13" s="2" t="s">
        <v>167</v>
      </c>
      <c r="O13" s="2" t="s">
        <v>56</v>
      </c>
      <c r="P13" s="2">
        <v>11.52</v>
      </c>
      <c r="Q13" s="2">
        <v>33</v>
      </c>
      <c r="R13" s="2" t="s">
        <v>697</v>
      </c>
      <c r="S13" s="2">
        <v>0.67200000000000004</v>
      </c>
      <c r="T13" s="2" t="s">
        <v>167</v>
      </c>
      <c r="V13" s="2" t="s">
        <v>56</v>
      </c>
      <c r="W13" s="2">
        <v>11.505000000000001</v>
      </c>
      <c r="X13" s="2">
        <v>33</v>
      </c>
      <c r="Y13" s="2">
        <v>55520</v>
      </c>
      <c r="Z13" s="2">
        <v>27.436</v>
      </c>
      <c r="AA13" s="2" t="s">
        <v>167</v>
      </c>
      <c r="AC13" s="2" t="s">
        <v>56</v>
      </c>
      <c r="AD13" s="2">
        <v>11.52</v>
      </c>
      <c r="AE13" s="2">
        <v>33</v>
      </c>
      <c r="AF13" s="2">
        <v>35603</v>
      </c>
      <c r="AG13" s="2">
        <v>17.806999999999999</v>
      </c>
      <c r="AH13" s="2" t="s">
        <v>167</v>
      </c>
    </row>
    <row r="14" spans="1:34" x14ac:dyDescent="0.55000000000000004">
      <c r="A14" s="2" t="s">
        <v>57</v>
      </c>
      <c r="B14" s="2">
        <v>0</v>
      </c>
      <c r="C14" s="2">
        <v>0</v>
      </c>
      <c r="D14" s="2" t="s">
        <v>86</v>
      </c>
      <c r="H14" s="2" t="s">
        <v>57</v>
      </c>
      <c r="I14" s="2">
        <v>8.5410000000000004</v>
      </c>
      <c r="J14" s="2">
        <v>81</v>
      </c>
      <c r="K14" s="2">
        <v>8280</v>
      </c>
      <c r="L14" s="2">
        <v>0.94499999999999995</v>
      </c>
      <c r="M14" s="2" t="s">
        <v>167</v>
      </c>
      <c r="O14" s="2" t="s">
        <v>57</v>
      </c>
      <c r="P14" s="2">
        <v>8.5519999999999996</v>
      </c>
      <c r="Q14" s="2">
        <v>81</v>
      </c>
      <c r="R14" s="2">
        <v>9506</v>
      </c>
      <c r="S14" s="2">
        <v>1.0960000000000001</v>
      </c>
      <c r="T14" s="2" t="s">
        <v>167</v>
      </c>
      <c r="V14" s="2" t="s">
        <v>57</v>
      </c>
      <c r="W14" s="2">
        <v>8.5410000000000004</v>
      </c>
      <c r="X14" s="2">
        <v>81</v>
      </c>
      <c r="Y14" s="2">
        <v>238668</v>
      </c>
      <c r="Z14" s="2">
        <v>27.798999999999999</v>
      </c>
      <c r="AA14" s="2" t="s">
        <v>167</v>
      </c>
      <c r="AC14" s="2" t="s">
        <v>57</v>
      </c>
      <c r="AD14" s="2">
        <v>8.5519999999999996</v>
      </c>
      <c r="AE14" s="2">
        <v>81</v>
      </c>
      <c r="AF14" s="2">
        <v>239271</v>
      </c>
      <c r="AG14" s="2">
        <v>27.946999999999999</v>
      </c>
      <c r="AH14" s="2" t="s">
        <v>167</v>
      </c>
    </row>
    <row r="15" spans="1:34" x14ac:dyDescent="0.55000000000000004">
      <c r="A15" s="2" t="s">
        <v>58</v>
      </c>
      <c r="B15" s="2">
        <v>0</v>
      </c>
      <c r="C15" s="2">
        <v>0</v>
      </c>
      <c r="D15" s="2" t="s">
        <v>86</v>
      </c>
      <c r="H15" s="2" t="s">
        <v>58</v>
      </c>
      <c r="I15" s="2">
        <v>13.416</v>
      </c>
      <c r="J15" s="2">
        <v>131</v>
      </c>
      <c r="K15" s="2">
        <v>11278</v>
      </c>
      <c r="L15" s="2">
        <v>0.92300000000000004</v>
      </c>
      <c r="M15" s="2" t="s">
        <v>167</v>
      </c>
      <c r="O15" s="2" t="s">
        <v>58</v>
      </c>
      <c r="P15" s="2">
        <v>13.416</v>
      </c>
      <c r="Q15" s="2">
        <v>131</v>
      </c>
      <c r="R15" s="2">
        <v>13089</v>
      </c>
      <c r="S15" s="2">
        <v>1.081</v>
      </c>
      <c r="T15" s="2" t="s">
        <v>167</v>
      </c>
      <c r="V15" s="2" t="s">
        <v>58</v>
      </c>
      <c r="W15" s="2">
        <v>13.416</v>
      </c>
      <c r="X15" s="2">
        <v>131</v>
      </c>
      <c r="Y15" s="2">
        <v>319310</v>
      </c>
      <c r="Z15" s="2">
        <v>27.975000000000001</v>
      </c>
      <c r="AA15" s="2" t="s">
        <v>167</v>
      </c>
      <c r="AC15" s="2" t="s">
        <v>58</v>
      </c>
      <c r="AD15" s="2">
        <v>13.416</v>
      </c>
      <c r="AE15" s="2">
        <v>131</v>
      </c>
      <c r="AF15" s="2">
        <v>319490</v>
      </c>
      <c r="AG15" s="2">
        <v>28.074999999999999</v>
      </c>
      <c r="AH15" s="2" t="s">
        <v>167</v>
      </c>
    </row>
    <row r="16" spans="1:34" x14ac:dyDescent="0.55000000000000004">
      <c r="A16" s="2" t="s">
        <v>59</v>
      </c>
      <c r="B16" s="2">
        <v>0</v>
      </c>
      <c r="C16" s="2">
        <v>0</v>
      </c>
      <c r="D16" s="2" t="s">
        <v>86</v>
      </c>
      <c r="H16" s="2" t="s">
        <v>59</v>
      </c>
      <c r="I16" s="2">
        <v>13.387</v>
      </c>
      <c r="J16" s="2">
        <v>64</v>
      </c>
      <c r="K16" s="2" t="s">
        <v>467</v>
      </c>
      <c r="L16" s="2">
        <v>0.91700000000000004</v>
      </c>
      <c r="M16" s="2" t="s">
        <v>167</v>
      </c>
      <c r="O16" s="2" t="s">
        <v>59</v>
      </c>
      <c r="P16" s="2">
        <v>13.372</v>
      </c>
      <c r="Q16" s="2">
        <v>64</v>
      </c>
      <c r="R16" s="2">
        <v>976</v>
      </c>
      <c r="S16" s="2">
        <v>1.0580000000000001</v>
      </c>
      <c r="T16" s="2" t="s">
        <v>167</v>
      </c>
      <c r="V16" s="2" t="s">
        <v>59</v>
      </c>
      <c r="W16" s="2">
        <v>13.372</v>
      </c>
      <c r="X16" s="2">
        <v>64</v>
      </c>
      <c r="Y16" s="2">
        <v>24139</v>
      </c>
      <c r="Z16" s="2">
        <v>27.965</v>
      </c>
      <c r="AA16" s="2" t="s">
        <v>167</v>
      </c>
      <c r="AC16" s="2" t="s">
        <v>59</v>
      </c>
      <c r="AD16" s="2">
        <v>13.372</v>
      </c>
      <c r="AE16" s="2">
        <v>64</v>
      </c>
      <c r="AF16" s="2">
        <v>24257</v>
      </c>
      <c r="AG16" s="2">
        <v>28.190999999999999</v>
      </c>
      <c r="AH16" s="2" t="s">
        <v>167</v>
      </c>
    </row>
    <row r="17" spans="1:34" x14ac:dyDescent="0.55000000000000004">
      <c r="A17" s="2" t="s">
        <v>60</v>
      </c>
      <c r="B17" s="2">
        <v>0</v>
      </c>
      <c r="D17" s="2">
        <v>0</v>
      </c>
      <c r="E17" s="2" t="s">
        <v>86</v>
      </c>
      <c r="F17" s="2" t="s">
        <v>172</v>
      </c>
      <c r="H17" s="2" t="s">
        <v>60</v>
      </c>
      <c r="I17" s="2">
        <v>13.618</v>
      </c>
      <c r="J17" s="2">
        <v>69</v>
      </c>
      <c r="K17" s="2" t="s">
        <v>698</v>
      </c>
      <c r="L17" s="2">
        <v>0.79600000000000004</v>
      </c>
      <c r="M17" s="2" t="s">
        <v>167</v>
      </c>
      <c r="O17" s="2" t="s">
        <v>60</v>
      </c>
      <c r="P17" s="2">
        <v>13.618</v>
      </c>
      <c r="Q17" s="2">
        <v>69</v>
      </c>
      <c r="R17" s="2" t="s">
        <v>699</v>
      </c>
      <c r="S17" s="2">
        <v>0.9</v>
      </c>
      <c r="T17" s="2" t="s">
        <v>167</v>
      </c>
      <c r="V17" s="2" t="s">
        <v>60</v>
      </c>
      <c r="W17" s="2">
        <v>13.618</v>
      </c>
      <c r="X17" s="2">
        <v>69</v>
      </c>
      <c r="Y17" s="2" t="s">
        <v>700</v>
      </c>
      <c r="Z17" s="2">
        <v>28.404</v>
      </c>
      <c r="AA17" s="2" t="s">
        <v>167</v>
      </c>
      <c r="AC17" s="2" t="s">
        <v>60</v>
      </c>
      <c r="AD17" s="2">
        <v>13.618</v>
      </c>
      <c r="AE17" s="2">
        <v>69</v>
      </c>
      <c r="AF17" s="2" t="s">
        <v>701</v>
      </c>
      <c r="AG17" s="2">
        <v>26.95</v>
      </c>
      <c r="AH17" s="2" t="s">
        <v>167</v>
      </c>
    </row>
    <row r="18" spans="1:34" x14ac:dyDescent="0.55000000000000004">
      <c r="A18" s="2" t="s">
        <v>61</v>
      </c>
      <c r="B18" s="2">
        <v>13.864000000000001</v>
      </c>
      <c r="C18" s="2">
        <v>51</v>
      </c>
      <c r="D18" s="2">
        <v>3785</v>
      </c>
      <c r="E18" s="2">
        <v>0.26</v>
      </c>
      <c r="F18" s="2" t="s">
        <v>167</v>
      </c>
      <c r="H18" s="2" t="s">
        <v>61</v>
      </c>
      <c r="I18" s="2">
        <v>13.864000000000001</v>
      </c>
      <c r="J18" s="2">
        <v>51</v>
      </c>
      <c r="K18" s="2">
        <v>12841</v>
      </c>
      <c r="L18" s="2">
        <v>0.93300000000000005</v>
      </c>
      <c r="M18" s="2" t="s">
        <v>167</v>
      </c>
      <c r="O18" s="2" t="s">
        <v>61</v>
      </c>
      <c r="P18" s="2">
        <v>13.864000000000001</v>
      </c>
      <c r="Q18" s="2">
        <v>51</v>
      </c>
      <c r="R18" s="2">
        <v>14736</v>
      </c>
      <c r="S18" s="2">
        <v>1.081</v>
      </c>
      <c r="T18" s="2" t="s">
        <v>167</v>
      </c>
      <c r="V18" s="2" t="s">
        <v>61</v>
      </c>
      <c r="W18" s="2">
        <v>13.864000000000001</v>
      </c>
      <c r="X18" s="2">
        <v>51</v>
      </c>
      <c r="Y18" s="2">
        <v>366660</v>
      </c>
      <c r="Z18" s="2">
        <v>27.466999999999999</v>
      </c>
      <c r="AA18" s="2" t="s">
        <v>167</v>
      </c>
      <c r="AC18" s="2" t="s">
        <v>61</v>
      </c>
      <c r="AD18" s="2">
        <v>13.864000000000001</v>
      </c>
      <c r="AE18" s="2">
        <v>51</v>
      </c>
      <c r="AF18" s="2">
        <v>367050</v>
      </c>
      <c r="AG18" s="2">
        <v>27.574999999999999</v>
      </c>
      <c r="AH18" s="2" t="s">
        <v>167</v>
      </c>
    </row>
    <row r="19" spans="1:34" x14ac:dyDescent="0.55000000000000004">
      <c r="A19" s="2" t="s">
        <v>62</v>
      </c>
      <c r="B19" s="2">
        <v>16.126000000000001</v>
      </c>
      <c r="C19" s="2">
        <v>33</v>
      </c>
      <c r="D19" s="2">
        <v>1150</v>
      </c>
      <c r="E19" s="2">
        <v>0.182</v>
      </c>
      <c r="F19" s="2" t="s">
        <v>167</v>
      </c>
      <c r="H19" s="2" t="s">
        <v>62</v>
      </c>
      <c r="I19" s="2">
        <v>16.126000000000001</v>
      </c>
      <c r="J19" s="2">
        <v>33</v>
      </c>
      <c r="K19" s="2">
        <v>4951</v>
      </c>
      <c r="L19" s="2">
        <v>0.82799999999999996</v>
      </c>
      <c r="M19" s="2" t="s">
        <v>167</v>
      </c>
      <c r="O19" s="2" t="s">
        <v>62</v>
      </c>
      <c r="P19" s="2">
        <v>16.111999999999998</v>
      </c>
      <c r="Q19" s="2">
        <v>33</v>
      </c>
      <c r="R19" s="2">
        <v>5988</v>
      </c>
      <c r="S19" s="2">
        <v>1.012</v>
      </c>
      <c r="T19" s="2" t="s">
        <v>167</v>
      </c>
      <c r="V19" s="2" t="s">
        <v>62</v>
      </c>
      <c r="W19" s="2">
        <v>16.111999999999998</v>
      </c>
      <c r="X19" s="2">
        <v>33</v>
      </c>
      <c r="Y19" s="2">
        <v>157516</v>
      </c>
      <c r="Z19" s="2">
        <v>28.100999999999999</v>
      </c>
      <c r="AA19" s="2" t="s">
        <v>167</v>
      </c>
      <c r="AC19" s="2" t="s">
        <v>62</v>
      </c>
      <c r="AD19" s="2">
        <v>16.111999999999998</v>
      </c>
      <c r="AE19" s="2">
        <v>33</v>
      </c>
      <c r="AF19" s="2">
        <v>154137</v>
      </c>
      <c r="AG19" s="2">
        <v>27.565999999999999</v>
      </c>
      <c r="AH19" s="2" t="s">
        <v>167</v>
      </c>
    </row>
    <row r="20" spans="1:34" x14ac:dyDescent="0.55000000000000004">
      <c r="A20" s="2" t="s">
        <v>63</v>
      </c>
      <c r="B20" s="2">
        <v>0</v>
      </c>
      <c r="D20" s="2">
        <v>0</v>
      </c>
      <c r="E20" s="2" t="s">
        <v>86</v>
      </c>
      <c r="F20" s="2" t="s">
        <v>172</v>
      </c>
      <c r="H20" s="2" t="s">
        <v>63</v>
      </c>
      <c r="I20" s="2">
        <v>16.399000000000001</v>
      </c>
      <c r="J20" s="2">
        <v>119</v>
      </c>
      <c r="K20" s="2" t="s">
        <v>702</v>
      </c>
      <c r="L20" s="2">
        <v>0.89300000000000002</v>
      </c>
      <c r="M20" s="2" t="s">
        <v>167</v>
      </c>
      <c r="O20" s="2" t="s">
        <v>63</v>
      </c>
      <c r="P20" s="2">
        <v>16.399000000000001</v>
      </c>
      <c r="Q20" s="2">
        <v>119</v>
      </c>
      <c r="R20" s="2" t="s">
        <v>703</v>
      </c>
      <c r="S20" s="2">
        <v>1.032</v>
      </c>
      <c r="T20" s="2" t="s">
        <v>167</v>
      </c>
      <c r="V20" s="2" t="s">
        <v>63</v>
      </c>
      <c r="W20" s="2">
        <v>16.399000000000001</v>
      </c>
      <c r="X20" s="2">
        <v>119</v>
      </c>
      <c r="Y20" s="2">
        <v>438598</v>
      </c>
      <c r="Z20" s="2">
        <v>27.512</v>
      </c>
      <c r="AA20" s="2" t="s">
        <v>167</v>
      </c>
      <c r="AC20" s="2" t="s">
        <v>63</v>
      </c>
      <c r="AD20" s="2">
        <v>16.399000000000001</v>
      </c>
      <c r="AE20" s="2">
        <v>119</v>
      </c>
      <c r="AF20" s="2">
        <v>438903</v>
      </c>
      <c r="AG20" s="2">
        <v>27.614000000000001</v>
      </c>
      <c r="AH20" s="2" t="s">
        <v>167</v>
      </c>
    </row>
    <row r="21" spans="1:34" x14ac:dyDescent="0.55000000000000004">
      <c r="A21" s="2" t="s">
        <v>33</v>
      </c>
      <c r="B21" s="2">
        <v>0</v>
      </c>
      <c r="C21" s="2">
        <v>0</v>
      </c>
      <c r="D21" s="2" t="s">
        <v>86</v>
      </c>
      <c r="H21" s="2" t="s">
        <v>33</v>
      </c>
      <c r="I21" s="2">
        <v>18.338000000000001</v>
      </c>
      <c r="J21" s="2">
        <v>69</v>
      </c>
      <c r="K21" s="2">
        <v>28362</v>
      </c>
      <c r="L21" s="2">
        <v>0.96299999999999997</v>
      </c>
      <c r="M21" s="2" t="s">
        <v>167</v>
      </c>
      <c r="O21" s="2" t="s">
        <v>33</v>
      </c>
      <c r="P21" s="2">
        <v>18.338000000000001</v>
      </c>
      <c r="Q21" s="2">
        <v>69</v>
      </c>
      <c r="R21" s="2">
        <v>33013</v>
      </c>
      <c r="S21" s="2">
        <v>1.1319999999999999</v>
      </c>
      <c r="T21" s="2" t="s">
        <v>167</v>
      </c>
      <c r="V21" s="2" t="s">
        <v>33</v>
      </c>
      <c r="W21" s="2">
        <v>18.32</v>
      </c>
      <c r="X21" s="2">
        <v>69</v>
      </c>
      <c r="Y21" s="2">
        <v>779937</v>
      </c>
      <c r="Z21" s="2">
        <v>27.978000000000002</v>
      </c>
      <c r="AA21" s="2" t="s">
        <v>167</v>
      </c>
      <c r="AC21" s="2" t="s">
        <v>33</v>
      </c>
      <c r="AD21" s="2">
        <v>18.32</v>
      </c>
      <c r="AE21" s="2">
        <v>69</v>
      </c>
      <c r="AF21" s="2">
        <v>782540</v>
      </c>
      <c r="AG21" s="2">
        <v>28.155000000000001</v>
      </c>
      <c r="AH21" s="2" t="s">
        <v>167</v>
      </c>
    </row>
    <row r="22" spans="1:34" x14ac:dyDescent="0.55000000000000004">
      <c r="A22" s="2" t="s">
        <v>64</v>
      </c>
      <c r="B22" s="2">
        <v>0</v>
      </c>
      <c r="C22" s="2">
        <v>0</v>
      </c>
      <c r="D22" s="2" t="s">
        <v>86</v>
      </c>
      <c r="H22" s="2" t="s">
        <v>64</v>
      </c>
      <c r="I22" s="2">
        <v>22.170999999999999</v>
      </c>
      <c r="J22" s="2">
        <v>93</v>
      </c>
      <c r="K22" s="2">
        <v>22930</v>
      </c>
      <c r="L22" s="2">
        <v>0.93700000000000006</v>
      </c>
      <c r="M22" s="2" t="s">
        <v>167</v>
      </c>
      <c r="O22" s="2" t="s">
        <v>64</v>
      </c>
      <c r="P22" s="2">
        <v>22.170999999999999</v>
      </c>
      <c r="Q22" s="2">
        <v>93</v>
      </c>
      <c r="R22" s="2">
        <v>26774</v>
      </c>
      <c r="S22" s="2">
        <v>1.105</v>
      </c>
      <c r="T22" s="2" t="s">
        <v>167</v>
      </c>
      <c r="V22" s="2" t="s">
        <v>64</v>
      </c>
      <c r="W22" s="2">
        <v>22.158999999999999</v>
      </c>
      <c r="X22" s="2">
        <v>93</v>
      </c>
      <c r="Y22" s="2">
        <v>627397</v>
      </c>
      <c r="Z22" s="2">
        <v>28.684000000000001</v>
      </c>
      <c r="AA22" s="2" t="s">
        <v>167</v>
      </c>
      <c r="AC22" s="2" t="s">
        <v>64</v>
      </c>
      <c r="AD22" s="2">
        <v>22.158999999999999</v>
      </c>
      <c r="AE22" s="2">
        <v>93</v>
      </c>
      <c r="AF22" s="2">
        <v>620813</v>
      </c>
      <c r="AG22" s="2">
        <v>28.448</v>
      </c>
      <c r="AH22" s="2" t="s">
        <v>167</v>
      </c>
    </row>
    <row r="23" spans="1:34" x14ac:dyDescent="0.55000000000000004">
      <c r="A23" s="2" t="s">
        <v>65</v>
      </c>
      <c r="B23" s="2">
        <v>21.420999999999999</v>
      </c>
      <c r="C23" s="2">
        <v>101</v>
      </c>
      <c r="D23" s="2">
        <v>5215</v>
      </c>
      <c r="E23" s="2">
        <v>0.218</v>
      </c>
      <c r="F23" s="2" t="s">
        <v>167</v>
      </c>
      <c r="H23" s="2" t="s">
        <v>65</v>
      </c>
      <c r="I23" s="2">
        <v>21.420999999999999</v>
      </c>
      <c r="J23" s="2">
        <v>101</v>
      </c>
      <c r="K23" s="2">
        <v>21761</v>
      </c>
      <c r="L23" s="2">
        <v>0.96199999999999997</v>
      </c>
      <c r="M23" s="2" t="s">
        <v>167</v>
      </c>
      <c r="O23" s="2" t="s">
        <v>65</v>
      </c>
      <c r="P23" s="2">
        <v>21.420999999999999</v>
      </c>
      <c r="Q23" s="2">
        <v>101</v>
      </c>
      <c r="R23" s="2">
        <v>25502</v>
      </c>
      <c r="S23" s="2">
        <v>1.139</v>
      </c>
      <c r="T23" s="2" t="s">
        <v>167</v>
      </c>
      <c r="V23" s="2" t="s">
        <v>65</v>
      </c>
      <c r="W23" s="2">
        <v>21.422000000000001</v>
      </c>
      <c r="X23" s="2">
        <v>101</v>
      </c>
      <c r="Y23" s="2">
        <v>589094</v>
      </c>
      <c r="Z23" s="2">
        <v>27.838999999999999</v>
      </c>
      <c r="AA23" s="2" t="s">
        <v>167</v>
      </c>
      <c r="AC23" s="2" t="s">
        <v>65</v>
      </c>
      <c r="AD23" s="2">
        <v>21.422000000000001</v>
      </c>
      <c r="AE23" s="2">
        <v>101</v>
      </c>
      <c r="AF23" s="2">
        <v>588239</v>
      </c>
      <c r="AG23" s="2">
        <v>27.88</v>
      </c>
      <c r="AH23" s="2" t="s">
        <v>167</v>
      </c>
    </row>
    <row r="24" spans="1:34" x14ac:dyDescent="0.55000000000000004">
      <c r="A24" s="2" t="s">
        <v>66</v>
      </c>
      <c r="B24" s="2">
        <v>21.271999999999998</v>
      </c>
      <c r="C24" s="2">
        <v>69</v>
      </c>
      <c r="D24" s="2">
        <v>501</v>
      </c>
      <c r="E24" s="2">
        <v>6.0000000000000001E-3</v>
      </c>
      <c r="F24" s="2" t="s">
        <v>167</v>
      </c>
      <c r="H24" s="2" t="s">
        <v>66</v>
      </c>
      <c r="I24" s="2">
        <v>21.271999999999998</v>
      </c>
      <c r="J24" s="2">
        <v>69</v>
      </c>
      <c r="K24" s="2">
        <v>70612</v>
      </c>
      <c r="L24" s="2">
        <v>0.96799999999999997</v>
      </c>
      <c r="M24" s="2" t="s">
        <v>167</v>
      </c>
      <c r="O24" s="2" t="s">
        <v>66</v>
      </c>
      <c r="P24" s="2">
        <v>21.271999999999998</v>
      </c>
      <c r="Q24" s="2">
        <v>69</v>
      </c>
      <c r="R24" s="2">
        <v>82929</v>
      </c>
      <c r="S24" s="2">
        <v>1.149</v>
      </c>
      <c r="T24" s="2" t="s">
        <v>167</v>
      </c>
      <c r="V24" s="2" t="s">
        <v>66</v>
      </c>
      <c r="W24" s="2">
        <v>21.254999999999999</v>
      </c>
      <c r="X24" s="2">
        <v>69</v>
      </c>
      <c r="Y24" s="2">
        <v>1793695</v>
      </c>
      <c r="Z24" s="2">
        <v>28.379000000000001</v>
      </c>
      <c r="AA24" s="2" t="s">
        <v>167</v>
      </c>
      <c r="AC24" s="2" t="s">
        <v>66</v>
      </c>
      <c r="AD24" s="2">
        <v>21.254999999999999</v>
      </c>
      <c r="AE24" s="2">
        <v>69</v>
      </c>
      <c r="AF24" s="2">
        <v>1793133</v>
      </c>
      <c r="AG24" s="2">
        <v>28.460999999999999</v>
      </c>
      <c r="AH24" s="2" t="s">
        <v>167</v>
      </c>
    </row>
    <row r="25" spans="1:34" x14ac:dyDescent="0.55000000000000004">
      <c r="A25" s="2" t="s">
        <v>37</v>
      </c>
      <c r="B25" s="2">
        <v>23.016999999999999</v>
      </c>
      <c r="C25" s="2">
        <v>51</v>
      </c>
      <c r="D25" s="2">
        <v>453</v>
      </c>
      <c r="E25" s="2">
        <v>1.4E-2</v>
      </c>
      <c r="F25" s="2" t="s">
        <v>167</v>
      </c>
      <c r="H25" s="2" t="s">
        <v>37</v>
      </c>
      <c r="I25" s="2">
        <v>23.016999999999999</v>
      </c>
      <c r="J25" s="2">
        <v>51</v>
      </c>
      <c r="K25" s="2">
        <v>30476</v>
      </c>
      <c r="L25" s="2">
        <v>0.98299999999999998</v>
      </c>
      <c r="M25" s="2" t="s">
        <v>167</v>
      </c>
      <c r="O25" s="2" t="s">
        <v>37</v>
      </c>
      <c r="P25" s="2">
        <v>23.016999999999999</v>
      </c>
      <c r="Q25" s="2">
        <v>51</v>
      </c>
      <c r="R25" s="2">
        <v>36543</v>
      </c>
      <c r="S25" s="2">
        <v>1.1910000000000001</v>
      </c>
      <c r="T25" s="2" t="s">
        <v>167</v>
      </c>
      <c r="V25" s="2" t="s">
        <v>37</v>
      </c>
      <c r="W25" s="2">
        <v>23.016999999999999</v>
      </c>
      <c r="X25" s="2">
        <v>51</v>
      </c>
      <c r="Y25" s="2">
        <v>787324</v>
      </c>
      <c r="Z25" s="2">
        <v>27.893999999999998</v>
      </c>
      <c r="AA25" s="2" t="s">
        <v>167</v>
      </c>
      <c r="AC25" s="2" t="s">
        <v>37</v>
      </c>
      <c r="AD25" s="2">
        <v>23.016999999999999</v>
      </c>
      <c r="AE25" s="2">
        <v>51</v>
      </c>
      <c r="AF25" s="2">
        <v>787906</v>
      </c>
      <c r="AG25" s="2">
        <v>28.001000000000001</v>
      </c>
      <c r="AH25" s="2" t="s">
        <v>167</v>
      </c>
    </row>
    <row r="26" spans="1:34" x14ac:dyDescent="0.55000000000000004">
      <c r="A26" s="2" t="s">
        <v>67</v>
      </c>
      <c r="B26" s="2">
        <v>0</v>
      </c>
      <c r="C26" s="2">
        <v>0</v>
      </c>
      <c r="D26" s="2" t="s">
        <v>86</v>
      </c>
      <c r="H26" s="2" t="s">
        <v>67</v>
      </c>
      <c r="I26" s="2">
        <v>24.762</v>
      </c>
      <c r="J26" s="2">
        <v>69</v>
      </c>
      <c r="K26" s="2" t="s">
        <v>704</v>
      </c>
      <c r="L26" s="2">
        <v>0.96899999999999997</v>
      </c>
      <c r="M26" s="2" t="s">
        <v>167</v>
      </c>
      <c r="O26" s="2" t="s">
        <v>67</v>
      </c>
      <c r="P26" s="2">
        <v>24.762</v>
      </c>
      <c r="Q26" s="2">
        <v>69</v>
      </c>
      <c r="R26" s="2" t="s">
        <v>705</v>
      </c>
      <c r="S26" s="2">
        <v>1.177</v>
      </c>
      <c r="T26" s="2" t="s">
        <v>167</v>
      </c>
      <c r="V26" s="2" t="s">
        <v>67</v>
      </c>
      <c r="W26" s="2">
        <v>24.849</v>
      </c>
      <c r="X26" s="2">
        <v>69</v>
      </c>
      <c r="Y26" s="2" t="s">
        <v>706</v>
      </c>
      <c r="Z26" s="2">
        <v>28.173999999999999</v>
      </c>
      <c r="AA26" s="2" t="s">
        <v>167</v>
      </c>
      <c r="AC26" s="2" t="s">
        <v>67</v>
      </c>
      <c r="AD26" s="2">
        <v>24.754000000000001</v>
      </c>
      <c r="AE26" s="2">
        <v>69</v>
      </c>
      <c r="AF26" s="2" t="s">
        <v>707</v>
      </c>
      <c r="AG26" s="2">
        <v>28.135999999999999</v>
      </c>
      <c r="AH26" s="2" t="s">
        <v>167</v>
      </c>
    </row>
    <row r="27" spans="1:34" x14ac:dyDescent="0.55000000000000004">
      <c r="A27" s="2" t="s">
        <v>39</v>
      </c>
      <c r="B27" s="2">
        <v>0</v>
      </c>
      <c r="C27" s="2">
        <v>0</v>
      </c>
      <c r="D27" s="2" t="s">
        <v>86</v>
      </c>
      <c r="H27" s="2" t="s">
        <v>39</v>
      </c>
      <c r="I27" s="2">
        <v>26.335000000000001</v>
      </c>
      <c r="J27" s="2">
        <v>69</v>
      </c>
      <c r="K27" s="2">
        <v>23943</v>
      </c>
      <c r="L27" s="2">
        <v>0.88700000000000001</v>
      </c>
      <c r="M27" s="2" t="s">
        <v>167</v>
      </c>
      <c r="O27" s="2" t="s">
        <v>39</v>
      </c>
      <c r="P27" s="2">
        <v>26.335000000000001</v>
      </c>
      <c r="Q27" s="2">
        <v>69</v>
      </c>
      <c r="R27" s="2">
        <v>28205</v>
      </c>
      <c r="S27" s="2">
        <v>1.0549999999999999</v>
      </c>
      <c r="T27" s="2" t="s">
        <v>167</v>
      </c>
      <c r="V27" s="2" t="s">
        <v>39</v>
      </c>
      <c r="W27" s="2">
        <v>26.335000000000001</v>
      </c>
      <c r="X27" s="2">
        <v>69</v>
      </c>
      <c r="Y27" s="2">
        <v>655317</v>
      </c>
      <c r="Z27" s="2">
        <v>26.702000000000002</v>
      </c>
      <c r="AA27" s="2" t="s">
        <v>167</v>
      </c>
      <c r="AC27" s="2" t="s">
        <v>39</v>
      </c>
      <c r="AD27" s="2">
        <v>26.324999999999999</v>
      </c>
      <c r="AE27" s="2">
        <v>69</v>
      </c>
      <c r="AF27" s="2">
        <v>659857</v>
      </c>
      <c r="AG27" s="2">
        <v>26.981000000000002</v>
      </c>
      <c r="AH27" s="2" t="s">
        <v>167</v>
      </c>
    </row>
    <row r="28" spans="1:34" x14ac:dyDescent="0.55000000000000004">
      <c r="A28" s="2" t="s">
        <v>40</v>
      </c>
      <c r="B28" s="2">
        <v>0</v>
      </c>
      <c r="C28" s="2">
        <v>0</v>
      </c>
      <c r="D28" s="2" t="s">
        <v>86</v>
      </c>
      <c r="H28" s="2" t="s">
        <v>40</v>
      </c>
      <c r="I28" s="2">
        <v>26.413</v>
      </c>
      <c r="J28" s="2">
        <v>101</v>
      </c>
      <c r="K28" s="2">
        <v>59552</v>
      </c>
      <c r="L28" s="2">
        <v>1</v>
      </c>
      <c r="M28" s="2" t="s">
        <v>167</v>
      </c>
      <c r="O28" s="2" t="s">
        <v>40</v>
      </c>
      <c r="P28" s="2">
        <v>26.413</v>
      </c>
      <c r="Q28" s="2">
        <v>101</v>
      </c>
      <c r="R28" s="2" t="s">
        <v>708</v>
      </c>
      <c r="S28" s="2">
        <v>1.143</v>
      </c>
      <c r="T28" s="2" t="s">
        <v>167</v>
      </c>
      <c r="V28" s="2" t="s">
        <v>40</v>
      </c>
      <c r="W28" s="2">
        <v>26.402999999999999</v>
      </c>
      <c r="X28" s="2">
        <v>101</v>
      </c>
      <c r="Y28" s="2" t="s">
        <v>709</v>
      </c>
      <c r="Z28" s="2">
        <v>28.486000000000001</v>
      </c>
      <c r="AA28" s="2" t="s">
        <v>167</v>
      </c>
      <c r="AC28" s="2" t="s">
        <v>40</v>
      </c>
      <c r="AD28" s="2">
        <v>26.402999999999999</v>
      </c>
      <c r="AE28" s="2">
        <v>101</v>
      </c>
      <c r="AF28" s="2">
        <v>1467297</v>
      </c>
      <c r="AG28" s="2">
        <v>28.646999999999998</v>
      </c>
      <c r="AH28" s="2" t="s">
        <v>167</v>
      </c>
    </row>
    <row r="29" spans="1:34" x14ac:dyDescent="0.55000000000000004">
      <c r="A29" s="2" t="s">
        <v>68</v>
      </c>
      <c r="B29" s="2">
        <v>0</v>
      </c>
      <c r="C29" s="2">
        <v>0</v>
      </c>
      <c r="D29" s="2" t="s">
        <v>86</v>
      </c>
      <c r="H29" s="2" t="s">
        <v>68</v>
      </c>
      <c r="I29" s="2">
        <v>27.544</v>
      </c>
      <c r="J29" s="2">
        <v>69</v>
      </c>
      <c r="K29" s="2">
        <v>93443</v>
      </c>
      <c r="L29" s="2">
        <v>0.94199999999999995</v>
      </c>
      <c r="M29" s="2" t="s">
        <v>167</v>
      </c>
      <c r="O29" s="2" t="s">
        <v>68</v>
      </c>
      <c r="P29" s="2">
        <v>27.544</v>
      </c>
      <c r="Q29" s="2">
        <v>69</v>
      </c>
      <c r="R29" s="2">
        <v>109911</v>
      </c>
      <c r="S29" s="2">
        <v>1.119</v>
      </c>
      <c r="T29" s="2" t="s">
        <v>167</v>
      </c>
      <c r="V29" s="2" t="s">
        <v>68</v>
      </c>
      <c r="W29" s="2">
        <v>27.533999999999999</v>
      </c>
      <c r="X29" s="2">
        <v>69</v>
      </c>
      <c r="Y29" s="2">
        <v>2486247</v>
      </c>
      <c r="Z29" s="2">
        <v>27.956</v>
      </c>
      <c r="AA29" s="2" t="s">
        <v>167</v>
      </c>
      <c r="AC29" s="2" t="s">
        <v>68</v>
      </c>
      <c r="AD29" s="2">
        <v>27.533999999999999</v>
      </c>
      <c r="AE29" s="2">
        <v>69</v>
      </c>
      <c r="AF29" s="2">
        <v>2421433</v>
      </c>
      <c r="AG29" s="2">
        <v>27.257999999999999</v>
      </c>
      <c r="AH29" s="2" t="s">
        <v>167</v>
      </c>
    </row>
    <row r="30" spans="1:34" x14ac:dyDescent="0.55000000000000004">
      <c r="A30" s="2" t="s">
        <v>42</v>
      </c>
      <c r="B30" s="2">
        <v>0</v>
      </c>
      <c r="D30" s="2">
        <v>0</v>
      </c>
      <c r="E30" s="2" t="s">
        <v>86</v>
      </c>
      <c r="F30" s="2" t="s">
        <v>172</v>
      </c>
      <c r="H30" s="2" t="s">
        <v>42</v>
      </c>
      <c r="I30" s="2">
        <v>28.977</v>
      </c>
      <c r="J30" s="2">
        <v>51</v>
      </c>
      <c r="K30" s="2">
        <v>51000</v>
      </c>
      <c r="L30" s="2">
        <v>0.88600000000000001</v>
      </c>
      <c r="M30" s="2" t="s">
        <v>167</v>
      </c>
      <c r="O30" s="2" t="s">
        <v>42</v>
      </c>
      <c r="P30" s="2">
        <v>28.977</v>
      </c>
      <c r="Q30" s="2">
        <v>51</v>
      </c>
      <c r="R30" s="2">
        <v>63336</v>
      </c>
      <c r="S30" s="2">
        <v>1.1120000000000001</v>
      </c>
      <c r="T30" s="2" t="s">
        <v>167</v>
      </c>
      <c r="V30" s="2" t="s">
        <v>42</v>
      </c>
      <c r="W30" s="2">
        <v>28.977</v>
      </c>
      <c r="X30" s="2">
        <v>51</v>
      </c>
      <c r="Y30" s="2">
        <v>1421433</v>
      </c>
      <c r="Z30" s="2">
        <v>28.143999999999998</v>
      </c>
      <c r="AA30" s="2" t="s">
        <v>167</v>
      </c>
      <c r="AC30" s="2" t="s">
        <v>42</v>
      </c>
      <c r="AD30" s="2">
        <v>28.977</v>
      </c>
      <c r="AE30" s="2">
        <v>51</v>
      </c>
      <c r="AF30" s="2">
        <v>1396035</v>
      </c>
      <c r="AG30" s="2">
        <v>27.678000000000001</v>
      </c>
      <c r="AH30" s="2" t="s">
        <v>167</v>
      </c>
    </row>
    <row r="31" spans="1:34" x14ac:dyDescent="0.55000000000000004">
      <c r="A31" s="2" t="s">
        <v>69</v>
      </c>
      <c r="B31" s="2">
        <v>0</v>
      </c>
      <c r="D31" s="2">
        <v>0</v>
      </c>
      <c r="E31" s="2" t="s">
        <v>86</v>
      </c>
      <c r="F31" s="2" t="s">
        <v>172</v>
      </c>
      <c r="H31" s="2" t="s">
        <v>69</v>
      </c>
      <c r="I31" s="2">
        <v>29.809000000000001</v>
      </c>
      <c r="J31" s="2">
        <v>119</v>
      </c>
      <c r="K31" s="2" t="s">
        <v>710</v>
      </c>
      <c r="L31" s="2">
        <v>0.93400000000000005</v>
      </c>
      <c r="M31" s="2" t="s">
        <v>167</v>
      </c>
      <c r="O31" s="2" t="s">
        <v>69</v>
      </c>
      <c r="P31" s="2">
        <v>29.809000000000001</v>
      </c>
      <c r="Q31" s="2">
        <v>119</v>
      </c>
      <c r="R31" s="2" t="s">
        <v>711</v>
      </c>
      <c r="S31" s="2">
        <v>1.0940000000000001</v>
      </c>
      <c r="T31" s="2" t="s">
        <v>167</v>
      </c>
      <c r="V31" s="2" t="s">
        <v>69</v>
      </c>
      <c r="W31" s="2">
        <v>29.786000000000001</v>
      </c>
      <c r="X31" s="2">
        <v>119</v>
      </c>
      <c r="Y31" s="2" t="s">
        <v>712</v>
      </c>
      <c r="Z31" s="2">
        <v>28.113</v>
      </c>
      <c r="AA31" s="2" t="s">
        <v>167</v>
      </c>
      <c r="AC31" s="2" t="s">
        <v>69</v>
      </c>
      <c r="AD31" s="2">
        <v>29.786000000000001</v>
      </c>
      <c r="AE31" s="2">
        <v>119</v>
      </c>
      <c r="AF31" s="2" t="s">
        <v>713</v>
      </c>
      <c r="AG31" s="2">
        <v>25.672000000000001</v>
      </c>
      <c r="AH31" s="2" t="s">
        <v>167</v>
      </c>
    </row>
    <row r="32" spans="1:34" x14ac:dyDescent="0.55000000000000004">
      <c r="A32" s="2" t="s">
        <v>44</v>
      </c>
      <c r="B32" s="2">
        <v>0</v>
      </c>
      <c r="D32" s="2">
        <v>0</v>
      </c>
      <c r="E32" s="2" t="s">
        <v>86</v>
      </c>
      <c r="F32" s="2" t="s">
        <v>172</v>
      </c>
      <c r="H32" s="2" t="s">
        <v>44</v>
      </c>
      <c r="I32" s="2">
        <v>31.327000000000002</v>
      </c>
      <c r="J32" s="2">
        <v>51</v>
      </c>
      <c r="K32" s="2">
        <v>158200</v>
      </c>
      <c r="L32" s="2">
        <v>0.98</v>
      </c>
      <c r="M32" s="2" t="s">
        <v>167</v>
      </c>
      <c r="O32" s="2" t="s">
        <v>44</v>
      </c>
      <c r="P32" s="2">
        <v>31.327000000000002</v>
      </c>
      <c r="Q32" s="2">
        <v>51</v>
      </c>
      <c r="R32" s="2">
        <v>185142</v>
      </c>
      <c r="S32" s="2">
        <v>1.1579999999999999</v>
      </c>
      <c r="T32" s="2" t="s">
        <v>167</v>
      </c>
      <c r="V32" s="2" t="s">
        <v>44</v>
      </c>
      <c r="W32" s="2">
        <v>31.315999999999999</v>
      </c>
      <c r="X32" s="2">
        <v>51</v>
      </c>
      <c r="Y32" s="2">
        <v>4014271</v>
      </c>
      <c r="Z32" s="2">
        <v>28.388000000000002</v>
      </c>
      <c r="AA32" s="2" t="s">
        <v>167</v>
      </c>
      <c r="AC32" s="2" t="s">
        <v>44</v>
      </c>
      <c r="AD32" s="2">
        <v>31.315999999999999</v>
      </c>
      <c r="AE32" s="2">
        <v>51</v>
      </c>
      <c r="AF32" s="2">
        <v>3855517</v>
      </c>
      <c r="AG32" s="2">
        <v>27.238</v>
      </c>
      <c r="AH32" s="2" t="s">
        <v>167</v>
      </c>
    </row>
    <row r="33" spans="1:34" x14ac:dyDescent="0.55000000000000004">
      <c r="A33" s="2" t="s">
        <v>46</v>
      </c>
      <c r="B33" s="2">
        <v>0</v>
      </c>
      <c r="D33" s="2">
        <v>0</v>
      </c>
      <c r="E33" s="2" t="s">
        <v>86</v>
      </c>
      <c r="F33" s="2" t="s">
        <v>172</v>
      </c>
      <c r="H33" s="2" t="s">
        <v>46</v>
      </c>
      <c r="I33" s="2">
        <v>33.811</v>
      </c>
      <c r="J33" s="2">
        <v>51</v>
      </c>
      <c r="K33" s="2">
        <v>128459</v>
      </c>
      <c r="L33" s="2">
        <v>0.96699999999999997</v>
      </c>
      <c r="M33" s="2" t="s">
        <v>167</v>
      </c>
      <c r="O33" s="2" t="s">
        <v>46</v>
      </c>
      <c r="P33" s="2">
        <v>33.811</v>
      </c>
      <c r="Q33" s="2">
        <v>51</v>
      </c>
      <c r="R33" s="2">
        <v>150812</v>
      </c>
      <c r="S33" s="2">
        <v>1.147</v>
      </c>
      <c r="T33" s="2" t="s">
        <v>167</v>
      </c>
      <c r="V33" s="2" t="s">
        <v>46</v>
      </c>
      <c r="W33" s="2">
        <v>33.799999999999997</v>
      </c>
      <c r="X33" s="2">
        <v>51</v>
      </c>
      <c r="Y33" s="2">
        <v>3177845</v>
      </c>
      <c r="Z33" s="2">
        <v>27.957000000000001</v>
      </c>
      <c r="AA33" s="2" t="s">
        <v>167</v>
      </c>
      <c r="AC33" s="2" t="s">
        <v>46</v>
      </c>
      <c r="AD33" s="2">
        <v>33.799999999999997</v>
      </c>
      <c r="AE33" s="2">
        <v>51</v>
      </c>
      <c r="AF33" s="2">
        <v>2914818</v>
      </c>
      <c r="AG33" s="2">
        <v>25.433</v>
      </c>
      <c r="AH33" s="2" t="s">
        <v>167</v>
      </c>
    </row>
    <row r="34" spans="1:34" x14ac:dyDescent="0.55000000000000004">
      <c r="A34" s="2" t="s">
        <v>45</v>
      </c>
      <c r="B34" s="2">
        <v>0</v>
      </c>
      <c r="C34" s="2">
        <v>0</v>
      </c>
      <c r="D34" s="2" t="s">
        <v>86</v>
      </c>
      <c r="H34" s="2" t="s">
        <v>45</v>
      </c>
      <c r="I34" s="2">
        <v>33.328000000000003</v>
      </c>
      <c r="J34" s="2">
        <v>169</v>
      </c>
      <c r="K34" s="2">
        <v>184808</v>
      </c>
      <c r="L34" s="2">
        <v>0.97</v>
      </c>
      <c r="M34" s="2" t="s">
        <v>167</v>
      </c>
      <c r="O34" s="2" t="s">
        <v>45</v>
      </c>
      <c r="P34" s="2">
        <v>33.328000000000003</v>
      </c>
      <c r="Q34" s="2">
        <v>169</v>
      </c>
      <c r="R34" s="2">
        <v>217303</v>
      </c>
      <c r="S34" s="2">
        <v>1.1519999999999999</v>
      </c>
      <c r="T34" s="2" t="s">
        <v>167</v>
      </c>
      <c r="V34" s="2" t="s">
        <v>45</v>
      </c>
      <c r="W34" s="2">
        <v>33.317</v>
      </c>
      <c r="X34" s="2">
        <v>169</v>
      </c>
      <c r="Y34" s="2">
        <v>4791808</v>
      </c>
      <c r="Z34" s="2">
        <v>27.937999999999999</v>
      </c>
      <c r="AA34" s="2" t="s">
        <v>167</v>
      </c>
      <c r="AC34" s="2" t="s">
        <v>45</v>
      </c>
      <c r="AD34" s="2">
        <v>33.317</v>
      </c>
      <c r="AE34" s="2">
        <v>169</v>
      </c>
      <c r="AF34" s="2">
        <v>4599262</v>
      </c>
      <c r="AG34" s="2">
        <v>26.821999999999999</v>
      </c>
      <c r="AH34" s="2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73DE9-A10A-4988-914C-54315D2B1C6B}">
  <dimension ref="A1:BK34"/>
  <sheetViews>
    <sheetView topLeftCell="V1" workbookViewId="0">
      <selection activeCell="G14" sqref="G14"/>
    </sheetView>
  </sheetViews>
  <sheetFormatPr defaultRowHeight="14.4" x14ac:dyDescent="0.55000000000000004"/>
  <cols>
    <col min="1" max="1" width="27.68359375" style="2" customWidth="1"/>
    <col min="2" max="2" width="8.68359375" style="2"/>
    <col min="3" max="3" width="6.68359375" style="2" customWidth="1"/>
    <col min="4" max="4" width="10.68359375" style="2" customWidth="1"/>
    <col min="5" max="6" width="7.68359375" style="2" customWidth="1"/>
    <col min="7" max="7" width="8.68359375" style="2"/>
    <col min="8" max="8" width="27.68359375" style="2" customWidth="1"/>
    <col min="9" max="9" width="8.68359375" style="2"/>
    <col min="10" max="10" width="6.68359375" style="2" customWidth="1"/>
    <col min="11" max="11" width="10.68359375" style="2" customWidth="1"/>
    <col min="12" max="13" width="7.68359375" style="2" customWidth="1"/>
    <col min="14" max="14" width="8.68359375" style="2"/>
    <col min="15" max="15" width="27.68359375" style="2" customWidth="1"/>
    <col min="16" max="16" width="8.68359375" style="2"/>
    <col min="17" max="17" width="6.68359375" style="2" customWidth="1"/>
    <col min="18" max="18" width="10.68359375" style="2" customWidth="1"/>
    <col min="19" max="20" width="7.68359375" style="2" customWidth="1"/>
    <col min="21" max="21" width="8.68359375" style="2"/>
    <col min="22" max="22" width="27.68359375" style="2" customWidth="1"/>
    <col min="23" max="23" width="8.68359375" style="2"/>
    <col min="24" max="24" width="6.68359375" style="2" customWidth="1"/>
    <col min="25" max="25" width="10.68359375" style="2" customWidth="1"/>
    <col min="26" max="26" width="8.68359375" style="2"/>
    <col min="27" max="27" width="7.68359375" style="2" customWidth="1"/>
    <col min="28" max="28" width="8.68359375" style="2"/>
    <col min="29" max="29" width="27.68359375" style="2" customWidth="1"/>
    <col min="30" max="30" width="8.68359375" style="2"/>
    <col min="31" max="31" width="6.68359375" style="2" customWidth="1"/>
    <col min="32" max="32" width="10.68359375" style="2" customWidth="1"/>
    <col min="33" max="33" width="8.68359375" style="2"/>
    <col min="34" max="34" width="7.68359375" style="2" customWidth="1"/>
    <col min="35" max="63" width="8.68359375" style="2"/>
  </cols>
  <sheetData>
    <row r="1" spans="1:34" x14ac:dyDescent="0.55000000000000004">
      <c r="A1" s="1" t="s">
        <v>714</v>
      </c>
      <c r="H1" s="1" t="s">
        <v>715</v>
      </c>
      <c r="O1" s="1" t="s">
        <v>716</v>
      </c>
      <c r="V1" s="1" t="s">
        <v>717</v>
      </c>
      <c r="AC1" s="1" t="s">
        <v>718</v>
      </c>
    </row>
    <row r="2" spans="1:34" x14ac:dyDescent="0.55000000000000004">
      <c r="A2" s="2" t="s">
        <v>13</v>
      </c>
      <c r="B2" s="2" t="s">
        <v>163</v>
      </c>
      <c r="C2" s="2" t="s">
        <v>164</v>
      </c>
      <c r="D2" s="2" t="s">
        <v>165</v>
      </c>
      <c r="E2" s="2" t="s">
        <v>85</v>
      </c>
      <c r="F2" s="2" t="s">
        <v>166</v>
      </c>
      <c r="H2" s="2" t="s">
        <v>13</v>
      </c>
      <c r="I2" s="2" t="s">
        <v>163</v>
      </c>
      <c r="J2" s="2" t="s">
        <v>164</v>
      </c>
      <c r="K2" s="2" t="s">
        <v>165</v>
      </c>
      <c r="L2" s="2" t="s">
        <v>85</v>
      </c>
      <c r="M2" s="2" t="s">
        <v>166</v>
      </c>
      <c r="O2" s="2" t="s">
        <v>13</v>
      </c>
      <c r="P2" s="2" t="s">
        <v>163</v>
      </c>
      <c r="Q2" s="2" t="s">
        <v>164</v>
      </c>
      <c r="R2" s="2" t="s">
        <v>165</v>
      </c>
      <c r="S2" s="2" t="s">
        <v>85</v>
      </c>
      <c r="T2" s="2" t="s">
        <v>166</v>
      </c>
      <c r="V2" s="2" t="s">
        <v>13</v>
      </c>
      <c r="W2" s="2" t="s">
        <v>163</v>
      </c>
      <c r="X2" s="2" t="s">
        <v>164</v>
      </c>
      <c r="Y2" s="2" t="s">
        <v>165</v>
      </c>
      <c r="Z2" s="2" t="s">
        <v>85</v>
      </c>
      <c r="AA2" s="2" t="s">
        <v>166</v>
      </c>
      <c r="AC2" s="2" t="s">
        <v>13</v>
      </c>
      <c r="AD2" s="2" t="s">
        <v>163</v>
      </c>
      <c r="AE2" s="2" t="s">
        <v>164</v>
      </c>
      <c r="AF2" s="2" t="s">
        <v>165</v>
      </c>
      <c r="AG2" s="2" t="s">
        <v>85</v>
      </c>
      <c r="AH2" s="2" t="s">
        <v>166</v>
      </c>
    </row>
    <row r="3" spans="1:34" x14ac:dyDescent="0.55000000000000004">
      <c r="A3" s="2" t="s">
        <v>15</v>
      </c>
      <c r="B3" s="2">
        <v>34.881</v>
      </c>
      <c r="C3" s="2">
        <v>117</v>
      </c>
      <c r="D3" s="2">
        <v>1108682</v>
      </c>
      <c r="E3" s="2">
        <v>5</v>
      </c>
      <c r="F3" s="2" t="s">
        <v>167</v>
      </c>
      <c r="H3" s="2" t="s">
        <v>15</v>
      </c>
      <c r="I3" s="2">
        <v>34.915999999999997</v>
      </c>
      <c r="J3" s="2">
        <v>117</v>
      </c>
      <c r="K3" s="2">
        <v>1064710</v>
      </c>
      <c r="L3" s="2">
        <v>5</v>
      </c>
      <c r="M3" s="2" t="s">
        <v>167</v>
      </c>
      <c r="O3" s="2" t="s">
        <v>15</v>
      </c>
      <c r="P3" s="2">
        <v>34.915999999999997</v>
      </c>
      <c r="Q3" s="2">
        <v>117</v>
      </c>
      <c r="R3" s="2">
        <v>1058855</v>
      </c>
      <c r="S3" s="2">
        <v>5</v>
      </c>
      <c r="T3" s="2" t="s">
        <v>167</v>
      </c>
      <c r="V3" s="2" t="s">
        <v>15</v>
      </c>
      <c r="W3" s="2">
        <v>34.915999999999997</v>
      </c>
      <c r="X3" s="2">
        <v>117</v>
      </c>
      <c r="Y3" s="2">
        <v>1081086</v>
      </c>
      <c r="Z3" s="2">
        <v>5</v>
      </c>
      <c r="AA3" s="2" t="s">
        <v>167</v>
      </c>
      <c r="AC3" s="2" t="s">
        <v>15</v>
      </c>
      <c r="AD3" s="2">
        <v>34.915999999999997</v>
      </c>
      <c r="AE3" s="2">
        <v>117</v>
      </c>
      <c r="AF3" s="2">
        <v>1068309</v>
      </c>
      <c r="AG3" s="2">
        <v>5</v>
      </c>
      <c r="AH3" s="2" t="s">
        <v>167</v>
      </c>
    </row>
    <row r="4" spans="1:34" x14ac:dyDescent="0.55000000000000004">
      <c r="A4" s="2" t="s">
        <v>16</v>
      </c>
      <c r="B4" s="2">
        <v>30.465</v>
      </c>
      <c r="C4" s="2">
        <v>114</v>
      </c>
      <c r="D4" s="2">
        <v>1272984</v>
      </c>
      <c r="E4" s="2">
        <v>5</v>
      </c>
      <c r="F4" s="2" t="s">
        <v>167</v>
      </c>
      <c r="H4" s="2" t="s">
        <v>16</v>
      </c>
      <c r="I4" s="2">
        <v>30.591000000000001</v>
      </c>
      <c r="J4" s="2">
        <v>114</v>
      </c>
      <c r="K4" s="2">
        <v>1196370</v>
      </c>
      <c r="L4" s="2">
        <v>5</v>
      </c>
      <c r="M4" s="2" t="s">
        <v>167</v>
      </c>
      <c r="O4" s="2" t="s">
        <v>16</v>
      </c>
      <c r="P4" s="2">
        <v>30.603000000000002</v>
      </c>
      <c r="Q4" s="2">
        <v>114</v>
      </c>
      <c r="R4" s="2">
        <v>1185860</v>
      </c>
      <c r="S4" s="2">
        <v>5</v>
      </c>
      <c r="T4" s="2" t="s">
        <v>167</v>
      </c>
      <c r="V4" s="2" t="s">
        <v>16</v>
      </c>
      <c r="W4" s="2">
        <v>30.591000000000001</v>
      </c>
      <c r="X4" s="2">
        <v>114</v>
      </c>
      <c r="Y4" s="2">
        <v>1182524</v>
      </c>
      <c r="Z4" s="2">
        <v>5</v>
      </c>
      <c r="AA4" s="2" t="s">
        <v>167</v>
      </c>
      <c r="AC4" s="2" t="s">
        <v>16</v>
      </c>
      <c r="AD4" s="2">
        <v>30.591000000000001</v>
      </c>
      <c r="AE4" s="2">
        <v>114</v>
      </c>
      <c r="AF4" s="2">
        <v>1162442</v>
      </c>
      <c r="AG4" s="2">
        <v>5</v>
      </c>
      <c r="AH4" s="2" t="s">
        <v>167</v>
      </c>
    </row>
    <row r="5" spans="1:34" x14ac:dyDescent="0.55000000000000004">
      <c r="A5" s="2" t="s">
        <v>48</v>
      </c>
      <c r="B5" s="2">
        <v>0</v>
      </c>
      <c r="C5" s="2">
        <v>0</v>
      </c>
      <c r="D5" s="2" t="s">
        <v>86</v>
      </c>
      <c r="H5" s="2" t="s">
        <v>48</v>
      </c>
      <c r="I5" s="2">
        <v>0</v>
      </c>
      <c r="J5" s="2">
        <v>0</v>
      </c>
      <c r="K5" s="2" t="s">
        <v>86</v>
      </c>
      <c r="O5" s="2" t="s">
        <v>48</v>
      </c>
      <c r="P5" s="2">
        <v>0</v>
      </c>
      <c r="Q5" s="2">
        <v>0</v>
      </c>
      <c r="R5" s="2" t="s">
        <v>86</v>
      </c>
      <c r="V5" s="2" t="s">
        <v>48</v>
      </c>
      <c r="W5" s="2">
        <v>7.0410000000000004</v>
      </c>
      <c r="X5" s="2">
        <v>69</v>
      </c>
      <c r="Y5" s="2">
        <v>1372</v>
      </c>
      <c r="Z5" s="2" t="s">
        <v>168</v>
      </c>
      <c r="AA5" s="2" t="s">
        <v>169</v>
      </c>
      <c r="AC5" s="2" t="s">
        <v>48</v>
      </c>
      <c r="AD5" s="2">
        <v>7.0190000000000001</v>
      </c>
      <c r="AE5" s="2">
        <v>69</v>
      </c>
      <c r="AF5" s="2">
        <v>1061</v>
      </c>
      <c r="AG5" s="2" t="s">
        <v>168</v>
      </c>
      <c r="AH5" s="2" t="s">
        <v>169</v>
      </c>
    </row>
    <row r="6" spans="1:34" x14ac:dyDescent="0.55000000000000004">
      <c r="A6" s="2" t="s">
        <v>49</v>
      </c>
      <c r="B6" s="2">
        <v>0</v>
      </c>
      <c r="C6" s="2">
        <v>0</v>
      </c>
      <c r="D6" s="2" t="s">
        <v>86</v>
      </c>
      <c r="H6" s="2" t="s">
        <v>49</v>
      </c>
      <c r="I6" s="2">
        <v>8.1389999999999993</v>
      </c>
      <c r="J6" s="2">
        <v>119</v>
      </c>
      <c r="K6" s="2">
        <v>11433</v>
      </c>
      <c r="L6" s="2">
        <v>0.90900000000000003</v>
      </c>
      <c r="M6" s="2" t="s">
        <v>167</v>
      </c>
      <c r="O6" s="2" t="s">
        <v>49</v>
      </c>
      <c r="P6" s="2">
        <v>8.1389999999999993</v>
      </c>
      <c r="Q6" s="2">
        <v>119</v>
      </c>
      <c r="R6" s="2">
        <v>12656</v>
      </c>
      <c r="S6" s="2">
        <v>1.0149999999999999</v>
      </c>
      <c r="T6" s="2" t="s">
        <v>167</v>
      </c>
      <c r="V6" s="2" t="s">
        <v>49</v>
      </c>
      <c r="W6" s="2">
        <v>8.1609999999999996</v>
      </c>
      <c r="X6" s="2">
        <v>119</v>
      </c>
      <c r="Y6" s="2">
        <v>339627</v>
      </c>
      <c r="Z6" s="2">
        <v>27.204999999999998</v>
      </c>
      <c r="AA6" s="2" t="s">
        <v>167</v>
      </c>
      <c r="AC6" s="2" t="s">
        <v>49</v>
      </c>
      <c r="AD6" s="2">
        <v>8.1389999999999993</v>
      </c>
      <c r="AE6" s="2">
        <v>119</v>
      </c>
      <c r="AF6" s="2">
        <v>323548</v>
      </c>
      <c r="AG6" s="2">
        <v>26.367999999999999</v>
      </c>
      <c r="AH6" s="2" t="s">
        <v>167</v>
      </c>
    </row>
    <row r="7" spans="1:34" x14ac:dyDescent="0.55000000000000004">
      <c r="A7" s="2" t="s">
        <v>50</v>
      </c>
      <c r="B7" s="2">
        <v>0</v>
      </c>
      <c r="C7" s="2">
        <v>0</v>
      </c>
      <c r="D7" s="2" t="s">
        <v>86</v>
      </c>
      <c r="H7" s="2" t="s">
        <v>50</v>
      </c>
      <c r="I7" s="2">
        <v>8.5519999999999996</v>
      </c>
      <c r="J7" s="2">
        <v>85</v>
      </c>
      <c r="K7" s="2">
        <v>3010</v>
      </c>
      <c r="L7" s="2">
        <v>0.92200000000000004</v>
      </c>
      <c r="M7" s="2" t="s">
        <v>167</v>
      </c>
      <c r="O7" s="2" t="s">
        <v>50</v>
      </c>
      <c r="P7" s="2">
        <v>8.5519999999999996</v>
      </c>
      <c r="Q7" s="2">
        <v>85</v>
      </c>
      <c r="R7" s="2">
        <v>3458</v>
      </c>
      <c r="S7" s="2">
        <v>1.069</v>
      </c>
      <c r="T7" s="2" t="s">
        <v>167</v>
      </c>
      <c r="V7" s="2" t="s">
        <v>50</v>
      </c>
      <c r="W7" s="2">
        <v>8.5739999999999998</v>
      </c>
      <c r="X7" s="2">
        <v>85</v>
      </c>
      <c r="Y7" s="2">
        <v>86795</v>
      </c>
      <c r="Z7" s="2">
        <v>27.245000000000001</v>
      </c>
      <c r="AA7" s="2" t="s">
        <v>167</v>
      </c>
      <c r="AC7" s="2" t="s">
        <v>50</v>
      </c>
      <c r="AD7" s="2">
        <v>8.5630000000000006</v>
      </c>
      <c r="AE7" s="2">
        <v>85</v>
      </c>
      <c r="AF7" s="2">
        <v>86578</v>
      </c>
      <c r="AG7" s="2">
        <v>27.652000000000001</v>
      </c>
      <c r="AH7" s="2" t="s">
        <v>167</v>
      </c>
    </row>
    <row r="8" spans="1:34" x14ac:dyDescent="0.55000000000000004">
      <c r="A8" s="2" t="s">
        <v>51</v>
      </c>
      <c r="B8" s="2">
        <v>8.77</v>
      </c>
      <c r="C8" s="2">
        <v>69</v>
      </c>
      <c r="D8" s="2">
        <v>285</v>
      </c>
      <c r="E8" s="2">
        <v>0.05</v>
      </c>
      <c r="F8" s="2" t="s">
        <v>167</v>
      </c>
      <c r="H8" s="2" t="s">
        <v>51</v>
      </c>
      <c r="I8" s="2">
        <v>8.7590000000000003</v>
      </c>
      <c r="J8" s="2">
        <v>69</v>
      </c>
      <c r="K8" s="2">
        <v>4804</v>
      </c>
      <c r="L8" s="2">
        <v>0.89900000000000002</v>
      </c>
      <c r="M8" s="2" t="s">
        <v>167</v>
      </c>
      <c r="O8" s="2" t="s">
        <v>51</v>
      </c>
      <c r="P8" s="2">
        <v>8.7590000000000003</v>
      </c>
      <c r="Q8" s="2">
        <v>69</v>
      </c>
      <c r="R8" s="2">
        <v>5722</v>
      </c>
      <c r="S8" s="2">
        <v>1.08</v>
      </c>
      <c r="T8" s="2" t="s">
        <v>167</v>
      </c>
      <c r="V8" s="2" t="s">
        <v>51</v>
      </c>
      <c r="W8" s="2">
        <v>8.77</v>
      </c>
      <c r="X8" s="2">
        <v>69</v>
      </c>
      <c r="Y8" s="2">
        <v>147088</v>
      </c>
      <c r="Z8" s="2">
        <v>27.195</v>
      </c>
      <c r="AA8" s="2" t="s">
        <v>167</v>
      </c>
      <c r="AC8" s="2" t="s">
        <v>51</v>
      </c>
      <c r="AD8" s="2">
        <v>8.7590000000000003</v>
      </c>
      <c r="AE8" s="2">
        <v>69</v>
      </c>
      <c r="AF8" s="2">
        <v>152013</v>
      </c>
      <c r="AG8" s="2">
        <v>28.556000000000001</v>
      </c>
      <c r="AH8" s="2" t="s">
        <v>167</v>
      </c>
    </row>
    <row r="9" spans="1:34" x14ac:dyDescent="0.55000000000000004">
      <c r="A9" s="2" t="s">
        <v>52</v>
      </c>
      <c r="B9" s="2">
        <v>0</v>
      </c>
      <c r="C9" s="2">
        <v>0</v>
      </c>
      <c r="D9" s="2" t="s">
        <v>86</v>
      </c>
      <c r="H9" s="2" t="s">
        <v>52</v>
      </c>
      <c r="I9" s="2">
        <v>11.303000000000001</v>
      </c>
      <c r="J9" s="2">
        <v>69</v>
      </c>
      <c r="K9" s="2">
        <v>40303</v>
      </c>
      <c r="L9" s="2">
        <v>0.91100000000000003</v>
      </c>
      <c r="M9" s="2" t="s">
        <v>167</v>
      </c>
      <c r="O9" s="2" t="s">
        <v>52</v>
      </c>
      <c r="P9" s="2">
        <v>11.303000000000001</v>
      </c>
      <c r="Q9" s="2">
        <v>69</v>
      </c>
      <c r="R9" s="2">
        <v>46704</v>
      </c>
      <c r="S9" s="2">
        <v>1.0649999999999999</v>
      </c>
      <c r="T9" s="2" t="s">
        <v>167</v>
      </c>
      <c r="V9" s="2" t="s">
        <v>52</v>
      </c>
      <c r="W9" s="2">
        <v>11.317</v>
      </c>
      <c r="X9" s="2">
        <v>69</v>
      </c>
      <c r="Y9" s="2">
        <v>1183253</v>
      </c>
      <c r="Z9" s="2">
        <v>27.559000000000001</v>
      </c>
      <c r="AA9" s="2" t="s">
        <v>167</v>
      </c>
      <c r="AC9" s="2" t="s">
        <v>52</v>
      </c>
      <c r="AD9" s="2">
        <v>11.303000000000001</v>
      </c>
      <c r="AE9" s="2">
        <v>69</v>
      </c>
      <c r="AF9" s="2">
        <v>1167916</v>
      </c>
      <c r="AG9" s="2">
        <v>27.673999999999999</v>
      </c>
      <c r="AH9" s="2" t="s">
        <v>167</v>
      </c>
    </row>
    <row r="10" spans="1:34" x14ac:dyDescent="0.55000000000000004">
      <c r="A10" s="2" t="s">
        <v>53</v>
      </c>
      <c r="B10" s="2">
        <v>11.055999999999999</v>
      </c>
      <c r="C10" s="2">
        <v>51</v>
      </c>
      <c r="D10" s="2">
        <v>291</v>
      </c>
      <c r="E10" s="2">
        <v>6.3E-2</v>
      </c>
      <c r="F10" s="2" t="s">
        <v>167</v>
      </c>
      <c r="H10" s="2" t="s">
        <v>53</v>
      </c>
      <c r="I10" s="2">
        <v>11.057</v>
      </c>
      <c r="J10" s="2">
        <v>51</v>
      </c>
      <c r="K10" s="2">
        <v>3940</v>
      </c>
      <c r="L10" s="2">
        <v>0.90200000000000002</v>
      </c>
      <c r="M10" s="2" t="s">
        <v>167</v>
      </c>
      <c r="O10" s="2" t="s">
        <v>53</v>
      </c>
      <c r="P10" s="2">
        <v>11.057</v>
      </c>
      <c r="Q10" s="2">
        <v>51</v>
      </c>
      <c r="R10" s="2">
        <v>4588</v>
      </c>
      <c r="S10" s="2">
        <v>1.0589999999999999</v>
      </c>
      <c r="T10" s="2" t="s">
        <v>167</v>
      </c>
      <c r="V10" s="2" t="s">
        <v>53</v>
      </c>
      <c r="W10" s="2">
        <v>11.071</v>
      </c>
      <c r="X10" s="2">
        <v>51</v>
      </c>
      <c r="Y10" s="2">
        <v>117426</v>
      </c>
      <c r="Z10" s="2">
        <v>26.683</v>
      </c>
      <c r="AA10" s="2" t="s">
        <v>167</v>
      </c>
      <c r="AC10" s="2" t="s">
        <v>53</v>
      </c>
      <c r="AD10" s="2">
        <v>11.057</v>
      </c>
      <c r="AE10" s="2">
        <v>51</v>
      </c>
      <c r="AF10" s="2">
        <v>119427</v>
      </c>
      <c r="AG10" s="2">
        <v>27.588000000000001</v>
      </c>
      <c r="AH10" s="2" t="s">
        <v>167</v>
      </c>
    </row>
    <row r="11" spans="1:34" x14ac:dyDescent="0.55000000000000004">
      <c r="A11" s="2" t="s">
        <v>54</v>
      </c>
      <c r="B11" s="2">
        <v>12.981</v>
      </c>
      <c r="C11" s="2">
        <v>51</v>
      </c>
      <c r="D11" s="2">
        <v>1502</v>
      </c>
      <c r="E11" s="2">
        <v>0.108</v>
      </c>
      <c r="F11" s="2" t="s">
        <v>167</v>
      </c>
      <c r="H11" s="2" t="s">
        <v>54</v>
      </c>
      <c r="I11" s="2">
        <v>12.981</v>
      </c>
      <c r="J11" s="2">
        <v>51</v>
      </c>
      <c r="K11" s="2">
        <v>12163</v>
      </c>
      <c r="L11" s="2">
        <v>0.92700000000000005</v>
      </c>
      <c r="M11" s="2" t="s">
        <v>167</v>
      </c>
      <c r="O11" s="2" t="s">
        <v>54</v>
      </c>
      <c r="P11" s="2">
        <v>12.981999999999999</v>
      </c>
      <c r="Q11" s="2">
        <v>51</v>
      </c>
      <c r="R11" s="2">
        <v>13971</v>
      </c>
      <c r="S11" s="2">
        <v>1.075</v>
      </c>
      <c r="T11" s="2" t="s">
        <v>167</v>
      </c>
      <c r="V11" s="2" t="s">
        <v>54</v>
      </c>
      <c r="W11" s="2">
        <v>12.996</v>
      </c>
      <c r="X11" s="2">
        <v>51</v>
      </c>
      <c r="Y11" s="2">
        <v>367144</v>
      </c>
      <c r="Z11" s="2">
        <v>27.47</v>
      </c>
      <c r="AA11" s="2" t="s">
        <v>167</v>
      </c>
      <c r="AC11" s="2" t="s">
        <v>54</v>
      </c>
      <c r="AD11" s="2">
        <v>12.981</v>
      </c>
      <c r="AE11" s="2">
        <v>51</v>
      </c>
      <c r="AF11" s="2">
        <v>358845</v>
      </c>
      <c r="AG11" s="2">
        <v>27.318000000000001</v>
      </c>
      <c r="AH11" s="2" t="s">
        <v>167</v>
      </c>
    </row>
    <row r="12" spans="1:34" x14ac:dyDescent="0.55000000000000004">
      <c r="A12" s="2" t="s">
        <v>55</v>
      </c>
      <c r="B12" s="2">
        <v>0</v>
      </c>
      <c r="C12" s="2">
        <v>0</v>
      </c>
      <c r="D12" s="2" t="s">
        <v>86</v>
      </c>
      <c r="H12" s="2" t="s">
        <v>55</v>
      </c>
      <c r="I12" s="2">
        <v>16.138999999999999</v>
      </c>
      <c r="J12" s="2">
        <v>100</v>
      </c>
      <c r="K12" s="2">
        <v>33025</v>
      </c>
      <c r="L12" s="2">
        <v>0.88900000000000001</v>
      </c>
      <c r="M12" s="2" t="s">
        <v>167</v>
      </c>
      <c r="O12" s="2" t="s">
        <v>55</v>
      </c>
      <c r="P12" s="2">
        <v>16.152000000000001</v>
      </c>
      <c r="Q12" s="2">
        <v>100</v>
      </c>
      <c r="R12" s="2">
        <v>39441</v>
      </c>
      <c r="S12" s="2">
        <v>1.0720000000000001</v>
      </c>
      <c r="T12" s="2" t="s">
        <v>167</v>
      </c>
      <c r="V12" s="2" t="s">
        <v>55</v>
      </c>
      <c r="W12" s="2">
        <v>16.152000000000001</v>
      </c>
      <c r="X12" s="2">
        <v>100</v>
      </c>
      <c r="Y12" s="2">
        <v>954548</v>
      </c>
      <c r="Z12" s="2">
        <v>27.363</v>
      </c>
      <c r="AA12" s="2" t="s">
        <v>167</v>
      </c>
      <c r="AC12" s="2" t="s">
        <v>55</v>
      </c>
      <c r="AD12" s="2">
        <v>16.138999999999999</v>
      </c>
      <c r="AE12" s="2">
        <v>100</v>
      </c>
      <c r="AF12" s="2">
        <v>947166</v>
      </c>
      <c r="AG12" s="2">
        <v>27.635000000000002</v>
      </c>
      <c r="AH12" s="2" t="s">
        <v>167</v>
      </c>
    </row>
    <row r="13" spans="1:34" x14ac:dyDescent="0.55000000000000004">
      <c r="A13" s="2" t="s">
        <v>56</v>
      </c>
      <c r="B13" s="2">
        <v>0</v>
      </c>
      <c r="C13" s="2">
        <v>0</v>
      </c>
      <c r="D13" s="2" t="s">
        <v>86</v>
      </c>
      <c r="H13" s="2" t="s">
        <v>56</v>
      </c>
      <c r="I13" s="2">
        <v>11.505000000000001</v>
      </c>
      <c r="J13" s="2">
        <v>33</v>
      </c>
      <c r="K13" s="2">
        <v>1788</v>
      </c>
      <c r="L13" s="2">
        <v>0.88900000000000001</v>
      </c>
      <c r="M13" s="2" t="s">
        <v>167</v>
      </c>
      <c r="O13" s="2" t="s">
        <v>56</v>
      </c>
      <c r="P13" s="2">
        <v>11.52</v>
      </c>
      <c r="Q13" s="2">
        <v>33</v>
      </c>
      <c r="R13" s="2">
        <v>1541</v>
      </c>
      <c r="S13" s="2">
        <v>0.77300000000000002</v>
      </c>
      <c r="T13" s="2" t="s">
        <v>167</v>
      </c>
      <c r="V13" s="2" t="s">
        <v>56</v>
      </c>
      <c r="W13" s="2">
        <v>11.52</v>
      </c>
      <c r="X13" s="2">
        <v>33</v>
      </c>
      <c r="Y13" s="2">
        <v>54285</v>
      </c>
      <c r="Z13" s="2">
        <v>26.643000000000001</v>
      </c>
      <c r="AA13" s="2" t="s">
        <v>167</v>
      </c>
      <c r="AC13" s="2" t="s">
        <v>56</v>
      </c>
      <c r="AD13" s="2">
        <v>11.52</v>
      </c>
      <c r="AE13" s="2">
        <v>33</v>
      </c>
      <c r="AF13" s="2" t="s">
        <v>719</v>
      </c>
      <c r="AG13" s="2">
        <v>17.925000000000001</v>
      </c>
      <c r="AH13" s="2" t="s">
        <v>167</v>
      </c>
    </row>
    <row r="14" spans="1:34" x14ac:dyDescent="0.55000000000000004">
      <c r="A14" s="2" t="s">
        <v>57</v>
      </c>
      <c r="B14" s="2">
        <v>0</v>
      </c>
      <c r="C14" s="2">
        <v>0</v>
      </c>
      <c r="D14" s="2" t="s">
        <v>86</v>
      </c>
      <c r="H14" s="2" t="s">
        <v>57</v>
      </c>
      <c r="I14" s="2">
        <v>8.5410000000000004</v>
      </c>
      <c r="J14" s="2">
        <v>81</v>
      </c>
      <c r="K14" s="2">
        <v>7992</v>
      </c>
      <c r="L14" s="2">
        <v>0.93500000000000005</v>
      </c>
      <c r="M14" s="2" t="s">
        <v>167</v>
      </c>
      <c r="O14" s="2" t="s">
        <v>57</v>
      </c>
      <c r="P14" s="2">
        <v>8.5410000000000004</v>
      </c>
      <c r="Q14" s="2">
        <v>81</v>
      </c>
      <c r="R14" s="2">
        <v>9271</v>
      </c>
      <c r="S14" s="2">
        <v>1.0940000000000001</v>
      </c>
      <c r="T14" s="2" t="s">
        <v>167</v>
      </c>
      <c r="V14" s="2" t="s">
        <v>57</v>
      </c>
      <c r="W14" s="2">
        <v>8.5519999999999996</v>
      </c>
      <c r="X14" s="2">
        <v>81</v>
      </c>
      <c r="Y14" s="2">
        <v>234665</v>
      </c>
      <c r="Z14" s="2">
        <v>27.141999999999999</v>
      </c>
      <c r="AA14" s="2" t="s">
        <v>167</v>
      </c>
      <c r="AC14" s="2" t="s">
        <v>57</v>
      </c>
      <c r="AD14" s="2">
        <v>8.5410000000000004</v>
      </c>
      <c r="AE14" s="2">
        <v>81</v>
      </c>
      <c r="AF14" s="2">
        <v>234617</v>
      </c>
      <c r="AG14" s="2">
        <v>27.594999999999999</v>
      </c>
      <c r="AH14" s="2" t="s">
        <v>167</v>
      </c>
    </row>
    <row r="15" spans="1:34" x14ac:dyDescent="0.55000000000000004">
      <c r="A15" s="2" t="s">
        <v>58</v>
      </c>
      <c r="B15" s="2">
        <v>0</v>
      </c>
      <c r="C15" s="2">
        <v>0</v>
      </c>
      <c r="D15" s="2" t="s">
        <v>86</v>
      </c>
      <c r="H15" s="2" t="s">
        <v>58</v>
      </c>
      <c r="I15" s="2">
        <v>13.416</v>
      </c>
      <c r="J15" s="2">
        <v>131</v>
      </c>
      <c r="K15" s="2">
        <v>10833</v>
      </c>
      <c r="L15" s="2">
        <v>0.90800000000000003</v>
      </c>
      <c r="M15" s="2" t="s">
        <v>167</v>
      </c>
      <c r="O15" s="2" t="s">
        <v>58</v>
      </c>
      <c r="P15" s="2">
        <v>13.401</v>
      </c>
      <c r="Q15" s="2">
        <v>131</v>
      </c>
      <c r="R15" s="2">
        <v>12789</v>
      </c>
      <c r="S15" s="2">
        <v>1.081</v>
      </c>
      <c r="T15" s="2" t="s">
        <v>167</v>
      </c>
      <c r="V15" s="2" t="s">
        <v>58</v>
      </c>
      <c r="W15" s="2">
        <v>13.416</v>
      </c>
      <c r="X15" s="2">
        <v>131</v>
      </c>
      <c r="Y15" s="2">
        <v>322574</v>
      </c>
      <c r="Z15" s="2">
        <v>28.05</v>
      </c>
      <c r="AA15" s="2" t="s">
        <v>167</v>
      </c>
      <c r="AC15" s="2" t="s">
        <v>58</v>
      </c>
      <c r="AD15" s="2">
        <v>13.416</v>
      </c>
      <c r="AE15" s="2">
        <v>131</v>
      </c>
      <c r="AF15" s="2">
        <v>316554</v>
      </c>
      <c r="AG15" s="2">
        <v>28</v>
      </c>
      <c r="AH15" s="2" t="s">
        <v>167</v>
      </c>
    </row>
    <row r="16" spans="1:34" x14ac:dyDescent="0.55000000000000004">
      <c r="A16" s="2" t="s">
        <v>59</v>
      </c>
      <c r="B16" s="2">
        <v>0</v>
      </c>
      <c r="C16" s="2">
        <v>0</v>
      </c>
      <c r="D16" s="2" t="s">
        <v>86</v>
      </c>
      <c r="H16" s="2" t="s">
        <v>59</v>
      </c>
      <c r="I16" s="2">
        <v>13.372</v>
      </c>
      <c r="J16" s="2">
        <v>64</v>
      </c>
      <c r="K16" s="2" t="s">
        <v>720</v>
      </c>
      <c r="L16" s="2">
        <v>0.92300000000000004</v>
      </c>
      <c r="M16" s="2" t="s">
        <v>167</v>
      </c>
      <c r="O16" s="2" t="s">
        <v>59</v>
      </c>
      <c r="P16" s="2">
        <v>13.372</v>
      </c>
      <c r="Q16" s="2">
        <v>64</v>
      </c>
      <c r="R16" s="2">
        <v>960</v>
      </c>
      <c r="S16" s="2">
        <v>1.0649999999999999</v>
      </c>
      <c r="T16" s="2" t="s">
        <v>167</v>
      </c>
      <c r="V16" s="2" t="s">
        <v>59</v>
      </c>
      <c r="W16" s="2">
        <v>13.372</v>
      </c>
      <c r="X16" s="2">
        <v>64</v>
      </c>
      <c r="Y16" s="2">
        <v>24012</v>
      </c>
      <c r="Z16" s="2">
        <v>27.594999999999999</v>
      </c>
      <c r="AA16" s="2" t="s">
        <v>167</v>
      </c>
      <c r="AC16" s="2" t="s">
        <v>59</v>
      </c>
      <c r="AD16" s="2">
        <v>13.372</v>
      </c>
      <c r="AE16" s="2">
        <v>64</v>
      </c>
      <c r="AF16" s="2">
        <v>23766</v>
      </c>
      <c r="AG16" s="2">
        <v>27.791</v>
      </c>
      <c r="AH16" s="2" t="s">
        <v>167</v>
      </c>
    </row>
    <row r="17" spans="1:34" x14ac:dyDescent="0.55000000000000004">
      <c r="A17" s="2" t="s">
        <v>60</v>
      </c>
      <c r="B17" s="2">
        <v>0</v>
      </c>
      <c r="D17" s="2">
        <v>0</v>
      </c>
      <c r="E17" s="2" t="s">
        <v>86</v>
      </c>
      <c r="F17" s="2" t="s">
        <v>172</v>
      </c>
      <c r="H17" s="2" t="s">
        <v>60</v>
      </c>
      <c r="I17" s="2">
        <v>13.603999999999999</v>
      </c>
      <c r="J17" s="2">
        <v>69</v>
      </c>
      <c r="K17" s="2" t="s">
        <v>721</v>
      </c>
      <c r="L17" s="2">
        <v>0.81100000000000005</v>
      </c>
      <c r="M17" s="2" t="s">
        <v>167</v>
      </c>
      <c r="O17" s="2" t="s">
        <v>60</v>
      </c>
      <c r="P17" s="2">
        <v>13.603999999999999</v>
      </c>
      <c r="Q17" s="2">
        <v>69</v>
      </c>
      <c r="R17" s="2" t="s">
        <v>722</v>
      </c>
      <c r="S17" s="2">
        <v>0.80200000000000005</v>
      </c>
      <c r="T17" s="2" t="s">
        <v>167</v>
      </c>
      <c r="V17" s="2" t="s">
        <v>60</v>
      </c>
      <c r="W17" s="2">
        <v>13.618</v>
      </c>
      <c r="X17" s="2">
        <v>69</v>
      </c>
      <c r="Y17" s="2">
        <v>58712</v>
      </c>
      <c r="Z17" s="2">
        <v>27.312999999999999</v>
      </c>
      <c r="AA17" s="2" t="s">
        <v>167</v>
      </c>
      <c r="AC17" s="2" t="s">
        <v>60</v>
      </c>
      <c r="AD17" s="2">
        <v>13.603999999999999</v>
      </c>
      <c r="AE17" s="2">
        <v>69</v>
      </c>
      <c r="AF17" s="2">
        <v>51747</v>
      </c>
      <c r="AG17" s="2">
        <v>25.074999999999999</v>
      </c>
      <c r="AH17" s="2" t="s">
        <v>167</v>
      </c>
    </row>
    <row r="18" spans="1:34" x14ac:dyDescent="0.55000000000000004">
      <c r="A18" s="2" t="s">
        <v>61</v>
      </c>
      <c r="B18" s="2">
        <v>13.864000000000001</v>
      </c>
      <c r="C18" s="2">
        <v>51</v>
      </c>
      <c r="D18" s="2">
        <v>3674</v>
      </c>
      <c r="E18" s="2">
        <v>0.25700000000000001</v>
      </c>
      <c r="F18" s="2" t="s">
        <v>167</v>
      </c>
      <c r="H18" s="2" t="s">
        <v>61</v>
      </c>
      <c r="I18" s="2">
        <v>13.864000000000001</v>
      </c>
      <c r="J18" s="2">
        <v>51</v>
      </c>
      <c r="K18" s="2">
        <v>12285</v>
      </c>
      <c r="L18" s="2">
        <v>0.91400000000000003</v>
      </c>
      <c r="M18" s="2" t="s">
        <v>167</v>
      </c>
      <c r="O18" s="2" t="s">
        <v>61</v>
      </c>
      <c r="P18" s="2">
        <v>13.864000000000001</v>
      </c>
      <c r="Q18" s="2">
        <v>51</v>
      </c>
      <c r="R18" s="2">
        <v>14357</v>
      </c>
      <c r="S18" s="2">
        <v>1.0780000000000001</v>
      </c>
      <c r="T18" s="2" t="s">
        <v>167</v>
      </c>
      <c r="V18" s="2" t="s">
        <v>61</v>
      </c>
      <c r="W18" s="2">
        <v>13.864000000000001</v>
      </c>
      <c r="X18" s="2">
        <v>51</v>
      </c>
      <c r="Y18" s="2">
        <v>369867</v>
      </c>
      <c r="Z18" s="2">
        <v>27.498000000000001</v>
      </c>
      <c r="AA18" s="2" t="s">
        <v>167</v>
      </c>
      <c r="AC18" s="2" t="s">
        <v>61</v>
      </c>
      <c r="AD18" s="2">
        <v>13.864000000000001</v>
      </c>
      <c r="AE18" s="2">
        <v>51</v>
      </c>
      <c r="AF18" s="2">
        <v>361060</v>
      </c>
      <c r="AG18" s="2">
        <v>27.31</v>
      </c>
      <c r="AH18" s="2" t="s">
        <v>167</v>
      </c>
    </row>
    <row r="19" spans="1:34" x14ac:dyDescent="0.55000000000000004">
      <c r="A19" s="2" t="s">
        <v>62</v>
      </c>
      <c r="B19" s="2">
        <v>16.111999999999998</v>
      </c>
      <c r="C19" s="2">
        <v>33</v>
      </c>
      <c r="D19" s="2" t="s">
        <v>690</v>
      </c>
      <c r="E19" s="2">
        <v>0.151</v>
      </c>
      <c r="F19" s="2" t="s">
        <v>167</v>
      </c>
      <c r="H19" s="2" t="s">
        <v>62</v>
      </c>
      <c r="I19" s="2">
        <v>16.111999999999998</v>
      </c>
      <c r="J19" s="2">
        <v>33</v>
      </c>
      <c r="K19" s="2">
        <v>4700</v>
      </c>
      <c r="L19" s="2">
        <v>0.80500000000000005</v>
      </c>
      <c r="M19" s="2" t="s">
        <v>167</v>
      </c>
      <c r="O19" s="2" t="s">
        <v>62</v>
      </c>
      <c r="P19" s="2">
        <v>16.111999999999998</v>
      </c>
      <c r="Q19" s="2">
        <v>33</v>
      </c>
      <c r="R19" s="2">
        <v>5426</v>
      </c>
      <c r="S19" s="2">
        <v>0.93799999999999994</v>
      </c>
      <c r="T19" s="2" t="s">
        <v>167</v>
      </c>
      <c r="V19" s="2" t="s">
        <v>62</v>
      </c>
      <c r="W19" s="2">
        <v>16.111999999999998</v>
      </c>
      <c r="X19" s="2">
        <v>33</v>
      </c>
      <c r="Y19" s="2">
        <v>154500</v>
      </c>
      <c r="Z19" s="2">
        <v>27.338999999999999</v>
      </c>
      <c r="AA19" s="2" t="s">
        <v>167</v>
      </c>
      <c r="AC19" s="2" t="s">
        <v>62</v>
      </c>
      <c r="AD19" s="2">
        <v>16.111999999999998</v>
      </c>
      <c r="AE19" s="2">
        <v>33</v>
      </c>
      <c r="AF19" s="2">
        <v>153087</v>
      </c>
      <c r="AG19" s="2">
        <v>27.561</v>
      </c>
      <c r="AH19" s="2" t="s">
        <v>167</v>
      </c>
    </row>
    <row r="20" spans="1:34" x14ac:dyDescent="0.55000000000000004">
      <c r="A20" s="2" t="s">
        <v>63</v>
      </c>
      <c r="B20" s="2">
        <v>0</v>
      </c>
      <c r="D20" s="2">
        <v>0</v>
      </c>
      <c r="E20" s="2" t="s">
        <v>86</v>
      </c>
      <c r="F20" s="2" t="s">
        <v>172</v>
      </c>
      <c r="H20" s="2" t="s">
        <v>63</v>
      </c>
      <c r="I20" s="2">
        <v>16.399000000000001</v>
      </c>
      <c r="J20" s="2">
        <v>119</v>
      </c>
      <c r="K20" s="2" t="s">
        <v>723</v>
      </c>
      <c r="L20" s="2">
        <v>1.016</v>
      </c>
      <c r="M20" s="2" t="s">
        <v>167</v>
      </c>
      <c r="O20" s="2" t="s">
        <v>63</v>
      </c>
      <c r="P20" s="2">
        <v>16.399000000000001</v>
      </c>
      <c r="Q20" s="2">
        <v>119</v>
      </c>
      <c r="R20" s="2" t="s">
        <v>339</v>
      </c>
      <c r="S20" s="2">
        <v>0.98899999999999999</v>
      </c>
      <c r="T20" s="2" t="s">
        <v>167</v>
      </c>
      <c r="V20" s="2" t="s">
        <v>63</v>
      </c>
      <c r="W20" s="2">
        <v>16.399000000000001</v>
      </c>
      <c r="X20" s="2">
        <v>119</v>
      </c>
      <c r="Y20" s="2" t="s">
        <v>724</v>
      </c>
      <c r="Z20" s="2">
        <v>26.251999999999999</v>
      </c>
      <c r="AA20" s="2" t="s">
        <v>167</v>
      </c>
      <c r="AC20" s="2" t="s">
        <v>63</v>
      </c>
      <c r="AD20" s="2">
        <v>16.399000000000001</v>
      </c>
      <c r="AE20" s="2">
        <v>119</v>
      </c>
      <c r="AF20" s="2" t="s">
        <v>725</v>
      </c>
      <c r="AG20" s="2">
        <v>26.8</v>
      </c>
      <c r="AH20" s="2" t="s">
        <v>167</v>
      </c>
    </row>
    <row r="21" spans="1:34" x14ac:dyDescent="0.55000000000000004">
      <c r="A21" s="2" t="s">
        <v>33</v>
      </c>
      <c r="B21" s="2">
        <v>0</v>
      </c>
      <c r="C21" s="2">
        <v>0</v>
      </c>
      <c r="D21" s="2" t="s">
        <v>86</v>
      </c>
      <c r="H21" s="2" t="s">
        <v>33</v>
      </c>
      <c r="I21" s="2">
        <v>18.32</v>
      </c>
      <c r="J21" s="2">
        <v>69</v>
      </c>
      <c r="K21" s="2">
        <v>27729</v>
      </c>
      <c r="L21" s="2">
        <v>0.96499999999999997</v>
      </c>
      <c r="M21" s="2" t="s">
        <v>167</v>
      </c>
      <c r="O21" s="2" t="s">
        <v>33</v>
      </c>
      <c r="P21" s="2">
        <v>18.32</v>
      </c>
      <c r="Q21" s="2">
        <v>69</v>
      </c>
      <c r="R21" s="2">
        <v>31986</v>
      </c>
      <c r="S21" s="2">
        <v>1.123</v>
      </c>
      <c r="T21" s="2" t="s">
        <v>167</v>
      </c>
      <c r="V21" s="2" t="s">
        <v>33</v>
      </c>
      <c r="W21" s="2">
        <v>18.32</v>
      </c>
      <c r="X21" s="2">
        <v>69</v>
      </c>
      <c r="Y21" s="2">
        <v>773035</v>
      </c>
      <c r="Z21" s="2">
        <v>27.515999999999998</v>
      </c>
      <c r="AA21" s="2" t="s">
        <v>167</v>
      </c>
      <c r="AC21" s="2" t="s">
        <v>33</v>
      </c>
      <c r="AD21" s="2">
        <v>18.32</v>
      </c>
      <c r="AE21" s="2">
        <v>69</v>
      </c>
      <c r="AF21" s="2">
        <v>766935</v>
      </c>
      <c r="AG21" s="2">
        <v>27.773</v>
      </c>
      <c r="AH21" s="2" t="s">
        <v>167</v>
      </c>
    </row>
    <row r="22" spans="1:34" x14ac:dyDescent="0.55000000000000004">
      <c r="A22" s="2" t="s">
        <v>64</v>
      </c>
      <c r="B22" s="2">
        <v>0</v>
      </c>
      <c r="C22" s="2">
        <v>0</v>
      </c>
      <c r="D22" s="2" t="s">
        <v>86</v>
      </c>
      <c r="H22" s="2" t="s">
        <v>64</v>
      </c>
      <c r="I22" s="2">
        <v>22.158999999999999</v>
      </c>
      <c r="J22" s="2">
        <v>93</v>
      </c>
      <c r="K22" s="2">
        <v>22359</v>
      </c>
      <c r="L22" s="2">
        <v>0.93600000000000005</v>
      </c>
      <c r="M22" s="2" t="s">
        <v>167</v>
      </c>
      <c r="O22" s="2" t="s">
        <v>64</v>
      </c>
      <c r="P22" s="2">
        <v>22.158999999999999</v>
      </c>
      <c r="Q22" s="2">
        <v>93</v>
      </c>
      <c r="R22" s="2">
        <v>26066</v>
      </c>
      <c r="S22" s="2">
        <v>1.101</v>
      </c>
      <c r="T22" s="2" t="s">
        <v>167</v>
      </c>
      <c r="V22" s="2" t="s">
        <v>64</v>
      </c>
      <c r="W22" s="2">
        <v>22.158999999999999</v>
      </c>
      <c r="X22" s="2">
        <v>93</v>
      </c>
      <c r="Y22" s="2">
        <v>628783</v>
      </c>
      <c r="Z22" s="2">
        <v>28.518000000000001</v>
      </c>
      <c r="AA22" s="2" t="s">
        <v>167</v>
      </c>
      <c r="AC22" s="2" t="s">
        <v>64</v>
      </c>
      <c r="AD22" s="2">
        <v>22.158999999999999</v>
      </c>
      <c r="AE22" s="2">
        <v>93</v>
      </c>
      <c r="AF22" s="2">
        <v>611427</v>
      </c>
      <c r="AG22" s="2">
        <v>28.186</v>
      </c>
      <c r="AH22" s="2" t="s">
        <v>167</v>
      </c>
    </row>
    <row r="23" spans="1:34" x14ac:dyDescent="0.55000000000000004">
      <c r="A23" s="2" t="s">
        <v>65</v>
      </c>
      <c r="B23" s="2">
        <v>21.408999999999999</v>
      </c>
      <c r="C23" s="2">
        <v>101</v>
      </c>
      <c r="D23" s="2">
        <v>5696</v>
      </c>
      <c r="E23" s="2">
        <v>0.24199999999999999</v>
      </c>
      <c r="F23" s="2" t="s">
        <v>167</v>
      </c>
      <c r="H23" s="2" t="s">
        <v>65</v>
      </c>
      <c r="I23" s="2">
        <v>21.408999999999999</v>
      </c>
      <c r="J23" s="2">
        <v>101</v>
      </c>
      <c r="K23" s="2">
        <v>21633</v>
      </c>
      <c r="L23" s="2">
        <v>0.98</v>
      </c>
      <c r="M23" s="2" t="s">
        <v>167</v>
      </c>
      <c r="O23" s="2" t="s">
        <v>65</v>
      </c>
      <c r="P23" s="2">
        <v>21.408999999999999</v>
      </c>
      <c r="Q23" s="2">
        <v>101</v>
      </c>
      <c r="R23" s="2">
        <v>25141</v>
      </c>
      <c r="S23" s="2">
        <v>1.149</v>
      </c>
      <c r="T23" s="2" t="s">
        <v>167</v>
      </c>
      <c r="V23" s="2" t="s">
        <v>65</v>
      </c>
      <c r="W23" s="2">
        <v>21.408999999999999</v>
      </c>
      <c r="X23" s="2">
        <v>101</v>
      </c>
      <c r="Y23" s="2">
        <v>600124</v>
      </c>
      <c r="Z23" s="2">
        <v>28.154</v>
      </c>
      <c r="AA23" s="2" t="s">
        <v>167</v>
      </c>
      <c r="AC23" s="2" t="s">
        <v>65</v>
      </c>
      <c r="AD23" s="2">
        <v>21.408999999999999</v>
      </c>
      <c r="AE23" s="2">
        <v>101</v>
      </c>
      <c r="AF23" s="2">
        <v>588481</v>
      </c>
      <c r="AG23" s="2">
        <v>28.082999999999998</v>
      </c>
      <c r="AH23" s="2" t="s">
        <v>167</v>
      </c>
    </row>
    <row r="24" spans="1:34" x14ac:dyDescent="0.55000000000000004">
      <c r="A24" s="2" t="s">
        <v>66</v>
      </c>
      <c r="B24" s="2">
        <v>21.271999999999998</v>
      </c>
      <c r="C24" s="2">
        <v>69</v>
      </c>
      <c r="D24" s="2" t="s">
        <v>726</v>
      </c>
      <c r="E24" s="2">
        <v>8.0000000000000002E-3</v>
      </c>
      <c r="F24" s="2" t="s">
        <v>167</v>
      </c>
      <c r="H24" s="2" t="s">
        <v>66</v>
      </c>
      <c r="I24" s="2">
        <v>21.254999999999999</v>
      </c>
      <c r="J24" s="2">
        <v>69</v>
      </c>
      <c r="K24" s="2">
        <v>67731</v>
      </c>
      <c r="L24" s="2">
        <v>0.95099999999999996</v>
      </c>
      <c r="M24" s="2" t="s">
        <v>167</v>
      </c>
      <c r="O24" s="2" t="s">
        <v>66</v>
      </c>
      <c r="P24" s="2">
        <v>21.254999999999999</v>
      </c>
      <c r="Q24" s="2">
        <v>69</v>
      </c>
      <c r="R24" s="2">
        <v>77218</v>
      </c>
      <c r="S24" s="2">
        <v>1.0940000000000001</v>
      </c>
      <c r="T24" s="2" t="s">
        <v>167</v>
      </c>
      <c r="V24" s="2" t="s">
        <v>66</v>
      </c>
      <c r="W24" s="2">
        <v>21.254999999999999</v>
      </c>
      <c r="X24" s="2">
        <v>69</v>
      </c>
      <c r="Y24" s="2">
        <v>1773440</v>
      </c>
      <c r="Z24" s="2">
        <v>27.783000000000001</v>
      </c>
      <c r="AA24" s="2" t="s">
        <v>167</v>
      </c>
      <c r="AC24" s="2" t="s">
        <v>66</v>
      </c>
      <c r="AD24" s="2">
        <v>21.254999999999999</v>
      </c>
      <c r="AE24" s="2">
        <v>69</v>
      </c>
      <c r="AF24" s="2">
        <v>1724320</v>
      </c>
      <c r="AG24" s="2">
        <v>27.445</v>
      </c>
      <c r="AH24" s="2" t="s">
        <v>167</v>
      </c>
    </row>
    <row r="25" spans="1:34" x14ac:dyDescent="0.55000000000000004">
      <c r="A25" s="2" t="s">
        <v>37</v>
      </c>
      <c r="B25" s="2">
        <v>22.992999999999999</v>
      </c>
      <c r="C25" s="2">
        <v>51</v>
      </c>
      <c r="D25" s="2">
        <v>295</v>
      </c>
      <c r="E25" s="2">
        <v>8.9999999999999993E-3</v>
      </c>
      <c r="F25" s="2" t="s">
        <v>167</v>
      </c>
      <c r="H25" s="2" t="s">
        <v>37</v>
      </c>
      <c r="I25" s="2">
        <v>23.016999999999999</v>
      </c>
      <c r="J25" s="2">
        <v>51</v>
      </c>
      <c r="K25" s="2">
        <v>29977</v>
      </c>
      <c r="L25" s="2">
        <v>0.99099999999999999</v>
      </c>
      <c r="M25" s="2" t="s">
        <v>167</v>
      </c>
      <c r="O25" s="2" t="s">
        <v>37</v>
      </c>
      <c r="P25" s="2">
        <v>23.004999999999999</v>
      </c>
      <c r="Q25" s="2">
        <v>51</v>
      </c>
      <c r="R25" s="2">
        <v>35092</v>
      </c>
      <c r="S25" s="2">
        <v>1.171</v>
      </c>
      <c r="T25" s="2" t="s">
        <v>167</v>
      </c>
      <c r="V25" s="2" t="s">
        <v>37</v>
      </c>
      <c r="W25" s="2">
        <v>23.004999999999999</v>
      </c>
      <c r="X25" s="2">
        <v>51</v>
      </c>
      <c r="Y25" s="2">
        <v>784254</v>
      </c>
      <c r="Z25" s="2">
        <v>27.556999999999999</v>
      </c>
      <c r="AA25" s="2" t="s">
        <v>167</v>
      </c>
      <c r="AC25" s="2" t="s">
        <v>37</v>
      </c>
      <c r="AD25" s="2">
        <v>23.004999999999999</v>
      </c>
      <c r="AE25" s="2">
        <v>51</v>
      </c>
      <c r="AF25" s="2">
        <v>773938</v>
      </c>
      <c r="AG25" s="2">
        <v>27.670999999999999</v>
      </c>
      <c r="AH25" s="2" t="s">
        <v>167</v>
      </c>
    </row>
    <row r="26" spans="1:34" x14ac:dyDescent="0.55000000000000004">
      <c r="A26" s="2" t="s">
        <v>67</v>
      </c>
      <c r="B26" s="2">
        <v>0</v>
      </c>
      <c r="C26" s="2">
        <v>0</v>
      </c>
      <c r="D26" s="2" t="s">
        <v>86</v>
      </c>
      <c r="H26" s="2" t="s">
        <v>67</v>
      </c>
      <c r="I26" s="2">
        <v>24.754000000000001</v>
      </c>
      <c r="J26" s="2">
        <v>69</v>
      </c>
      <c r="K26" s="2" t="s">
        <v>727</v>
      </c>
      <c r="L26" s="2">
        <v>0.97899999999999998</v>
      </c>
      <c r="M26" s="2" t="s">
        <v>167</v>
      </c>
      <c r="O26" s="2" t="s">
        <v>67</v>
      </c>
      <c r="P26" s="2">
        <v>24.762</v>
      </c>
      <c r="Q26" s="2">
        <v>69</v>
      </c>
      <c r="R26" s="2" t="s">
        <v>728</v>
      </c>
      <c r="S26" s="2">
        <v>1.1279999999999999</v>
      </c>
      <c r="T26" s="2" t="s">
        <v>167</v>
      </c>
      <c r="V26" s="2" t="s">
        <v>67</v>
      </c>
      <c r="W26" s="2">
        <v>24.754000000000001</v>
      </c>
      <c r="X26" s="2">
        <v>69</v>
      </c>
      <c r="Y26" s="2" t="s">
        <v>729</v>
      </c>
      <c r="Z26" s="2">
        <v>27.914999999999999</v>
      </c>
      <c r="AA26" s="2" t="s">
        <v>167</v>
      </c>
      <c r="AC26" s="2" t="s">
        <v>67</v>
      </c>
      <c r="AD26" s="2">
        <v>24.841000000000001</v>
      </c>
      <c r="AE26" s="2">
        <v>69</v>
      </c>
      <c r="AF26" s="2" t="s">
        <v>730</v>
      </c>
      <c r="AG26" s="2">
        <v>27.760999999999999</v>
      </c>
      <c r="AH26" s="2" t="s">
        <v>167</v>
      </c>
    </row>
    <row r="27" spans="1:34" x14ac:dyDescent="0.55000000000000004">
      <c r="A27" s="2" t="s">
        <v>39</v>
      </c>
      <c r="B27" s="2">
        <v>0</v>
      </c>
      <c r="C27" s="2">
        <v>0</v>
      </c>
      <c r="D27" s="2" t="s">
        <v>86</v>
      </c>
      <c r="H27" s="2" t="s">
        <v>39</v>
      </c>
      <c r="I27" s="2">
        <v>26.324999999999999</v>
      </c>
      <c r="J27" s="2">
        <v>69</v>
      </c>
      <c r="K27" s="2">
        <v>22318</v>
      </c>
      <c r="L27" s="2">
        <v>0.84699999999999998</v>
      </c>
      <c r="M27" s="2" t="s">
        <v>167</v>
      </c>
      <c r="O27" s="2" t="s">
        <v>39</v>
      </c>
      <c r="P27" s="2">
        <v>26.335000000000001</v>
      </c>
      <c r="Q27" s="2">
        <v>69</v>
      </c>
      <c r="R27" s="2">
        <v>29000</v>
      </c>
      <c r="S27" s="2">
        <v>1.1100000000000001</v>
      </c>
      <c r="T27" s="2" t="s">
        <v>167</v>
      </c>
      <c r="V27" s="2" t="s">
        <v>39</v>
      </c>
      <c r="W27" s="2">
        <v>26.324999999999999</v>
      </c>
      <c r="X27" s="2">
        <v>69</v>
      </c>
      <c r="Y27" s="2">
        <v>632734</v>
      </c>
      <c r="Z27" s="2">
        <v>25.524999999999999</v>
      </c>
      <c r="AA27" s="2" t="s">
        <v>167</v>
      </c>
      <c r="AC27" s="2" t="s">
        <v>39</v>
      </c>
      <c r="AD27" s="2">
        <v>26.324999999999999</v>
      </c>
      <c r="AE27" s="2">
        <v>69</v>
      </c>
      <c r="AF27" s="2">
        <v>622846</v>
      </c>
      <c r="AG27" s="2">
        <v>25.562000000000001</v>
      </c>
      <c r="AH27" s="2" t="s">
        <v>167</v>
      </c>
    </row>
    <row r="28" spans="1:34" x14ac:dyDescent="0.55000000000000004">
      <c r="A28" s="2" t="s">
        <v>40</v>
      </c>
      <c r="B28" s="2">
        <v>0</v>
      </c>
      <c r="C28" s="2">
        <v>0</v>
      </c>
      <c r="D28" s="2" t="s">
        <v>86</v>
      </c>
      <c r="H28" s="2" t="s">
        <v>40</v>
      </c>
      <c r="I28" s="2">
        <v>26.402999999999999</v>
      </c>
      <c r="J28" s="2">
        <v>101</v>
      </c>
      <c r="K28" s="2">
        <v>57537</v>
      </c>
      <c r="L28" s="2">
        <v>0.99</v>
      </c>
      <c r="M28" s="2" t="s">
        <v>167</v>
      </c>
      <c r="O28" s="2" t="s">
        <v>40</v>
      </c>
      <c r="P28" s="2">
        <v>26.413</v>
      </c>
      <c r="Q28" s="2">
        <v>101</v>
      </c>
      <c r="R28" s="2">
        <v>66955</v>
      </c>
      <c r="S28" s="2">
        <v>1.163</v>
      </c>
      <c r="T28" s="2" t="s">
        <v>167</v>
      </c>
      <c r="V28" s="2" t="s">
        <v>40</v>
      </c>
      <c r="W28" s="2">
        <v>26.402999999999999</v>
      </c>
      <c r="X28" s="2">
        <v>101</v>
      </c>
      <c r="Y28" s="2">
        <v>1506737</v>
      </c>
      <c r="Z28" s="2">
        <v>29.172000000000001</v>
      </c>
      <c r="AA28" s="2" t="s">
        <v>167</v>
      </c>
      <c r="AC28" s="2" t="s">
        <v>40</v>
      </c>
      <c r="AD28" s="2">
        <v>26.402999999999999</v>
      </c>
      <c r="AE28" s="2">
        <v>101</v>
      </c>
      <c r="AF28" s="2">
        <v>1456226</v>
      </c>
      <c r="AG28" s="2">
        <v>28.617999999999999</v>
      </c>
      <c r="AH28" s="2" t="s">
        <v>167</v>
      </c>
    </row>
    <row r="29" spans="1:34" x14ac:dyDescent="0.55000000000000004">
      <c r="A29" s="2" t="s">
        <v>68</v>
      </c>
      <c r="B29" s="2">
        <v>0</v>
      </c>
      <c r="D29" s="2">
        <v>0</v>
      </c>
      <c r="E29" s="2" t="s">
        <v>86</v>
      </c>
      <c r="F29" s="2" t="s">
        <v>172</v>
      </c>
      <c r="H29" s="2" t="s">
        <v>68</v>
      </c>
      <c r="I29" s="2">
        <v>27.533999999999999</v>
      </c>
      <c r="J29" s="2">
        <v>69</v>
      </c>
      <c r="K29" s="2">
        <v>89545</v>
      </c>
      <c r="L29" s="2">
        <v>0.92400000000000004</v>
      </c>
      <c r="M29" s="2" t="s">
        <v>167</v>
      </c>
      <c r="O29" s="2" t="s">
        <v>68</v>
      </c>
      <c r="P29" s="2">
        <v>27.533999999999999</v>
      </c>
      <c r="Q29" s="2">
        <v>69</v>
      </c>
      <c r="R29" s="2">
        <v>105022</v>
      </c>
      <c r="S29" s="2">
        <v>1.0940000000000001</v>
      </c>
      <c r="T29" s="2" t="s">
        <v>167</v>
      </c>
      <c r="V29" s="2" t="s">
        <v>68</v>
      </c>
      <c r="W29" s="2">
        <v>27.524000000000001</v>
      </c>
      <c r="X29" s="2">
        <v>69</v>
      </c>
      <c r="Y29" s="2">
        <v>2471432</v>
      </c>
      <c r="Z29" s="2">
        <v>27.550999999999998</v>
      </c>
      <c r="AA29" s="2" t="s">
        <v>167</v>
      </c>
      <c r="AC29" s="2" t="s">
        <v>68</v>
      </c>
      <c r="AD29" s="2">
        <v>27.524000000000001</v>
      </c>
      <c r="AE29" s="2">
        <v>69</v>
      </c>
      <c r="AF29" s="2">
        <v>2383133</v>
      </c>
      <c r="AG29" s="2">
        <v>26.986999999999998</v>
      </c>
      <c r="AH29" s="2" t="s">
        <v>167</v>
      </c>
    </row>
    <row r="30" spans="1:34" x14ac:dyDescent="0.55000000000000004">
      <c r="A30" s="2" t="s">
        <v>42</v>
      </c>
      <c r="B30" s="2">
        <v>0</v>
      </c>
      <c r="C30" s="2">
        <v>0</v>
      </c>
      <c r="D30" s="2" t="s">
        <v>86</v>
      </c>
      <c r="H30" s="2" t="s">
        <v>42</v>
      </c>
      <c r="I30" s="2">
        <v>28.966999999999999</v>
      </c>
      <c r="J30" s="2">
        <v>51</v>
      </c>
      <c r="K30" s="2">
        <v>51090</v>
      </c>
      <c r="L30" s="2">
        <v>0.90900000000000003</v>
      </c>
      <c r="M30" s="2" t="s">
        <v>167</v>
      </c>
      <c r="O30" s="2" t="s">
        <v>42</v>
      </c>
      <c r="P30" s="2">
        <v>28.977</v>
      </c>
      <c r="Q30" s="2">
        <v>51</v>
      </c>
      <c r="R30" s="2">
        <v>59644</v>
      </c>
      <c r="S30" s="2">
        <v>1.0720000000000001</v>
      </c>
      <c r="T30" s="2" t="s">
        <v>167</v>
      </c>
      <c r="V30" s="2" t="s">
        <v>42</v>
      </c>
      <c r="W30" s="2">
        <v>28.966999999999999</v>
      </c>
      <c r="X30" s="2">
        <v>51</v>
      </c>
      <c r="Y30" s="2">
        <v>1424639</v>
      </c>
      <c r="Z30" s="2">
        <v>27.978999999999999</v>
      </c>
      <c r="AA30" s="2" t="s">
        <v>167</v>
      </c>
      <c r="AC30" s="2" t="s">
        <v>42</v>
      </c>
      <c r="AD30" s="2">
        <v>28.966999999999999</v>
      </c>
      <c r="AE30" s="2">
        <v>51</v>
      </c>
      <c r="AF30" s="2">
        <v>1367078</v>
      </c>
      <c r="AG30" s="2">
        <v>27.245999999999999</v>
      </c>
      <c r="AH30" s="2" t="s">
        <v>167</v>
      </c>
    </row>
    <row r="31" spans="1:34" x14ac:dyDescent="0.55000000000000004">
      <c r="A31" s="2" t="s">
        <v>69</v>
      </c>
      <c r="B31" s="2">
        <v>0</v>
      </c>
      <c r="C31" s="2">
        <v>0</v>
      </c>
      <c r="D31" s="2" t="s">
        <v>86</v>
      </c>
      <c r="H31" s="2" t="s">
        <v>69</v>
      </c>
      <c r="I31" s="2">
        <v>29.797999999999998</v>
      </c>
      <c r="J31" s="2">
        <v>119</v>
      </c>
      <c r="K31" s="2" t="s">
        <v>731</v>
      </c>
      <c r="L31" s="2">
        <v>0.93300000000000005</v>
      </c>
      <c r="M31" s="2" t="s">
        <v>167</v>
      </c>
      <c r="O31" s="2" t="s">
        <v>69</v>
      </c>
      <c r="P31" s="2">
        <v>29.797999999999998</v>
      </c>
      <c r="Q31" s="2">
        <v>119</v>
      </c>
      <c r="R31" s="2" t="s">
        <v>732</v>
      </c>
      <c r="S31" s="2">
        <v>1.111</v>
      </c>
      <c r="T31" s="2" t="s">
        <v>167</v>
      </c>
      <c r="V31" s="2" t="s">
        <v>69</v>
      </c>
      <c r="W31" s="2">
        <v>29.786000000000001</v>
      </c>
      <c r="X31" s="2">
        <v>119</v>
      </c>
      <c r="Y31" s="2" t="s">
        <v>733</v>
      </c>
      <c r="Z31" s="2">
        <v>27.344999999999999</v>
      </c>
      <c r="AA31" s="2" t="s">
        <v>167</v>
      </c>
      <c r="AC31" s="2" t="s">
        <v>69</v>
      </c>
      <c r="AD31" s="2">
        <v>29.786000000000001</v>
      </c>
      <c r="AE31" s="2">
        <v>119</v>
      </c>
      <c r="AF31" s="2" t="s">
        <v>734</v>
      </c>
      <c r="AG31" s="2">
        <v>25.55</v>
      </c>
      <c r="AH31" s="2" t="s">
        <v>167</v>
      </c>
    </row>
    <row r="32" spans="1:34" x14ac:dyDescent="0.55000000000000004">
      <c r="A32" s="2" t="s">
        <v>44</v>
      </c>
      <c r="B32" s="2">
        <v>0</v>
      </c>
      <c r="C32" s="2">
        <v>0</v>
      </c>
      <c r="D32" s="2" t="s">
        <v>86</v>
      </c>
      <c r="H32" s="2" t="s">
        <v>44</v>
      </c>
      <c r="I32" s="2">
        <v>31.315999999999999</v>
      </c>
      <c r="J32" s="2">
        <v>51</v>
      </c>
      <c r="K32" s="2">
        <v>150551</v>
      </c>
      <c r="L32" s="2">
        <v>0.95499999999999996</v>
      </c>
      <c r="M32" s="2" t="s">
        <v>167</v>
      </c>
      <c r="O32" s="2" t="s">
        <v>44</v>
      </c>
      <c r="P32" s="2">
        <v>31.315999999999999</v>
      </c>
      <c r="Q32" s="2">
        <v>51</v>
      </c>
      <c r="R32" s="2">
        <v>178210</v>
      </c>
      <c r="S32" s="2">
        <v>1.141</v>
      </c>
      <c r="T32" s="2" t="s">
        <v>167</v>
      </c>
      <c r="V32" s="2" t="s">
        <v>44</v>
      </c>
      <c r="W32" s="2">
        <v>31.303999999999998</v>
      </c>
      <c r="X32" s="2">
        <v>51</v>
      </c>
      <c r="Y32" s="2">
        <v>3947073</v>
      </c>
      <c r="Z32" s="2">
        <v>27.631</v>
      </c>
      <c r="AA32" s="2" t="s">
        <v>167</v>
      </c>
      <c r="AC32" s="2" t="s">
        <v>44</v>
      </c>
      <c r="AD32" s="2">
        <v>31.303999999999998</v>
      </c>
      <c r="AE32" s="2">
        <v>51</v>
      </c>
      <c r="AF32" s="2">
        <v>3772936</v>
      </c>
      <c r="AG32" s="2">
        <v>26.792000000000002</v>
      </c>
      <c r="AH32" s="2" t="s">
        <v>167</v>
      </c>
    </row>
    <row r="33" spans="1:34" x14ac:dyDescent="0.55000000000000004">
      <c r="A33" s="2" t="s">
        <v>46</v>
      </c>
      <c r="B33" s="2">
        <v>0</v>
      </c>
      <c r="D33" s="2">
        <v>0</v>
      </c>
      <c r="E33" s="2" t="s">
        <v>86</v>
      </c>
      <c r="F33" s="2" t="s">
        <v>172</v>
      </c>
      <c r="H33" s="2" t="s">
        <v>46</v>
      </c>
      <c r="I33" s="2">
        <v>33.799999999999997</v>
      </c>
      <c r="J33" s="2">
        <v>51</v>
      </c>
      <c r="K33" s="2">
        <v>123045</v>
      </c>
      <c r="L33" s="2">
        <v>0.94799999999999995</v>
      </c>
      <c r="M33" s="2" t="s">
        <v>167</v>
      </c>
      <c r="O33" s="2" t="s">
        <v>46</v>
      </c>
      <c r="P33" s="2">
        <v>33.799999999999997</v>
      </c>
      <c r="Q33" s="2">
        <v>51</v>
      </c>
      <c r="R33" s="2">
        <v>145764</v>
      </c>
      <c r="S33" s="2">
        <v>1.1339999999999999</v>
      </c>
      <c r="T33" s="2" t="s">
        <v>167</v>
      </c>
      <c r="V33" s="2" t="s">
        <v>46</v>
      </c>
      <c r="W33" s="2">
        <v>33.789000000000001</v>
      </c>
      <c r="X33" s="2">
        <v>51</v>
      </c>
      <c r="Y33" s="2">
        <v>3098750</v>
      </c>
      <c r="Z33" s="2">
        <v>26.933</v>
      </c>
      <c r="AA33" s="2" t="s">
        <v>167</v>
      </c>
      <c r="AC33" s="2" t="s">
        <v>46</v>
      </c>
      <c r="AD33" s="2">
        <v>33.787999999999997</v>
      </c>
      <c r="AE33" s="2">
        <v>51</v>
      </c>
      <c r="AF33" s="2">
        <v>2854032</v>
      </c>
      <c r="AG33" s="2">
        <v>25.024000000000001</v>
      </c>
      <c r="AH33" s="2" t="s">
        <v>167</v>
      </c>
    </row>
    <row r="34" spans="1:34" x14ac:dyDescent="0.55000000000000004">
      <c r="A34" s="2" t="s">
        <v>45</v>
      </c>
      <c r="B34" s="2">
        <v>0</v>
      </c>
      <c r="C34" s="2">
        <v>0</v>
      </c>
      <c r="D34" s="2" t="s">
        <v>86</v>
      </c>
      <c r="H34" s="2" t="s">
        <v>45</v>
      </c>
      <c r="I34" s="2">
        <v>33.317</v>
      </c>
      <c r="J34" s="2">
        <v>169</v>
      </c>
      <c r="K34" s="2">
        <v>179040</v>
      </c>
      <c r="L34" s="2">
        <v>0.96199999999999997</v>
      </c>
      <c r="M34" s="2" t="s">
        <v>167</v>
      </c>
      <c r="O34" s="2" t="s">
        <v>45</v>
      </c>
      <c r="P34" s="2">
        <v>33.317</v>
      </c>
      <c r="Q34" s="2">
        <v>169</v>
      </c>
      <c r="R34" s="2">
        <v>212224</v>
      </c>
      <c r="S34" s="2">
        <v>1.151</v>
      </c>
      <c r="T34" s="2" t="s">
        <v>167</v>
      </c>
      <c r="V34" s="2" t="s">
        <v>45</v>
      </c>
      <c r="W34" s="2">
        <v>33.305</v>
      </c>
      <c r="X34" s="2">
        <v>169</v>
      </c>
      <c r="Y34" s="2">
        <v>4734382</v>
      </c>
      <c r="Z34" s="2">
        <v>27.356999999999999</v>
      </c>
      <c r="AA34" s="2" t="s">
        <v>167</v>
      </c>
      <c r="AC34" s="2" t="s">
        <v>45</v>
      </c>
      <c r="AD34" s="2">
        <v>33.305</v>
      </c>
      <c r="AE34" s="2">
        <v>169</v>
      </c>
      <c r="AF34" s="2">
        <v>4540176</v>
      </c>
      <c r="AG34" s="2">
        <v>26.643000000000001</v>
      </c>
      <c r="AH34" s="2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AEE42-57BD-4F40-97F1-91E69F51306D}">
  <dimension ref="A1:CA34"/>
  <sheetViews>
    <sheetView topLeftCell="A2" workbookViewId="0">
      <selection activeCell="D25" sqref="D25"/>
    </sheetView>
  </sheetViews>
  <sheetFormatPr defaultRowHeight="14.4" x14ac:dyDescent="0.55000000000000004"/>
  <cols>
    <col min="1" max="1" width="27.68359375" style="2" customWidth="1"/>
    <col min="2" max="2" width="8.68359375" style="2"/>
    <col min="3" max="3" width="6.68359375" style="2" customWidth="1"/>
    <col min="4" max="4" width="10.68359375" style="2" customWidth="1"/>
    <col min="5" max="6" width="7.68359375" style="2" customWidth="1"/>
    <col min="7" max="7" width="8.68359375" style="2"/>
    <col min="8" max="8" width="27.68359375" style="2" customWidth="1"/>
    <col min="9" max="9" width="8.68359375" style="2"/>
    <col min="10" max="10" width="6.68359375" style="2" customWidth="1"/>
    <col min="11" max="11" width="10.68359375" style="2" customWidth="1"/>
    <col min="12" max="13" width="7.68359375" style="2" customWidth="1"/>
    <col min="14" max="14" width="8.68359375" style="2"/>
    <col min="15" max="15" width="27.68359375" style="2" customWidth="1"/>
    <col min="16" max="16" width="8.68359375" style="2"/>
    <col min="17" max="17" width="6.68359375" style="2" customWidth="1"/>
    <col min="18" max="18" width="10.68359375" style="2" customWidth="1"/>
    <col min="19" max="20" width="7.68359375" style="2" customWidth="1"/>
    <col min="21" max="21" width="8.68359375" style="2"/>
    <col min="22" max="22" width="27.68359375" style="2" customWidth="1"/>
    <col min="23" max="23" width="8.68359375" style="2"/>
    <col min="24" max="24" width="6.68359375" style="2" customWidth="1"/>
    <col min="25" max="25" width="10.68359375" style="2" customWidth="1"/>
    <col min="26" max="26" width="8.68359375" style="2"/>
    <col min="27" max="27" width="7.68359375" style="2" customWidth="1"/>
    <col min="28" max="28" width="8.68359375" style="2"/>
    <col min="29" max="29" width="27.68359375" style="2" customWidth="1"/>
    <col min="30" max="30" width="8.68359375" style="2"/>
    <col min="31" max="31" width="6.68359375" style="2" customWidth="1"/>
    <col min="32" max="32" width="10.68359375" style="2" customWidth="1"/>
    <col min="33" max="33" width="8.68359375" style="2"/>
    <col min="34" max="34" width="7.68359375" style="2" customWidth="1"/>
    <col min="35" max="35" width="8.68359375" style="2"/>
    <col min="36" max="36" width="27.68359375" style="2" customWidth="1"/>
    <col min="37" max="37" width="8.68359375" style="2"/>
    <col min="38" max="38" width="6.68359375" style="2" customWidth="1"/>
    <col min="39" max="39" width="10.68359375" style="2" customWidth="1"/>
    <col min="40" max="40" width="8.68359375" style="2"/>
    <col min="41" max="41" width="10.68359375" style="2" customWidth="1"/>
    <col min="42" max="42" width="7.68359375" style="2" customWidth="1"/>
    <col min="43" max="43" width="13.68359375" style="2" customWidth="1"/>
    <col min="44" max="44" width="17.68359375" style="2" customWidth="1"/>
    <col min="45" max="45" width="14.68359375" style="2" customWidth="1"/>
    <col min="46" max="46" width="5.68359375" style="2" customWidth="1"/>
    <col min="47" max="47" width="9.68359375" style="2" customWidth="1"/>
    <col min="48" max="48" width="12.68359375" style="2" customWidth="1"/>
    <col min="49" max="49" width="8.68359375" style="2"/>
    <col min="50" max="50" width="27.68359375" style="2" customWidth="1"/>
    <col min="51" max="51" width="8.68359375" style="2"/>
    <col min="52" max="52" width="6.68359375" style="2" customWidth="1"/>
    <col min="53" max="53" width="10.68359375" style="2" customWidth="1"/>
    <col min="54" max="54" width="7.68359375" style="2" customWidth="1"/>
    <col min="55" max="55" width="10.68359375" style="2" customWidth="1"/>
    <col min="56" max="56" width="7.68359375" style="2" customWidth="1"/>
    <col min="57" max="57" width="13.68359375" style="2" customWidth="1"/>
    <col min="58" max="58" width="17.68359375" style="2" customWidth="1"/>
    <col min="59" max="59" width="14.68359375" style="2" customWidth="1"/>
    <col min="60" max="60" width="5.68359375" style="2" customWidth="1"/>
    <col min="61" max="61" width="9.68359375" style="2" customWidth="1"/>
    <col min="62" max="62" width="12.68359375" style="2" customWidth="1"/>
    <col min="63" max="79" width="8.68359375" style="2"/>
  </cols>
  <sheetData>
    <row r="1" spans="1:50" x14ac:dyDescent="0.55000000000000004">
      <c r="A1" s="1" t="s">
        <v>735</v>
      </c>
      <c r="H1" s="1" t="s">
        <v>736</v>
      </c>
      <c r="O1" s="1" t="s">
        <v>737</v>
      </c>
      <c r="V1" s="1" t="s">
        <v>738</v>
      </c>
      <c r="AC1" s="1" t="s">
        <v>739</v>
      </c>
      <c r="AJ1" s="1"/>
      <c r="AX1" s="1"/>
    </row>
    <row r="2" spans="1:50" x14ac:dyDescent="0.55000000000000004">
      <c r="A2" s="2" t="s">
        <v>13</v>
      </c>
      <c r="B2" s="2" t="s">
        <v>163</v>
      </c>
      <c r="C2" s="2" t="s">
        <v>164</v>
      </c>
      <c r="D2" s="2" t="s">
        <v>165</v>
      </c>
      <c r="E2" s="2" t="s">
        <v>85</v>
      </c>
      <c r="F2" s="2" t="s">
        <v>166</v>
      </c>
      <c r="H2" s="2" t="s">
        <v>13</v>
      </c>
      <c r="I2" s="2" t="s">
        <v>163</v>
      </c>
      <c r="J2" s="2" t="s">
        <v>164</v>
      </c>
      <c r="K2" s="2" t="s">
        <v>165</v>
      </c>
      <c r="L2" s="2" t="s">
        <v>85</v>
      </c>
      <c r="M2" s="2" t="s">
        <v>166</v>
      </c>
      <c r="O2" s="2" t="s">
        <v>13</v>
      </c>
      <c r="P2" s="2" t="s">
        <v>163</v>
      </c>
      <c r="Q2" s="2" t="s">
        <v>164</v>
      </c>
      <c r="R2" s="2" t="s">
        <v>165</v>
      </c>
      <c r="S2" s="2" t="s">
        <v>85</v>
      </c>
      <c r="T2" s="2" t="s">
        <v>166</v>
      </c>
      <c r="V2" s="2" t="s">
        <v>13</v>
      </c>
      <c r="W2" s="2" t="s">
        <v>163</v>
      </c>
      <c r="X2" s="2" t="s">
        <v>164</v>
      </c>
      <c r="Y2" s="2" t="s">
        <v>165</v>
      </c>
      <c r="Z2" s="2" t="s">
        <v>85</v>
      </c>
      <c r="AA2" s="2" t="s">
        <v>166</v>
      </c>
      <c r="AC2" s="2" t="s">
        <v>13</v>
      </c>
      <c r="AD2" s="2" t="s">
        <v>163</v>
      </c>
      <c r="AE2" s="2" t="s">
        <v>164</v>
      </c>
      <c r="AF2" s="2" t="s">
        <v>165</v>
      </c>
      <c r="AG2" s="2" t="s">
        <v>85</v>
      </c>
      <c r="AH2" s="2" t="s">
        <v>166</v>
      </c>
    </row>
    <row r="3" spans="1:50" x14ac:dyDescent="0.55000000000000004">
      <c r="A3" s="2" t="s">
        <v>15</v>
      </c>
      <c r="B3" s="2">
        <v>34.893000000000001</v>
      </c>
      <c r="C3" s="2">
        <v>117</v>
      </c>
      <c r="D3" s="2">
        <v>1043882</v>
      </c>
      <c r="E3" s="2">
        <v>5</v>
      </c>
      <c r="F3" s="2" t="s">
        <v>167</v>
      </c>
      <c r="H3" s="2" t="s">
        <v>15</v>
      </c>
      <c r="I3" s="2">
        <v>34.904000000000003</v>
      </c>
      <c r="J3" s="2">
        <v>117</v>
      </c>
      <c r="K3" s="2">
        <v>1022184</v>
      </c>
      <c r="L3" s="2">
        <v>5</v>
      </c>
      <c r="M3" s="2" t="s">
        <v>167</v>
      </c>
      <c r="O3" s="2" t="s">
        <v>15</v>
      </c>
      <c r="P3" s="2">
        <v>34.904000000000003</v>
      </c>
      <c r="Q3" s="2">
        <v>117</v>
      </c>
      <c r="R3" s="2">
        <v>1046193</v>
      </c>
      <c r="S3" s="2">
        <v>5</v>
      </c>
      <c r="T3" s="2" t="s">
        <v>167</v>
      </c>
      <c r="V3" s="2" t="s">
        <v>15</v>
      </c>
      <c r="W3" s="2">
        <v>34.904000000000003</v>
      </c>
      <c r="X3" s="2">
        <v>117</v>
      </c>
      <c r="Y3" s="2">
        <v>1034641</v>
      </c>
      <c r="Z3" s="2">
        <v>5</v>
      </c>
      <c r="AA3" s="2" t="s">
        <v>167</v>
      </c>
      <c r="AC3" s="2" t="s">
        <v>15</v>
      </c>
      <c r="AD3" s="2">
        <v>34.904000000000003</v>
      </c>
      <c r="AE3" s="2">
        <v>117</v>
      </c>
      <c r="AF3" s="2">
        <v>1015995</v>
      </c>
      <c r="AG3" s="2">
        <v>5</v>
      </c>
      <c r="AH3" s="2" t="s">
        <v>167</v>
      </c>
    </row>
    <row r="4" spans="1:50" x14ac:dyDescent="0.55000000000000004">
      <c r="A4" s="2" t="s">
        <v>16</v>
      </c>
      <c r="B4" s="2">
        <v>30.521999999999998</v>
      </c>
      <c r="C4" s="2">
        <v>114</v>
      </c>
      <c r="D4" s="2">
        <v>1222483</v>
      </c>
      <c r="E4" s="2">
        <v>5</v>
      </c>
      <c r="F4" s="2" t="s">
        <v>167</v>
      </c>
      <c r="H4" s="2" t="s">
        <v>16</v>
      </c>
      <c r="I4" s="2">
        <v>30.591000000000001</v>
      </c>
      <c r="J4" s="2">
        <v>114</v>
      </c>
      <c r="K4" s="2">
        <v>1149556</v>
      </c>
      <c r="L4" s="2">
        <v>5</v>
      </c>
      <c r="M4" s="2" t="s">
        <v>167</v>
      </c>
      <c r="O4" s="2" t="s">
        <v>16</v>
      </c>
      <c r="P4" s="2">
        <v>30.591000000000001</v>
      </c>
      <c r="Q4" s="2">
        <v>114</v>
      </c>
      <c r="R4" s="2">
        <v>1184036</v>
      </c>
      <c r="S4" s="2">
        <v>5</v>
      </c>
      <c r="T4" s="2" t="s">
        <v>167</v>
      </c>
      <c r="V4" s="2" t="s">
        <v>16</v>
      </c>
      <c r="W4" s="2">
        <v>30.591000000000001</v>
      </c>
      <c r="X4" s="2">
        <v>114</v>
      </c>
      <c r="Y4" s="2">
        <v>1125836</v>
      </c>
      <c r="Z4" s="2">
        <v>5</v>
      </c>
      <c r="AA4" s="2" t="s">
        <v>167</v>
      </c>
      <c r="AC4" s="2" t="s">
        <v>16</v>
      </c>
      <c r="AD4" s="2">
        <v>30.591000000000001</v>
      </c>
      <c r="AE4" s="2">
        <v>114</v>
      </c>
      <c r="AF4" s="2">
        <v>1105748</v>
      </c>
      <c r="AG4" s="2">
        <v>5</v>
      </c>
      <c r="AH4" s="2" t="s">
        <v>167</v>
      </c>
    </row>
    <row r="5" spans="1:50" x14ac:dyDescent="0.55000000000000004">
      <c r="A5" s="2" t="s">
        <v>48</v>
      </c>
      <c r="B5" s="2">
        <v>0</v>
      </c>
      <c r="C5" s="2">
        <v>0</v>
      </c>
      <c r="D5" s="2" t="s">
        <v>86</v>
      </c>
      <c r="H5" s="2" t="s">
        <v>48</v>
      </c>
      <c r="I5" s="2">
        <v>0</v>
      </c>
      <c r="J5" s="2">
        <v>0</v>
      </c>
      <c r="K5" s="2" t="s">
        <v>86</v>
      </c>
      <c r="O5" s="2" t="s">
        <v>48</v>
      </c>
      <c r="P5" s="2">
        <v>0</v>
      </c>
      <c r="Q5" s="2">
        <v>0</v>
      </c>
      <c r="R5" s="2" t="s">
        <v>86</v>
      </c>
      <c r="V5" s="2" t="s">
        <v>48</v>
      </c>
      <c r="W5" s="2">
        <v>7.0410000000000004</v>
      </c>
      <c r="X5" s="2">
        <v>69</v>
      </c>
      <c r="Y5" s="2">
        <v>1305</v>
      </c>
      <c r="Z5" s="2" t="s">
        <v>168</v>
      </c>
      <c r="AA5" s="2" t="s">
        <v>169</v>
      </c>
      <c r="AC5" s="2" t="s">
        <v>48</v>
      </c>
      <c r="AD5" s="2">
        <v>7.0190000000000001</v>
      </c>
      <c r="AE5" s="2">
        <v>69</v>
      </c>
      <c r="AF5" s="2">
        <v>983</v>
      </c>
      <c r="AG5" s="2" t="s">
        <v>168</v>
      </c>
      <c r="AH5" s="2" t="s">
        <v>169</v>
      </c>
    </row>
    <row r="6" spans="1:50" x14ac:dyDescent="0.55000000000000004">
      <c r="A6" s="2" t="s">
        <v>49</v>
      </c>
      <c r="B6" s="2">
        <v>0</v>
      </c>
      <c r="C6" s="2">
        <v>0</v>
      </c>
      <c r="D6" s="2" t="s">
        <v>86</v>
      </c>
      <c r="H6" s="2" t="s">
        <v>49</v>
      </c>
      <c r="I6" s="2">
        <v>8.1389999999999993</v>
      </c>
      <c r="J6" s="2">
        <v>119</v>
      </c>
      <c r="K6" s="2">
        <v>10943</v>
      </c>
      <c r="L6" s="2">
        <v>0.90500000000000003</v>
      </c>
      <c r="M6" s="2" t="s">
        <v>167</v>
      </c>
      <c r="O6" s="2" t="s">
        <v>49</v>
      </c>
      <c r="P6" s="2">
        <v>8.1609999999999996</v>
      </c>
      <c r="Q6" s="2">
        <v>119</v>
      </c>
      <c r="R6" s="2">
        <v>12136</v>
      </c>
      <c r="S6" s="2">
        <v>0.97499999999999998</v>
      </c>
      <c r="T6" s="2" t="s">
        <v>167</v>
      </c>
      <c r="V6" s="2" t="s">
        <v>49</v>
      </c>
      <c r="W6" s="2">
        <v>8.1609999999999996</v>
      </c>
      <c r="X6" s="2">
        <v>119</v>
      </c>
      <c r="Y6" s="2">
        <v>325602</v>
      </c>
      <c r="Z6" s="2">
        <v>27.393999999999998</v>
      </c>
      <c r="AA6" s="2" t="s">
        <v>167</v>
      </c>
      <c r="AC6" s="2" t="s">
        <v>49</v>
      </c>
      <c r="AD6" s="2">
        <v>8.1389999999999993</v>
      </c>
      <c r="AE6" s="2">
        <v>119</v>
      </c>
      <c r="AF6" s="2">
        <v>310543</v>
      </c>
      <c r="AG6" s="2">
        <v>26.605</v>
      </c>
      <c r="AH6" s="2" t="s">
        <v>167</v>
      </c>
    </row>
    <row r="7" spans="1:50" x14ac:dyDescent="0.55000000000000004">
      <c r="A7" s="2" t="s">
        <v>50</v>
      </c>
      <c r="B7" s="2">
        <v>0</v>
      </c>
      <c r="C7" s="2">
        <v>0</v>
      </c>
      <c r="D7" s="2" t="s">
        <v>86</v>
      </c>
      <c r="H7" s="2" t="s">
        <v>50</v>
      </c>
      <c r="I7" s="2">
        <v>8.5519999999999996</v>
      </c>
      <c r="J7" s="2">
        <v>85</v>
      </c>
      <c r="K7" s="2">
        <v>2977</v>
      </c>
      <c r="L7" s="2">
        <v>0.94899999999999995</v>
      </c>
      <c r="M7" s="2" t="s">
        <v>167</v>
      </c>
      <c r="O7" s="2" t="s">
        <v>50</v>
      </c>
      <c r="P7" s="2">
        <v>8.5739999999999998</v>
      </c>
      <c r="Q7" s="2">
        <v>85</v>
      </c>
      <c r="R7" s="2">
        <v>3376</v>
      </c>
      <c r="S7" s="2">
        <v>1.0449999999999999</v>
      </c>
      <c r="T7" s="2" t="s">
        <v>167</v>
      </c>
      <c r="V7" s="2" t="s">
        <v>50</v>
      </c>
      <c r="W7" s="2">
        <v>8.5739999999999998</v>
      </c>
      <c r="X7" s="2">
        <v>85</v>
      </c>
      <c r="Y7" s="2">
        <v>83472</v>
      </c>
      <c r="Z7" s="2">
        <v>27.524999999999999</v>
      </c>
      <c r="AA7" s="2" t="s">
        <v>167</v>
      </c>
      <c r="AC7" s="2" t="s">
        <v>50</v>
      </c>
      <c r="AD7" s="2">
        <v>8.5519999999999996</v>
      </c>
      <c r="AE7" s="2">
        <v>85</v>
      </c>
      <c r="AF7" s="2">
        <v>83364</v>
      </c>
      <c r="AG7" s="2">
        <v>27.995999999999999</v>
      </c>
      <c r="AH7" s="2" t="s">
        <v>167</v>
      </c>
    </row>
    <row r="8" spans="1:50" x14ac:dyDescent="0.55000000000000004">
      <c r="A8" s="2" t="s">
        <v>51</v>
      </c>
      <c r="B8" s="2">
        <v>8.7590000000000003</v>
      </c>
      <c r="C8" s="2">
        <v>69</v>
      </c>
      <c r="D8" s="2" t="s">
        <v>379</v>
      </c>
      <c r="E8" s="2">
        <v>4.5999999999999999E-2</v>
      </c>
      <c r="F8" s="2" t="s">
        <v>167</v>
      </c>
      <c r="H8" s="2" t="s">
        <v>51</v>
      </c>
      <c r="I8" s="2">
        <v>8.7590000000000003</v>
      </c>
      <c r="J8" s="2">
        <v>69</v>
      </c>
      <c r="K8" s="2">
        <v>4688</v>
      </c>
      <c r="L8" s="2">
        <v>0.91300000000000003</v>
      </c>
      <c r="M8" s="2" t="s">
        <v>167</v>
      </c>
      <c r="O8" s="2" t="s">
        <v>51</v>
      </c>
      <c r="P8" s="2">
        <v>8.7810000000000006</v>
      </c>
      <c r="Q8" s="2">
        <v>69</v>
      </c>
      <c r="R8" s="2">
        <v>5574</v>
      </c>
      <c r="S8" s="2">
        <v>1.054</v>
      </c>
      <c r="T8" s="2" t="s">
        <v>167</v>
      </c>
      <c r="V8" s="2" t="s">
        <v>51</v>
      </c>
      <c r="W8" s="2">
        <v>8.77</v>
      </c>
      <c r="X8" s="2">
        <v>69</v>
      </c>
      <c r="Y8" s="2">
        <v>142342</v>
      </c>
      <c r="Z8" s="2">
        <v>27.632000000000001</v>
      </c>
      <c r="AA8" s="2" t="s">
        <v>167</v>
      </c>
      <c r="AC8" s="2" t="s">
        <v>51</v>
      </c>
      <c r="AD8" s="2">
        <v>8.7590000000000003</v>
      </c>
      <c r="AE8" s="2">
        <v>69</v>
      </c>
      <c r="AF8" s="2">
        <v>142819</v>
      </c>
      <c r="AG8" s="2">
        <v>28.213999999999999</v>
      </c>
      <c r="AH8" s="2" t="s">
        <v>167</v>
      </c>
    </row>
    <row r="9" spans="1:50" x14ac:dyDescent="0.55000000000000004">
      <c r="A9" s="2" t="s">
        <v>52</v>
      </c>
      <c r="B9" s="2">
        <v>0</v>
      </c>
      <c r="C9" s="2">
        <v>0</v>
      </c>
      <c r="D9" s="2" t="s">
        <v>86</v>
      </c>
      <c r="H9" s="2" t="s">
        <v>52</v>
      </c>
      <c r="I9" s="2">
        <v>11.302</v>
      </c>
      <c r="J9" s="2">
        <v>69</v>
      </c>
      <c r="K9" s="2">
        <v>39239</v>
      </c>
      <c r="L9" s="2">
        <v>0.92300000000000004</v>
      </c>
      <c r="M9" s="2" t="s">
        <v>167</v>
      </c>
      <c r="O9" s="2" t="s">
        <v>52</v>
      </c>
      <c r="P9" s="2">
        <v>11.317</v>
      </c>
      <c r="Q9" s="2">
        <v>69</v>
      </c>
      <c r="R9" s="2">
        <v>46611</v>
      </c>
      <c r="S9" s="2">
        <v>1.0649999999999999</v>
      </c>
      <c r="T9" s="2" t="s">
        <v>167</v>
      </c>
      <c r="V9" s="2" t="s">
        <v>52</v>
      </c>
      <c r="W9" s="2">
        <v>11.317</v>
      </c>
      <c r="X9" s="2">
        <v>69</v>
      </c>
      <c r="Y9" s="2">
        <v>1131906</v>
      </c>
      <c r="Z9" s="2">
        <v>27.693000000000001</v>
      </c>
      <c r="AA9" s="2" t="s">
        <v>167</v>
      </c>
      <c r="AC9" s="2" t="s">
        <v>52</v>
      </c>
      <c r="AD9" s="2">
        <v>11.303000000000001</v>
      </c>
      <c r="AE9" s="2">
        <v>69</v>
      </c>
      <c r="AF9" s="2">
        <v>1122075</v>
      </c>
      <c r="AG9" s="2">
        <v>27.956</v>
      </c>
      <c r="AH9" s="2" t="s">
        <v>167</v>
      </c>
    </row>
    <row r="10" spans="1:50" x14ac:dyDescent="0.55000000000000004">
      <c r="A10" s="2" t="s">
        <v>53</v>
      </c>
      <c r="B10" s="2">
        <v>11.057</v>
      </c>
      <c r="C10" s="2">
        <v>51</v>
      </c>
      <c r="D10" s="2">
        <v>330</v>
      </c>
      <c r="E10" s="2">
        <v>7.3999999999999996E-2</v>
      </c>
      <c r="F10" s="2" t="s">
        <v>167</v>
      </c>
      <c r="H10" s="2" t="s">
        <v>53</v>
      </c>
      <c r="I10" s="2">
        <v>11.055999999999999</v>
      </c>
      <c r="J10" s="2">
        <v>51</v>
      </c>
      <c r="K10" s="2">
        <v>3831</v>
      </c>
      <c r="L10" s="2">
        <v>0.91200000000000003</v>
      </c>
      <c r="M10" s="2" t="s">
        <v>167</v>
      </c>
      <c r="O10" s="2" t="s">
        <v>53</v>
      </c>
      <c r="P10" s="2">
        <v>11.071</v>
      </c>
      <c r="Q10" s="2">
        <v>51</v>
      </c>
      <c r="R10" s="2">
        <v>4312</v>
      </c>
      <c r="S10" s="2">
        <v>0.997</v>
      </c>
      <c r="T10" s="2" t="s">
        <v>167</v>
      </c>
      <c r="V10" s="2" t="s">
        <v>53</v>
      </c>
      <c r="W10" s="2">
        <v>11.057</v>
      </c>
      <c r="X10" s="2">
        <v>51</v>
      </c>
      <c r="Y10" s="2">
        <v>113179</v>
      </c>
      <c r="Z10" s="2">
        <v>27.007000000000001</v>
      </c>
      <c r="AA10" s="2" t="s">
        <v>167</v>
      </c>
      <c r="AC10" s="2" t="s">
        <v>53</v>
      </c>
      <c r="AD10" s="2">
        <v>11.055999999999999</v>
      </c>
      <c r="AE10" s="2">
        <v>51</v>
      </c>
      <c r="AF10" s="2">
        <v>115992</v>
      </c>
      <c r="AG10" s="2">
        <v>28.157</v>
      </c>
      <c r="AH10" s="2" t="s">
        <v>167</v>
      </c>
    </row>
    <row r="11" spans="1:50" x14ac:dyDescent="0.55000000000000004">
      <c r="A11" s="2" t="s">
        <v>54</v>
      </c>
      <c r="B11" s="2">
        <v>12.981999999999999</v>
      </c>
      <c r="C11" s="2">
        <v>51</v>
      </c>
      <c r="D11" s="2">
        <v>1520</v>
      </c>
      <c r="E11" s="2">
        <v>0.114</v>
      </c>
      <c r="F11" s="2" t="s">
        <v>167</v>
      </c>
      <c r="H11" s="2" t="s">
        <v>54</v>
      </c>
      <c r="I11" s="2">
        <v>12.981</v>
      </c>
      <c r="J11" s="2">
        <v>51</v>
      </c>
      <c r="K11" s="2">
        <v>11854</v>
      </c>
      <c r="L11" s="2">
        <v>0.94099999999999995</v>
      </c>
      <c r="M11" s="2" t="s">
        <v>167</v>
      </c>
      <c r="O11" s="2" t="s">
        <v>54</v>
      </c>
      <c r="P11" s="2">
        <v>12.996</v>
      </c>
      <c r="Q11" s="2">
        <v>51</v>
      </c>
      <c r="R11" s="2">
        <v>14086</v>
      </c>
      <c r="S11" s="2">
        <v>1.085</v>
      </c>
      <c r="T11" s="2" t="s">
        <v>167</v>
      </c>
      <c r="V11" s="2" t="s">
        <v>54</v>
      </c>
      <c r="W11" s="2">
        <v>12.981</v>
      </c>
      <c r="X11" s="2">
        <v>51</v>
      </c>
      <c r="Y11" s="2">
        <v>351140</v>
      </c>
      <c r="Z11" s="2">
        <v>27.591999999999999</v>
      </c>
      <c r="AA11" s="2" t="s">
        <v>167</v>
      </c>
      <c r="AC11" s="2" t="s">
        <v>54</v>
      </c>
      <c r="AD11" s="2">
        <v>12.981</v>
      </c>
      <c r="AE11" s="2">
        <v>51</v>
      </c>
      <c r="AF11" s="2">
        <v>344368</v>
      </c>
      <c r="AG11" s="2">
        <v>27.553000000000001</v>
      </c>
      <c r="AH11" s="2" t="s">
        <v>167</v>
      </c>
    </row>
    <row r="12" spans="1:50" x14ac:dyDescent="0.55000000000000004">
      <c r="A12" s="2" t="s">
        <v>55</v>
      </c>
      <c r="B12" s="2">
        <v>16.152000000000001</v>
      </c>
      <c r="C12" s="2">
        <v>100</v>
      </c>
      <c r="D12" s="2">
        <v>351</v>
      </c>
      <c r="E12" s="2">
        <v>8.9999999999999993E-3</v>
      </c>
      <c r="F12" s="2" t="s">
        <v>167</v>
      </c>
      <c r="H12" s="2" t="s">
        <v>55</v>
      </c>
      <c r="I12" s="2">
        <v>16.138999999999999</v>
      </c>
      <c r="J12" s="2">
        <v>100</v>
      </c>
      <c r="K12" s="2">
        <v>31968</v>
      </c>
      <c r="L12" s="2">
        <v>0.89600000000000002</v>
      </c>
      <c r="M12" s="2" t="s">
        <v>167</v>
      </c>
      <c r="O12" s="2" t="s">
        <v>55</v>
      </c>
      <c r="P12" s="2">
        <v>16.152000000000001</v>
      </c>
      <c r="Q12" s="2">
        <v>100</v>
      </c>
      <c r="R12" s="2">
        <v>38935</v>
      </c>
      <c r="S12" s="2">
        <v>1.06</v>
      </c>
      <c r="T12" s="2" t="s">
        <v>167</v>
      </c>
      <c r="V12" s="2" t="s">
        <v>55</v>
      </c>
      <c r="W12" s="2">
        <v>16.138999999999999</v>
      </c>
      <c r="X12" s="2">
        <v>100</v>
      </c>
      <c r="Y12" s="2">
        <v>916920</v>
      </c>
      <c r="Z12" s="2">
        <v>27.622</v>
      </c>
      <c r="AA12" s="2" t="s">
        <v>167</v>
      </c>
      <c r="AC12" s="2" t="s">
        <v>55</v>
      </c>
      <c r="AD12" s="2">
        <v>16.138999999999999</v>
      </c>
      <c r="AE12" s="2">
        <v>100</v>
      </c>
      <c r="AF12" s="2">
        <v>892906</v>
      </c>
      <c r="AG12" s="2">
        <v>27.373999999999999</v>
      </c>
      <c r="AH12" s="2" t="s">
        <v>167</v>
      </c>
    </row>
    <row r="13" spans="1:50" x14ac:dyDescent="0.55000000000000004">
      <c r="A13" s="2" t="s">
        <v>56</v>
      </c>
      <c r="B13" s="2">
        <v>0</v>
      </c>
      <c r="C13" s="2">
        <v>0</v>
      </c>
      <c r="D13" s="2" t="s">
        <v>86</v>
      </c>
      <c r="H13" s="2" t="s">
        <v>56</v>
      </c>
      <c r="I13" s="2">
        <v>11.505000000000001</v>
      </c>
      <c r="J13" s="2">
        <v>33</v>
      </c>
      <c r="K13" s="2">
        <v>1883</v>
      </c>
      <c r="L13" s="2">
        <v>0.97399999999999998</v>
      </c>
      <c r="M13" s="2" t="s">
        <v>167</v>
      </c>
      <c r="O13" s="2" t="s">
        <v>56</v>
      </c>
      <c r="P13" s="2">
        <v>11.52</v>
      </c>
      <c r="Q13" s="2">
        <v>33</v>
      </c>
      <c r="R13" s="2">
        <v>1433</v>
      </c>
      <c r="S13" s="2">
        <v>0.72</v>
      </c>
      <c r="T13" s="2" t="s">
        <v>167</v>
      </c>
      <c r="V13" s="2" t="s">
        <v>56</v>
      </c>
      <c r="W13" s="2">
        <v>11.52</v>
      </c>
      <c r="X13" s="2">
        <v>33</v>
      </c>
      <c r="Y13" s="2">
        <v>52005</v>
      </c>
      <c r="Z13" s="2">
        <v>26.805</v>
      </c>
      <c r="AA13" s="2" t="s">
        <v>167</v>
      </c>
      <c r="AC13" s="2" t="s">
        <v>56</v>
      </c>
      <c r="AD13" s="2">
        <v>11.52</v>
      </c>
      <c r="AE13" s="2">
        <v>33</v>
      </c>
      <c r="AF13" s="2">
        <v>33106</v>
      </c>
      <c r="AG13" s="2">
        <v>17.527999999999999</v>
      </c>
      <c r="AH13" s="2" t="s">
        <v>167</v>
      </c>
    </row>
    <row r="14" spans="1:50" x14ac:dyDescent="0.55000000000000004">
      <c r="A14" s="2" t="s">
        <v>57</v>
      </c>
      <c r="B14" s="2">
        <v>0</v>
      </c>
      <c r="C14" s="2">
        <v>0</v>
      </c>
      <c r="D14" s="2" t="s">
        <v>86</v>
      </c>
      <c r="H14" s="2" t="s">
        <v>57</v>
      </c>
      <c r="I14" s="2">
        <v>8.5410000000000004</v>
      </c>
      <c r="J14" s="2">
        <v>81</v>
      </c>
      <c r="K14" s="2">
        <v>7639</v>
      </c>
      <c r="L14" s="2">
        <v>0.93</v>
      </c>
      <c r="M14" s="2" t="s">
        <v>167</v>
      </c>
      <c r="O14" s="2" t="s">
        <v>57</v>
      </c>
      <c r="P14" s="2">
        <v>8.5630000000000006</v>
      </c>
      <c r="Q14" s="2">
        <v>81</v>
      </c>
      <c r="R14" s="2">
        <v>9056</v>
      </c>
      <c r="S14" s="2">
        <v>1.07</v>
      </c>
      <c r="T14" s="2" t="s">
        <v>167</v>
      </c>
      <c r="V14" s="2" t="s">
        <v>57</v>
      </c>
      <c r="W14" s="2">
        <v>8.5519999999999996</v>
      </c>
      <c r="X14" s="2">
        <v>81</v>
      </c>
      <c r="Y14" s="2">
        <v>225865</v>
      </c>
      <c r="Z14" s="2">
        <v>27.433</v>
      </c>
      <c r="AA14" s="2" t="s">
        <v>167</v>
      </c>
      <c r="AC14" s="2" t="s">
        <v>57</v>
      </c>
      <c r="AD14" s="2">
        <v>8.5410000000000004</v>
      </c>
      <c r="AE14" s="2">
        <v>81</v>
      </c>
      <c r="AF14" s="2">
        <v>224512</v>
      </c>
      <c r="AG14" s="2">
        <v>27.756</v>
      </c>
      <c r="AH14" s="2" t="s">
        <v>167</v>
      </c>
    </row>
    <row r="15" spans="1:50" x14ac:dyDescent="0.55000000000000004">
      <c r="A15" s="2" t="s">
        <v>58</v>
      </c>
      <c r="B15" s="2">
        <v>0</v>
      </c>
      <c r="C15" s="2">
        <v>0</v>
      </c>
      <c r="D15" s="2" t="s">
        <v>86</v>
      </c>
      <c r="H15" s="2" t="s">
        <v>58</v>
      </c>
      <c r="I15" s="2">
        <v>13.401</v>
      </c>
      <c r="J15" s="2">
        <v>131</v>
      </c>
      <c r="K15" s="2">
        <v>10568</v>
      </c>
      <c r="L15" s="2">
        <v>0.92200000000000004</v>
      </c>
      <c r="M15" s="2" t="s">
        <v>167</v>
      </c>
      <c r="O15" s="2" t="s">
        <v>58</v>
      </c>
      <c r="P15" s="2">
        <v>13.416</v>
      </c>
      <c r="Q15" s="2">
        <v>131</v>
      </c>
      <c r="R15" s="2">
        <v>12550</v>
      </c>
      <c r="S15" s="2">
        <v>1.0629999999999999</v>
      </c>
      <c r="T15" s="2" t="s">
        <v>167</v>
      </c>
      <c r="V15" s="2" t="s">
        <v>58</v>
      </c>
      <c r="W15" s="2">
        <v>13.416</v>
      </c>
      <c r="X15" s="2">
        <v>131</v>
      </c>
      <c r="Y15" s="2">
        <v>305224</v>
      </c>
      <c r="Z15" s="2">
        <v>27.873000000000001</v>
      </c>
      <c r="AA15" s="2" t="s">
        <v>167</v>
      </c>
      <c r="AC15" s="2" t="s">
        <v>58</v>
      </c>
      <c r="AD15" s="2">
        <v>13.401</v>
      </c>
      <c r="AE15" s="2">
        <v>131</v>
      </c>
      <c r="AF15" s="2">
        <v>301822</v>
      </c>
      <c r="AG15" s="2">
        <v>28.068000000000001</v>
      </c>
      <c r="AH15" s="2" t="s">
        <v>167</v>
      </c>
    </row>
    <row r="16" spans="1:50" x14ac:dyDescent="0.55000000000000004">
      <c r="A16" s="2" t="s">
        <v>59</v>
      </c>
      <c r="B16" s="2">
        <v>13.372</v>
      </c>
      <c r="C16" s="2">
        <v>64</v>
      </c>
      <c r="D16" s="2" t="s">
        <v>251</v>
      </c>
      <c r="E16" s="2">
        <v>0.153</v>
      </c>
      <c r="F16" s="2" t="s">
        <v>167</v>
      </c>
      <c r="H16" s="2" t="s">
        <v>59</v>
      </c>
      <c r="I16" s="2">
        <v>13.358000000000001</v>
      </c>
      <c r="J16" s="2">
        <v>64</v>
      </c>
      <c r="K16" s="2" t="s">
        <v>740</v>
      </c>
      <c r="L16" s="2">
        <v>0.93</v>
      </c>
      <c r="M16" s="2" t="s">
        <v>167</v>
      </c>
      <c r="O16" s="2" t="s">
        <v>59</v>
      </c>
      <c r="P16" s="2">
        <v>13.372</v>
      </c>
      <c r="Q16" s="2">
        <v>64</v>
      </c>
      <c r="R16" s="2" t="s">
        <v>741</v>
      </c>
      <c r="S16" s="2">
        <v>1.026</v>
      </c>
      <c r="T16" s="2" t="s">
        <v>167</v>
      </c>
      <c r="V16" s="2" t="s">
        <v>59</v>
      </c>
      <c r="W16" s="2">
        <v>13.372</v>
      </c>
      <c r="X16" s="2">
        <v>64</v>
      </c>
      <c r="Y16" s="2">
        <v>23218</v>
      </c>
      <c r="Z16" s="2">
        <v>28.042000000000002</v>
      </c>
      <c r="AA16" s="2" t="s">
        <v>167</v>
      </c>
      <c r="AC16" s="2" t="s">
        <v>59</v>
      </c>
      <c r="AD16" s="2">
        <v>13.358000000000001</v>
      </c>
      <c r="AE16" s="2">
        <v>64</v>
      </c>
      <c r="AF16" s="2">
        <v>22829</v>
      </c>
      <c r="AG16" s="2">
        <v>28.074000000000002</v>
      </c>
      <c r="AH16" s="2" t="s">
        <v>167</v>
      </c>
    </row>
    <row r="17" spans="1:34" x14ac:dyDescent="0.55000000000000004">
      <c r="A17" s="2" t="s">
        <v>60</v>
      </c>
      <c r="B17" s="2">
        <v>0</v>
      </c>
      <c r="D17" s="2">
        <v>0</v>
      </c>
      <c r="E17" s="2" t="s">
        <v>86</v>
      </c>
      <c r="F17" s="2" t="s">
        <v>172</v>
      </c>
      <c r="H17" s="2" t="s">
        <v>60</v>
      </c>
      <c r="I17" s="2">
        <v>13.603999999999999</v>
      </c>
      <c r="J17" s="2">
        <v>69</v>
      </c>
      <c r="K17" s="2" t="s">
        <v>742</v>
      </c>
      <c r="L17" s="2">
        <v>0.74199999999999999</v>
      </c>
      <c r="M17" s="2" t="s">
        <v>167</v>
      </c>
      <c r="O17" s="2" t="s">
        <v>60</v>
      </c>
      <c r="P17" s="2">
        <v>13.603999999999999</v>
      </c>
      <c r="Q17" s="2">
        <v>69</v>
      </c>
      <c r="R17" s="2" t="s">
        <v>743</v>
      </c>
      <c r="S17" s="2">
        <v>0.77400000000000002</v>
      </c>
      <c r="T17" s="2" t="s">
        <v>167</v>
      </c>
      <c r="V17" s="2" t="s">
        <v>60</v>
      </c>
      <c r="W17" s="2">
        <v>13.603999999999999</v>
      </c>
      <c r="X17" s="2">
        <v>69</v>
      </c>
      <c r="Y17" s="2" t="s">
        <v>744</v>
      </c>
      <c r="Z17" s="2">
        <v>26.562000000000001</v>
      </c>
      <c r="AA17" s="2" t="s">
        <v>167</v>
      </c>
      <c r="AC17" s="2" t="s">
        <v>60</v>
      </c>
      <c r="AD17" s="2">
        <v>13.603999999999999</v>
      </c>
      <c r="AE17" s="2">
        <v>69</v>
      </c>
      <c r="AF17" s="2" t="s">
        <v>745</v>
      </c>
      <c r="AG17" s="2">
        <v>25.497</v>
      </c>
      <c r="AH17" s="2" t="s">
        <v>167</v>
      </c>
    </row>
    <row r="18" spans="1:34" x14ac:dyDescent="0.55000000000000004">
      <c r="A18" s="2" t="s">
        <v>61</v>
      </c>
      <c r="B18" s="2">
        <v>13.85</v>
      </c>
      <c r="C18" s="2">
        <v>51</v>
      </c>
      <c r="D18" s="2">
        <v>3557</v>
      </c>
      <c r="E18" s="2">
        <v>0.25900000000000001</v>
      </c>
      <c r="F18" s="2" t="s">
        <v>167</v>
      </c>
      <c r="H18" s="2" t="s">
        <v>61</v>
      </c>
      <c r="I18" s="2">
        <v>13.85</v>
      </c>
      <c r="J18" s="2">
        <v>51</v>
      </c>
      <c r="K18" s="2">
        <v>12220</v>
      </c>
      <c r="L18" s="2">
        <v>0.94599999999999995</v>
      </c>
      <c r="M18" s="2" t="s">
        <v>167</v>
      </c>
      <c r="O18" s="2" t="s">
        <v>61</v>
      </c>
      <c r="P18" s="2">
        <v>13.864000000000001</v>
      </c>
      <c r="Q18" s="2">
        <v>51</v>
      </c>
      <c r="R18" s="2">
        <v>14219</v>
      </c>
      <c r="S18" s="2">
        <v>1.069</v>
      </c>
      <c r="T18" s="2" t="s">
        <v>167</v>
      </c>
      <c r="V18" s="2" t="s">
        <v>61</v>
      </c>
      <c r="W18" s="2">
        <v>13.864000000000001</v>
      </c>
      <c r="X18" s="2">
        <v>51</v>
      </c>
      <c r="Y18" s="2">
        <v>352803</v>
      </c>
      <c r="Z18" s="2">
        <v>27.55</v>
      </c>
      <c r="AA18" s="2" t="s">
        <v>167</v>
      </c>
      <c r="AC18" s="2" t="s">
        <v>61</v>
      </c>
      <c r="AD18" s="2">
        <v>13.85</v>
      </c>
      <c r="AE18" s="2">
        <v>51</v>
      </c>
      <c r="AF18" s="2">
        <v>344625</v>
      </c>
      <c r="AG18" s="2">
        <v>27.402000000000001</v>
      </c>
      <c r="AH18" s="2" t="s">
        <v>167</v>
      </c>
    </row>
    <row r="19" spans="1:34" x14ac:dyDescent="0.55000000000000004">
      <c r="A19" s="2" t="s">
        <v>62</v>
      </c>
      <c r="B19" s="2">
        <v>16.099</v>
      </c>
      <c r="C19" s="2">
        <v>33</v>
      </c>
      <c r="D19" s="2" t="s">
        <v>746</v>
      </c>
      <c r="E19" s="2">
        <v>0.156</v>
      </c>
      <c r="F19" s="2" t="s">
        <v>167</v>
      </c>
      <c r="H19" s="2" t="s">
        <v>62</v>
      </c>
      <c r="I19" s="2">
        <v>16.099</v>
      </c>
      <c r="J19" s="2">
        <v>33</v>
      </c>
      <c r="K19" s="2">
        <v>4611</v>
      </c>
      <c r="L19" s="2">
        <v>0.82199999999999995</v>
      </c>
      <c r="M19" s="2" t="s">
        <v>167</v>
      </c>
      <c r="O19" s="2" t="s">
        <v>62</v>
      </c>
      <c r="P19" s="2">
        <v>16.111999999999998</v>
      </c>
      <c r="Q19" s="2">
        <v>33</v>
      </c>
      <c r="R19" s="2">
        <v>5873</v>
      </c>
      <c r="S19" s="2">
        <v>1.0169999999999999</v>
      </c>
      <c r="T19" s="2" t="s">
        <v>167</v>
      </c>
      <c r="V19" s="2" t="s">
        <v>62</v>
      </c>
      <c r="W19" s="2">
        <v>16.099</v>
      </c>
      <c r="X19" s="2">
        <v>33</v>
      </c>
      <c r="Y19" s="2">
        <v>147694</v>
      </c>
      <c r="Z19" s="2">
        <v>27.452999999999999</v>
      </c>
      <c r="AA19" s="2" t="s">
        <v>167</v>
      </c>
      <c r="AC19" s="2" t="s">
        <v>62</v>
      </c>
      <c r="AD19" s="2">
        <v>16.099</v>
      </c>
      <c r="AE19" s="2">
        <v>33</v>
      </c>
      <c r="AF19" s="2">
        <v>145565</v>
      </c>
      <c r="AG19" s="2">
        <v>27.550999999999998</v>
      </c>
      <c r="AH19" s="2" t="s">
        <v>167</v>
      </c>
    </row>
    <row r="20" spans="1:34" x14ac:dyDescent="0.55000000000000004">
      <c r="A20" s="2" t="s">
        <v>63</v>
      </c>
      <c r="B20" s="2">
        <v>16.399000000000001</v>
      </c>
      <c r="C20" s="2">
        <v>119</v>
      </c>
      <c r="D20" s="2" t="s">
        <v>535</v>
      </c>
      <c r="E20" s="2">
        <v>8.0000000000000002E-3</v>
      </c>
      <c r="F20" s="2" t="s">
        <v>167</v>
      </c>
      <c r="H20" s="2" t="s">
        <v>63</v>
      </c>
      <c r="I20" s="2">
        <v>16.381</v>
      </c>
      <c r="J20" s="2">
        <v>119</v>
      </c>
      <c r="K20" s="2" t="s">
        <v>747</v>
      </c>
      <c r="L20" s="2">
        <v>1.0269999999999999</v>
      </c>
      <c r="M20" s="2" t="s">
        <v>167</v>
      </c>
      <c r="O20" s="2" t="s">
        <v>63</v>
      </c>
      <c r="P20" s="2">
        <v>16.399000000000001</v>
      </c>
      <c r="Q20" s="2">
        <v>119</v>
      </c>
      <c r="R20" s="2" t="s">
        <v>748</v>
      </c>
      <c r="S20" s="2">
        <v>1.0429999999999999</v>
      </c>
      <c r="T20" s="2" t="s">
        <v>167</v>
      </c>
      <c r="V20" s="2" t="s">
        <v>63</v>
      </c>
      <c r="W20" s="2">
        <v>16.381</v>
      </c>
      <c r="X20" s="2">
        <v>119</v>
      </c>
      <c r="Y20" s="2">
        <v>414263</v>
      </c>
      <c r="Z20" s="2">
        <v>27.074000000000002</v>
      </c>
      <c r="AA20" s="2" t="s">
        <v>167</v>
      </c>
      <c r="AC20" s="2" t="s">
        <v>63</v>
      </c>
      <c r="AD20" s="2">
        <v>16.381</v>
      </c>
      <c r="AE20" s="2">
        <v>119</v>
      </c>
      <c r="AF20" s="2">
        <v>413307</v>
      </c>
      <c r="AG20" s="2">
        <v>27.515999999999998</v>
      </c>
      <c r="AH20" s="2" t="s">
        <v>167</v>
      </c>
    </row>
    <row r="21" spans="1:34" x14ac:dyDescent="0.55000000000000004">
      <c r="A21" s="2" t="s">
        <v>33</v>
      </c>
      <c r="B21" s="2">
        <v>18.303000000000001</v>
      </c>
      <c r="C21" s="2">
        <v>69</v>
      </c>
      <c r="D21" s="2">
        <v>376</v>
      </c>
      <c r="E21" s="2">
        <v>1.2999999999999999E-2</v>
      </c>
      <c r="F21" s="2" t="s">
        <v>167</v>
      </c>
      <c r="H21" s="2" t="s">
        <v>33</v>
      </c>
      <c r="I21" s="2">
        <v>18.32</v>
      </c>
      <c r="J21" s="2">
        <v>69</v>
      </c>
      <c r="K21" s="2">
        <v>28113</v>
      </c>
      <c r="L21" s="2">
        <v>1.018</v>
      </c>
      <c r="M21" s="2" t="s">
        <v>167</v>
      </c>
      <c r="O21" s="2" t="s">
        <v>33</v>
      </c>
      <c r="P21" s="2">
        <v>18.32</v>
      </c>
      <c r="Q21" s="2">
        <v>69</v>
      </c>
      <c r="R21" s="2">
        <v>32762</v>
      </c>
      <c r="S21" s="2">
        <v>1.1519999999999999</v>
      </c>
      <c r="T21" s="2" t="s">
        <v>167</v>
      </c>
      <c r="V21" s="2" t="s">
        <v>33</v>
      </c>
      <c r="W21" s="2">
        <v>18.32</v>
      </c>
      <c r="X21" s="2">
        <v>69</v>
      </c>
      <c r="Y21" s="2">
        <v>743248</v>
      </c>
      <c r="Z21" s="2">
        <v>27.791</v>
      </c>
      <c r="AA21" s="2" t="s">
        <v>167</v>
      </c>
      <c r="AC21" s="2" t="s">
        <v>33</v>
      </c>
      <c r="AD21" s="2">
        <v>18.303000000000001</v>
      </c>
      <c r="AE21" s="2">
        <v>69</v>
      </c>
      <c r="AF21" s="2">
        <v>740352</v>
      </c>
      <c r="AG21" s="2">
        <v>28.190999999999999</v>
      </c>
      <c r="AH21" s="2" t="s">
        <v>167</v>
      </c>
    </row>
    <row r="22" spans="1:34" x14ac:dyDescent="0.55000000000000004">
      <c r="A22" s="2" t="s">
        <v>64</v>
      </c>
      <c r="B22" s="2">
        <v>0</v>
      </c>
      <c r="C22" s="2">
        <v>0</v>
      </c>
      <c r="D22" s="2" t="s">
        <v>86</v>
      </c>
      <c r="H22" s="2" t="s">
        <v>64</v>
      </c>
      <c r="I22" s="2">
        <v>22.158999999999999</v>
      </c>
      <c r="J22" s="2">
        <v>93</v>
      </c>
      <c r="K22" s="2">
        <v>21372</v>
      </c>
      <c r="L22" s="2">
        <v>0.93100000000000005</v>
      </c>
      <c r="M22" s="2" t="s">
        <v>167</v>
      </c>
      <c r="O22" s="2" t="s">
        <v>64</v>
      </c>
      <c r="P22" s="2">
        <v>22.158999999999999</v>
      </c>
      <c r="Q22" s="2">
        <v>93</v>
      </c>
      <c r="R22" s="2">
        <v>25579</v>
      </c>
      <c r="S22" s="2">
        <v>1.0820000000000001</v>
      </c>
      <c r="T22" s="2" t="s">
        <v>167</v>
      </c>
      <c r="V22" s="2" t="s">
        <v>64</v>
      </c>
      <c r="W22" s="2">
        <v>22.146999999999998</v>
      </c>
      <c r="X22" s="2">
        <v>93</v>
      </c>
      <c r="Y22" s="2">
        <v>600698</v>
      </c>
      <c r="Z22" s="2">
        <v>28.623999999999999</v>
      </c>
      <c r="AA22" s="2" t="s">
        <v>167</v>
      </c>
      <c r="AC22" s="2" t="s">
        <v>64</v>
      </c>
      <c r="AD22" s="2">
        <v>22.146999999999998</v>
      </c>
      <c r="AE22" s="2">
        <v>93</v>
      </c>
      <c r="AF22" s="2">
        <v>583127</v>
      </c>
      <c r="AG22" s="2">
        <v>28.265000000000001</v>
      </c>
      <c r="AH22" s="2" t="s">
        <v>167</v>
      </c>
    </row>
    <row r="23" spans="1:34" x14ac:dyDescent="0.55000000000000004">
      <c r="A23" s="2" t="s">
        <v>65</v>
      </c>
      <c r="B23" s="2">
        <v>21.408999999999999</v>
      </c>
      <c r="C23" s="2">
        <v>101</v>
      </c>
      <c r="D23" s="2">
        <v>5480</v>
      </c>
      <c r="E23" s="2">
        <v>0.24299999999999999</v>
      </c>
      <c r="F23" s="2" t="s">
        <v>167</v>
      </c>
      <c r="H23" s="2" t="s">
        <v>65</v>
      </c>
      <c r="I23" s="2">
        <v>21.408999999999999</v>
      </c>
      <c r="J23" s="2">
        <v>101</v>
      </c>
      <c r="K23" s="2">
        <v>21188</v>
      </c>
      <c r="L23" s="2">
        <v>0.999</v>
      </c>
      <c r="M23" s="2" t="s">
        <v>167</v>
      </c>
      <c r="O23" s="2" t="s">
        <v>65</v>
      </c>
      <c r="P23" s="2">
        <v>21.408999999999999</v>
      </c>
      <c r="Q23" s="2">
        <v>101</v>
      </c>
      <c r="R23" s="2">
        <v>25194</v>
      </c>
      <c r="S23" s="2">
        <v>1.153</v>
      </c>
      <c r="T23" s="2" t="s">
        <v>167</v>
      </c>
      <c r="V23" s="2" t="s">
        <v>65</v>
      </c>
      <c r="W23" s="2">
        <v>21.408999999999999</v>
      </c>
      <c r="X23" s="2">
        <v>101</v>
      </c>
      <c r="Y23" s="2">
        <v>573878</v>
      </c>
      <c r="Z23" s="2">
        <v>28.280999999999999</v>
      </c>
      <c r="AA23" s="2" t="s">
        <v>167</v>
      </c>
      <c r="AC23" s="2" t="s">
        <v>65</v>
      </c>
      <c r="AD23" s="2">
        <v>21.408999999999999</v>
      </c>
      <c r="AE23" s="2">
        <v>101</v>
      </c>
      <c r="AF23" s="2">
        <v>563453</v>
      </c>
      <c r="AG23" s="2">
        <v>28.271999999999998</v>
      </c>
      <c r="AH23" s="2" t="s">
        <v>167</v>
      </c>
    </row>
    <row r="24" spans="1:34" x14ac:dyDescent="0.55000000000000004">
      <c r="A24" s="2" t="s">
        <v>66</v>
      </c>
      <c r="B24" s="2">
        <v>21.254999999999999</v>
      </c>
      <c r="C24" s="2">
        <v>69</v>
      </c>
      <c r="D24" s="2" t="s">
        <v>749</v>
      </c>
      <c r="E24" s="2">
        <v>7.0000000000000001E-3</v>
      </c>
      <c r="F24" s="2" t="s">
        <v>167</v>
      </c>
      <c r="H24" s="2" t="s">
        <v>66</v>
      </c>
      <c r="I24" s="2">
        <v>21.254999999999999</v>
      </c>
      <c r="J24" s="2">
        <v>69</v>
      </c>
      <c r="K24" s="2">
        <v>64829</v>
      </c>
      <c r="L24" s="2">
        <v>0.94699999999999995</v>
      </c>
      <c r="M24" s="2" t="s">
        <v>167</v>
      </c>
      <c r="O24" s="2" t="s">
        <v>66</v>
      </c>
      <c r="P24" s="2">
        <v>21.254999999999999</v>
      </c>
      <c r="Q24" s="2">
        <v>69</v>
      </c>
      <c r="R24" s="2">
        <v>77552</v>
      </c>
      <c r="S24" s="2">
        <v>1.101</v>
      </c>
      <c r="T24" s="2" t="s">
        <v>167</v>
      </c>
      <c r="V24" s="2" t="s">
        <v>66</v>
      </c>
      <c r="W24" s="2">
        <v>21.236999999999998</v>
      </c>
      <c r="X24" s="2">
        <v>69</v>
      </c>
      <c r="Y24" s="2">
        <v>1694367</v>
      </c>
      <c r="Z24" s="2">
        <v>27.893000000000001</v>
      </c>
      <c r="AA24" s="2" t="s">
        <v>167</v>
      </c>
      <c r="AC24" s="2" t="s">
        <v>66</v>
      </c>
      <c r="AD24" s="2">
        <v>21.236999999999998</v>
      </c>
      <c r="AE24" s="2">
        <v>69</v>
      </c>
      <c r="AF24" s="2">
        <v>1656713</v>
      </c>
      <c r="AG24" s="2">
        <v>27.753</v>
      </c>
      <c r="AH24" s="2" t="s">
        <v>167</v>
      </c>
    </row>
    <row r="25" spans="1:34" x14ac:dyDescent="0.55000000000000004">
      <c r="A25" s="2" t="s">
        <v>37</v>
      </c>
      <c r="B25" s="2">
        <v>22.992999999999999</v>
      </c>
      <c r="C25" s="2">
        <v>51</v>
      </c>
      <c r="D25" s="2">
        <v>421</v>
      </c>
      <c r="E25" s="2">
        <v>1.4E-2</v>
      </c>
      <c r="F25" s="2" t="s">
        <v>167</v>
      </c>
      <c r="H25" s="2" t="s">
        <v>37</v>
      </c>
      <c r="I25" s="2">
        <v>23.004999999999999</v>
      </c>
      <c r="J25" s="2">
        <v>51</v>
      </c>
      <c r="K25" s="2">
        <v>29578</v>
      </c>
      <c r="L25" s="2">
        <v>1.0169999999999999</v>
      </c>
      <c r="M25" s="2" t="s">
        <v>167</v>
      </c>
      <c r="O25" s="2" t="s">
        <v>37</v>
      </c>
      <c r="P25" s="2">
        <v>23.004999999999999</v>
      </c>
      <c r="Q25" s="2">
        <v>51</v>
      </c>
      <c r="R25" s="2">
        <v>34341</v>
      </c>
      <c r="S25" s="2">
        <v>1.147</v>
      </c>
      <c r="T25" s="2" t="s">
        <v>167</v>
      </c>
      <c r="V25" s="2" t="s">
        <v>37</v>
      </c>
      <c r="W25" s="2">
        <v>23.004999999999999</v>
      </c>
      <c r="X25" s="2">
        <v>51</v>
      </c>
      <c r="Y25" s="2">
        <v>764848</v>
      </c>
      <c r="Z25" s="2">
        <v>28.266999999999999</v>
      </c>
      <c r="AA25" s="2" t="s">
        <v>167</v>
      </c>
      <c r="AC25" s="2" t="s">
        <v>37</v>
      </c>
      <c r="AD25" s="2">
        <v>22.992999999999999</v>
      </c>
      <c r="AE25" s="2">
        <v>51</v>
      </c>
      <c r="AF25" s="2">
        <v>745093</v>
      </c>
      <c r="AG25" s="2">
        <v>28.024000000000001</v>
      </c>
      <c r="AH25" s="2" t="s">
        <v>167</v>
      </c>
    </row>
    <row r="26" spans="1:34" x14ac:dyDescent="0.55000000000000004">
      <c r="A26" s="2" t="s">
        <v>67</v>
      </c>
      <c r="B26" s="2">
        <v>0</v>
      </c>
      <c r="D26" s="2">
        <v>0</v>
      </c>
      <c r="E26" s="2" t="s">
        <v>86</v>
      </c>
      <c r="F26" s="2" t="s">
        <v>172</v>
      </c>
      <c r="H26" s="2" t="s">
        <v>67</v>
      </c>
      <c r="I26" s="2">
        <v>24.754000000000001</v>
      </c>
      <c r="J26" s="2">
        <v>69</v>
      </c>
      <c r="K26" s="2" t="s">
        <v>750</v>
      </c>
      <c r="L26" s="2">
        <v>0.96199999999999997</v>
      </c>
      <c r="M26" s="2" t="s">
        <v>167</v>
      </c>
      <c r="O26" s="2" t="s">
        <v>67</v>
      </c>
      <c r="P26" s="2">
        <v>24.762</v>
      </c>
      <c r="Q26" s="2">
        <v>69</v>
      </c>
      <c r="R26" s="2" t="s">
        <v>751</v>
      </c>
      <c r="S26" s="2">
        <v>1.1339999999999999</v>
      </c>
      <c r="T26" s="2" t="s">
        <v>167</v>
      </c>
      <c r="V26" s="2" t="s">
        <v>67</v>
      </c>
      <c r="W26" s="2">
        <v>24.745999999999999</v>
      </c>
      <c r="X26" s="2">
        <v>69</v>
      </c>
      <c r="Y26" s="2" t="s">
        <v>752</v>
      </c>
      <c r="Z26" s="2">
        <v>28.010999999999999</v>
      </c>
      <c r="AA26" s="2" t="s">
        <v>167</v>
      </c>
      <c r="AC26" s="2" t="s">
        <v>67</v>
      </c>
      <c r="AD26" s="2">
        <v>24.745999999999999</v>
      </c>
      <c r="AE26" s="2">
        <v>69</v>
      </c>
      <c r="AF26" s="2" t="s">
        <v>753</v>
      </c>
      <c r="AG26" s="2">
        <v>27.515999999999998</v>
      </c>
      <c r="AH26" s="2" t="s">
        <v>167</v>
      </c>
    </row>
    <row r="27" spans="1:34" x14ac:dyDescent="0.55000000000000004">
      <c r="A27" s="2" t="s">
        <v>39</v>
      </c>
      <c r="B27" s="2">
        <v>0</v>
      </c>
      <c r="C27" s="2">
        <v>0</v>
      </c>
      <c r="D27" s="2" t="s">
        <v>86</v>
      </c>
      <c r="H27" s="2" t="s">
        <v>39</v>
      </c>
      <c r="I27" s="2">
        <v>26.324999999999999</v>
      </c>
      <c r="J27" s="2">
        <v>69</v>
      </c>
      <c r="K27" s="2">
        <v>22524</v>
      </c>
      <c r="L27" s="2">
        <v>0.88900000000000001</v>
      </c>
      <c r="M27" s="2" t="s">
        <v>167</v>
      </c>
      <c r="O27" s="2" t="s">
        <v>39</v>
      </c>
      <c r="P27" s="2">
        <v>26.324999999999999</v>
      </c>
      <c r="Q27" s="2">
        <v>69</v>
      </c>
      <c r="R27" s="2">
        <v>29636</v>
      </c>
      <c r="S27" s="2">
        <v>1.1359999999999999</v>
      </c>
      <c r="T27" s="2" t="s">
        <v>167</v>
      </c>
      <c r="V27" s="2" t="s">
        <v>39</v>
      </c>
      <c r="W27" s="2">
        <v>26.315000000000001</v>
      </c>
      <c r="X27" s="2">
        <v>69</v>
      </c>
      <c r="Y27" s="2">
        <v>656389</v>
      </c>
      <c r="Z27" s="2">
        <v>27.952999999999999</v>
      </c>
      <c r="AA27" s="2" t="s">
        <v>167</v>
      </c>
      <c r="AC27" s="2" t="s">
        <v>39</v>
      </c>
      <c r="AD27" s="2">
        <v>26.315000000000001</v>
      </c>
      <c r="AE27" s="2">
        <v>69</v>
      </c>
      <c r="AF27" s="2">
        <v>617803</v>
      </c>
      <c r="AG27" s="2">
        <v>26.719000000000001</v>
      </c>
      <c r="AH27" s="2" t="s">
        <v>167</v>
      </c>
    </row>
    <row r="28" spans="1:34" x14ac:dyDescent="0.55000000000000004">
      <c r="A28" s="2" t="s">
        <v>40</v>
      </c>
      <c r="B28" s="2">
        <v>0</v>
      </c>
      <c r="C28" s="2">
        <v>0</v>
      </c>
      <c r="D28" s="2" t="s">
        <v>86</v>
      </c>
      <c r="H28" s="2" t="s">
        <v>40</v>
      </c>
      <c r="I28" s="2">
        <v>26.402999999999999</v>
      </c>
      <c r="J28" s="2">
        <v>101</v>
      </c>
      <c r="K28" s="2">
        <v>56614</v>
      </c>
      <c r="L28" s="2">
        <v>1.014</v>
      </c>
      <c r="M28" s="2" t="s">
        <v>167</v>
      </c>
      <c r="O28" s="2" t="s">
        <v>40</v>
      </c>
      <c r="P28" s="2">
        <v>26.402999999999999</v>
      </c>
      <c r="Q28" s="2">
        <v>101</v>
      </c>
      <c r="R28" s="2" t="s">
        <v>754</v>
      </c>
      <c r="S28" s="2">
        <v>1.151</v>
      </c>
      <c r="T28" s="2" t="s">
        <v>167</v>
      </c>
      <c r="V28" s="2" t="s">
        <v>40</v>
      </c>
      <c r="W28" s="2">
        <v>26.393000000000001</v>
      </c>
      <c r="X28" s="2">
        <v>101</v>
      </c>
      <c r="Y28" s="2" t="s">
        <v>755</v>
      </c>
      <c r="Z28" s="2">
        <v>28.602</v>
      </c>
      <c r="AA28" s="2" t="s">
        <v>167</v>
      </c>
      <c r="AC28" s="2" t="s">
        <v>40</v>
      </c>
      <c r="AD28" s="2">
        <v>26.393000000000001</v>
      </c>
      <c r="AE28" s="2">
        <v>101</v>
      </c>
      <c r="AF28" s="2" t="s">
        <v>756</v>
      </c>
      <c r="AG28" s="2">
        <v>27.459</v>
      </c>
      <c r="AH28" s="2" t="s">
        <v>167</v>
      </c>
    </row>
    <row r="29" spans="1:34" x14ac:dyDescent="0.55000000000000004">
      <c r="A29" s="2" t="s">
        <v>68</v>
      </c>
      <c r="B29" s="2">
        <v>0</v>
      </c>
      <c r="C29" s="2">
        <v>0</v>
      </c>
      <c r="D29" s="2" t="s">
        <v>86</v>
      </c>
      <c r="H29" s="2" t="s">
        <v>68</v>
      </c>
      <c r="I29" s="2">
        <v>27.533999999999999</v>
      </c>
      <c r="J29" s="2">
        <v>69</v>
      </c>
      <c r="K29" s="2">
        <v>88409</v>
      </c>
      <c r="L29" s="2">
        <v>0.95</v>
      </c>
      <c r="M29" s="2" t="s">
        <v>167</v>
      </c>
      <c r="O29" s="2" t="s">
        <v>68</v>
      </c>
      <c r="P29" s="2">
        <v>27.533999999999999</v>
      </c>
      <c r="Q29" s="2">
        <v>69</v>
      </c>
      <c r="R29" s="2">
        <v>107698</v>
      </c>
      <c r="S29" s="2">
        <v>1.1240000000000001</v>
      </c>
      <c r="T29" s="2" t="s">
        <v>167</v>
      </c>
      <c r="V29" s="2" t="s">
        <v>68</v>
      </c>
      <c r="W29" s="2">
        <v>27.515000000000001</v>
      </c>
      <c r="X29" s="2">
        <v>69</v>
      </c>
      <c r="Y29" s="2">
        <v>2376054</v>
      </c>
      <c r="Z29" s="2">
        <v>27.841999999999999</v>
      </c>
      <c r="AA29" s="2" t="s">
        <v>167</v>
      </c>
      <c r="AC29" s="2" t="s">
        <v>68</v>
      </c>
      <c r="AD29" s="2">
        <v>27.524000000000001</v>
      </c>
      <c r="AE29" s="2">
        <v>69</v>
      </c>
      <c r="AF29" s="2">
        <v>2297061</v>
      </c>
      <c r="AG29" s="2">
        <v>27.373000000000001</v>
      </c>
      <c r="AH29" s="2" t="s">
        <v>167</v>
      </c>
    </row>
    <row r="30" spans="1:34" x14ac:dyDescent="0.55000000000000004">
      <c r="A30" s="2" t="s">
        <v>42</v>
      </c>
      <c r="B30" s="2">
        <v>0</v>
      </c>
      <c r="C30" s="2">
        <v>0</v>
      </c>
      <c r="D30" s="2" t="s">
        <v>86</v>
      </c>
      <c r="H30" s="2" t="s">
        <v>42</v>
      </c>
      <c r="I30" s="2">
        <v>28.966999999999999</v>
      </c>
      <c r="J30" s="2">
        <v>51</v>
      </c>
      <c r="K30" s="2">
        <v>48910</v>
      </c>
      <c r="L30" s="2">
        <v>0.90600000000000003</v>
      </c>
      <c r="M30" s="2" t="s">
        <v>167</v>
      </c>
      <c r="O30" s="2" t="s">
        <v>42</v>
      </c>
      <c r="P30" s="2">
        <v>28.966999999999999</v>
      </c>
      <c r="Q30" s="2">
        <v>51</v>
      </c>
      <c r="R30" s="2">
        <v>58991</v>
      </c>
      <c r="S30" s="2">
        <v>1.0620000000000001</v>
      </c>
      <c r="T30" s="2" t="s">
        <v>167</v>
      </c>
      <c r="V30" s="2" t="s">
        <v>42</v>
      </c>
      <c r="W30" s="2">
        <v>28.957999999999998</v>
      </c>
      <c r="X30" s="2">
        <v>51</v>
      </c>
      <c r="Y30" s="2">
        <v>1357249</v>
      </c>
      <c r="Z30" s="2">
        <v>28</v>
      </c>
      <c r="AA30" s="2" t="s">
        <v>167</v>
      </c>
      <c r="AC30" s="2" t="s">
        <v>42</v>
      </c>
      <c r="AD30" s="2">
        <v>28.957999999999998</v>
      </c>
      <c r="AE30" s="2">
        <v>51</v>
      </c>
      <c r="AF30" s="2">
        <v>1312452</v>
      </c>
      <c r="AG30" s="2">
        <v>27.524000000000001</v>
      </c>
      <c r="AH30" s="2" t="s">
        <v>167</v>
      </c>
    </row>
    <row r="31" spans="1:34" x14ac:dyDescent="0.55000000000000004">
      <c r="A31" s="2" t="s">
        <v>69</v>
      </c>
      <c r="B31" s="2">
        <v>0</v>
      </c>
      <c r="C31" s="2">
        <v>0</v>
      </c>
      <c r="D31" s="2" t="s">
        <v>86</v>
      </c>
      <c r="H31" s="2" t="s">
        <v>69</v>
      </c>
      <c r="I31" s="2">
        <v>29.797999999999998</v>
      </c>
      <c r="J31" s="2">
        <v>119</v>
      </c>
      <c r="K31" s="2" t="s">
        <v>757</v>
      </c>
      <c r="L31" s="2">
        <v>0.96399999999999997</v>
      </c>
      <c r="M31" s="2" t="s">
        <v>167</v>
      </c>
      <c r="O31" s="2" t="s">
        <v>69</v>
      </c>
      <c r="P31" s="2">
        <v>29.797999999999998</v>
      </c>
      <c r="Q31" s="2">
        <v>119</v>
      </c>
      <c r="R31" s="2" t="s">
        <v>758</v>
      </c>
      <c r="S31" s="2">
        <v>1.083</v>
      </c>
      <c r="T31" s="2" t="s">
        <v>167</v>
      </c>
      <c r="V31" s="2" t="s">
        <v>69</v>
      </c>
      <c r="W31" s="2">
        <v>29.774999999999999</v>
      </c>
      <c r="X31" s="2">
        <v>119</v>
      </c>
      <c r="Y31" s="2" t="s">
        <v>759</v>
      </c>
      <c r="Z31" s="2">
        <v>27.263000000000002</v>
      </c>
      <c r="AA31" s="2" t="s">
        <v>167</v>
      </c>
      <c r="AC31" s="2" t="s">
        <v>69</v>
      </c>
      <c r="AD31" s="2">
        <v>29.774999999999999</v>
      </c>
      <c r="AE31" s="2">
        <v>119</v>
      </c>
      <c r="AF31" s="2" t="s">
        <v>760</v>
      </c>
      <c r="AG31" s="2">
        <v>26.149000000000001</v>
      </c>
      <c r="AH31" s="2" t="s">
        <v>167</v>
      </c>
    </row>
    <row r="32" spans="1:34" x14ac:dyDescent="0.55000000000000004">
      <c r="A32" s="2" t="s">
        <v>44</v>
      </c>
      <c r="B32" s="2">
        <v>0</v>
      </c>
      <c r="C32" s="2">
        <v>0</v>
      </c>
      <c r="D32" s="2" t="s">
        <v>86</v>
      </c>
      <c r="H32" s="2" t="s">
        <v>44</v>
      </c>
      <c r="I32" s="2">
        <v>31.315999999999999</v>
      </c>
      <c r="J32" s="2">
        <v>51</v>
      </c>
      <c r="K32" s="2">
        <v>147194</v>
      </c>
      <c r="L32" s="2">
        <v>0.97199999999999998</v>
      </c>
      <c r="M32" s="2" t="s">
        <v>167</v>
      </c>
      <c r="O32" s="2" t="s">
        <v>44</v>
      </c>
      <c r="P32" s="2">
        <v>31.315999999999999</v>
      </c>
      <c r="Q32" s="2">
        <v>51</v>
      </c>
      <c r="R32" s="2">
        <v>176518</v>
      </c>
      <c r="S32" s="2">
        <v>1.1319999999999999</v>
      </c>
      <c r="T32" s="2" t="s">
        <v>167</v>
      </c>
      <c r="V32" s="2" t="s">
        <v>44</v>
      </c>
      <c r="W32" s="2">
        <v>31.303999999999998</v>
      </c>
      <c r="X32" s="2">
        <v>51</v>
      </c>
      <c r="Y32" s="2">
        <v>3784335</v>
      </c>
      <c r="Z32" s="2">
        <v>27.846</v>
      </c>
      <c r="AA32" s="2" t="s">
        <v>167</v>
      </c>
      <c r="AC32" s="2" t="s">
        <v>44</v>
      </c>
      <c r="AD32" s="2">
        <v>31.303999999999998</v>
      </c>
      <c r="AE32" s="2">
        <v>51</v>
      </c>
      <c r="AF32" s="2">
        <v>3606537</v>
      </c>
      <c r="AG32" s="2">
        <v>26.936</v>
      </c>
      <c r="AH32" s="2" t="s">
        <v>167</v>
      </c>
    </row>
    <row r="33" spans="1:34" x14ac:dyDescent="0.55000000000000004">
      <c r="A33" s="2" t="s">
        <v>46</v>
      </c>
      <c r="B33" s="2">
        <v>0</v>
      </c>
      <c r="D33" s="2">
        <v>0</v>
      </c>
      <c r="E33" s="2" t="s">
        <v>86</v>
      </c>
      <c r="F33" s="2" t="s">
        <v>172</v>
      </c>
      <c r="H33" s="2" t="s">
        <v>46</v>
      </c>
      <c r="I33" s="2">
        <v>33.799999999999997</v>
      </c>
      <c r="J33" s="2">
        <v>51</v>
      </c>
      <c r="K33" s="2">
        <v>120213</v>
      </c>
      <c r="L33" s="2">
        <v>0.96399999999999997</v>
      </c>
      <c r="M33" s="2" t="s">
        <v>167</v>
      </c>
      <c r="O33" s="2" t="s">
        <v>46</v>
      </c>
      <c r="P33" s="2">
        <v>33.799999999999997</v>
      </c>
      <c r="Q33" s="2">
        <v>51</v>
      </c>
      <c r="R33" s="2">
        <v>141915</v>
      </c>
      <c r="S33" s="2">
        <v>1.1060000000000001</v>
      </c>
      <c r="T33" s="2" t="s">
        <v>167</v>
      </c>
      <c r="V33" s="2" t="s">
        <v>46</v>
      </c>
      <c r="W33" s="2">
        <v>33.777000000000001</v>
      </c>
      <c r="X33" s="2">
        <v>51</v>
      </c>
      <c r="Y33" s="2">
        <v>2970095</v>
      </c>
      <c r="Z33" s="2">
        <v>27.138999999999999</v>
      </c>
      <c r="AA33" s="2" t="s">
        <v>167</v>
      </c>
      <c r="AC33" s="2" t="s">
        <v>46</v>
      </c>
      <c r="AD33" s="2">
        <v>33.777000000000001</v>
      </c>
      <c r="AE33" s="2">
        <v>51</v>
      </c>
      <c r="AF33" s="2">
        <v>2723568</v>
      </c>
      <c r="AG33" s="2">
        <v>25.114000000000001</v>
      </c>
      <c r="AH33" s="2" t="s">
        <v>167</v>
      </c>
    </row>
    <row r="34" spans="1:34" x14ac:dyDescent="0.55000000000000004">
      <c r="A34" s="2" t="s">
        <v>45</v>
      </c>
      <c r="B34" s="2">
        <v>0</v>
      </c>
      <c r="C34" s="2">
        <v>0</v>
      </c>
      <c r="D34" s="2" t="s">
        <v>86</v>
      </c>
      <c r="H34" s="2" t="s">
        <v>45</v>
      </c>
      <c r="I34" s="2">
        <v>33.305</v>
      </c>
      <c r="J34" s="2">
        <v>169</v>
      </c>
      <c r="K34" s="2">
        <v>171906</v>
      </c>
      <c r="L34" s="2">
        <v>0.96199999999999997</v>
      </c>
      <c r="M34" s="2" t="s">
        <v>167</v>
      </c>
      <c r="O34" s="2" t="s">
        <v>45</v>
      </c>
      <c r="P34" s="2">
        <v>33.305</v>
      </c>
      <c r="Q34" s="2">
        <v>169</v>
      </c>
      <c r="R34" s="2">
        <v>205596</v>
      </c>
      <c r="S34" s="2">
        <v>1.117</v>
      </c>
      <c r="T34" s="2" t="s">
        <v>167</v>
      </c>
      <c r="V34" s="2" t="s">
        <v>45</v>
      </c>
      <c r="W34" s="2">
        <v>33.293999999999997</v>
      </c>
      <c r="X34" s="2">
        <v>169</v>
      </c>
      <c r="Y34" s="2">
        <v>4494874</v>
      </c>
      <c r="Z34" s="2">
        <v>27.276</v>
      </c>
      <c r="AA34" s="2" t="s">
        <v>167</v>
      </c>
      <c r="AC34" s="2" t="s">
        <v>45</v>
      </c>
      <c r="AD34" s="2">
        <v>33.293999999999997</v>
      </c>
      <c r="AE34" s="2">
        <v>169</v>
      </c>
      <c r="AF34" s="2">
        <v>4302376</v>
      </c>
      <c r="AG34" s="2">
        <v>26.536000000000001</v>
      </c>
      <c r="AH34" s="2" t="s">
        <v>167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C89F3-C20E-46B9-836C-2CD2456E9B41}">
  <dimension ref="A1:DL34"/>
  <sheetViews>
    <sheetView topLeftCell="BZ1" workbookViewId="0">
      <selection activeCell="DG20" sqref="DG20"/>
    </sheetView>
  </sheetViews>
  <sheetFormatPr defaultRowHeight="14.4" x14ac:dyDescent="0.55000000000000004"/>
  <cols>
    <col min="1" max="1" width="27.68359375" style="2" customWidth="1"/>
    <col min="2" max="2" width="8.68359375" style="2"/>
    <col min="3" max="3" width="6.68359375" style="2" customWidth="1"/>
    <col min="4" max="4" width="10.68359375" style="2" customWidth="1"/>
    <col min="5" max="6" width="7.68359375" style="2" customWidth="1"/>
    <col min="7" max="7" width="8.68359375" style="2"/>
    <col min="8" max="8" width="27.68359375" style="2" customWidth="1"/>
    <col min="9" max="9" width="8.68359375" style="2"/>
    <col min="10" max="10" width="6.68359375" style="2" customWidth="1"/>
    <col min="11" max="11" width="10.68359375" style="2" customWidth="1"/>
    <col min="12" max="13" width="7.68359375" style="2" customWidth="1"/>
    <col min="14" max="14" width="8.68359375" style="2"/>
    <col min="15" max="15" width="27.68359375" style="2" customWidth="1"/>
    <col min="16" max="16" width="8.68359375" style="2"/>
    <col min="17" max="17" width="6.68359375" style="2" customWidth="1"/>
    <col min="18" max="18" width="10.68359375" style="2" customWidth="1"/>
    <col min="19" max="19" width="8.68359375" style="2"/>
    <col min="20" max="20" width="7.68359375" style="2" customWidth="1"/>
    <col min="21" max="21" width="8.68359375" style="2"/>
    <col min="22" max="22" width="27.68359375" style="2" customWidth="1"/>
    <col min="23" max="23" width="8.68359375" style="2"/>
    <col min="24" max="24" width="6.68359375" style="2" customWidth="1"/>
    <col min="25" max="25" width="10.68359375" style="2" customWidth="1"/>
    <col min="26" max="26" width="9.68359375" style="2" customWidth="1"/>
    <col min="27" max="27" width="7.68359375" style="2" customWidth="1"/>
    <col min="28" max="28" width="8.68359375" style="2"/>
    <col min="29" max="29" width="27.68359375" style="2" customWidth="1"/>
    <col min="30" max="30" width="8.68359375" style="2"/>
    <col min="31" max="31" width="6.68359375" style="2" customWidth="1"/>
    <col min="32" max="32" width="10.68359375" style="2" customWidth="1"/>
    <col min="33" max="33" width="8.68359375" style="2"/>
    <col min="34" max="34" width="7.68359375" style="2" customWidth="1"/>
    <col min="35" max="35" width="8.68359375" style="2"/>
    <col min="36" max="36" width="27.68359375" style="2" customWidth="1"/>
    <col min="37" max="37" width="8.68359375" style="2"/>
    <col min="38" max="38" width="6.68359375" style="2" customWidth="1"/>
    <col min="39" max="39" width="10.68359375" style="2" customWidth="1"/>
    <col min="40" max="40" width="8.68359375" style="2"/>
    <col min="41" max="41" width="7.68359375" style="2" customWidth="1"/>
    <col min="42" max="42" width="8.68359375" style="2"/>
    <col min="43" max="43" width="27.68359375" style="2" customWidth="1"/>
    <col min="44" max="44" width="8.68359375" style="2"/>
    <col min="45" max="45" width="6.68359375" style="2" customWidth="1"/>
    <col min="46" max="46" width="10.68359375" style="2" customWidth="1"/>
    <col min="47" max="48" width="7.68359375" style="2" customWidth="1"/>
    <col min="49" max="49" width="8.68359375" style="2"/>
    <col min="50" max="50" width="27.68359375" style="2" customWidth="1"/>
    <col min="51" max="51" width="8.68359375" style="2"/>
    <col min="52" max="52" width="6.68359375" style="2" customWidth="1"/>
    <col min="53" max="53" width="10.68359375" style="2" customWidth="1"/>
    <col min="54" max="55" width="7.68359375" style="2" customWidth="1"/>
    <col min="56" max="56" width="8.68359375" style="2"/>
    <col min="57" max="57" width="27.68359375" style="2" customWidth="1"/>
    <col min="58" max="58" width="8.68359375" style="2"/>
    <col min="59" max="59" width="6.68359375" style="2" customWidth="1"/>
    <col min="60" max="60" width="10.68359375" style="2" customWidth="1"/>
    <col min="61" max="62" width="7.68359375" style="2" customWidth="1"/>
    <col min="63" max="63" width="8.68359375" style="2"/>
    <col min="64" max="64" width="27.68359375" style="2" customWidth="1"/>
    <col min="65" max="65" width="8.68359375" style="2"/>
    <col min="66" max="66" width="6.68359375" style="2" customWidth="1"/>
    <col min="67" max="67" width="10.68359375" style="2" customWidth="1"/>
    <col min="68" max="68" width="9.68359375" style="2" customWidth="1"/>
    <col min="69" max="69" width="7.68359375" style="2" customWidth="1"/>
    <col min="70" max="70" width="8.68359375" style="2"/>
    <col min="71" max="71" width="27.68359375" style="2" customWidth="1"/>
    <col min="72" max="72" width="8.68359375" style="2"/>
    <col min="73" max="73" width="6.68359375" style="2" customWidth="1"/>
    <col min="74" max="74" width="10.68359375" style="2" customWidth="1"/>
    <col min="75" max="75" width="9.68359375" style="2" customWidth="1"/>
    <col min="76" max="76" width="7.68359375" style="2" customWidth="1"/>
    <col min="77" max="77" width="8.68359375" style="2"/>
    <col min="78" max="78" width="27.68359375" style="2" customWidth="1"/>
    <col min="79" max="79" width="8.68359375" style="2"/>
    <col min="80" max="80" width="6.68359375" style="2" customWidth="1"/>
    <col min="81" max="81" width="10.68359375" style="2" customWidth="1"/>
    <col min="82" max="82" width="9.68359375" style="2" customWidth="1"/>
    <col min="83" max="83" width="7.68359375" style="2" customWidth="1"/>
    <col min="84" max="84" width="8.68359375" style="2"/>
    <col min="85" max="85" width="27.68359375" style="2" customWidth="1"/>
    <col min="86" max="86" width="8.68359375" style="2"/>
    <col min="87" max="87" width="6.68359375" style="2" customWidth="1"/>
    <col min="88" max="88" width="10.68359375" style="2" customWidth="1"/>
    <col min="89" max="89" width="9.68359375" style="2" customWidth="1"/>
    <col min="90" max="90" width="7.68359375" style="2" customWidth="1"/>
    <col min="91" max="91" width="8.68359375" style="2"/>
    <col min="92" max="92" width="27.68359375" style="2" customWidth="1"/>
    <col min="93" max="93" width="8.68359375" style="2"/>
    <col min="94" max="94" width="6.68359375" style="2" customWidth="1"/>
    <col min="95" max="95" width="10.68359375" style="2" customWidth="1"/>
    <col min="96" max="96" width="9.68359375" style="2" customWidth="1"/>
    <col min="97" max="97" width="7.68359375" style="2" customWidth="1"/>
    <col min="98" max="116" width="8.68359375" style="2"/>
  </cols>
  <sheetData>
    <row r="1" spans="1:97" x14ac:dyDescent="0.55000000000000004">
      <c r="A1" s="1" t="s">
        <v>761</v>
      </c>
      <c r="H1" s="1" t="s">
        <v>762</v>
      </c>
      <c r="O1" s="1" t="s">
        <v>763</v>
      </c>
      <c r="V1" s="1" t="s">
        <v>764</v>
      </c>
      <c r="AC1" s="1" t="s">
        <v>765</v>
      </c>
      <c r="AJ1" s="1" t="s">
        <v>766</v>
      </c>
      <c r="AQ1" s="1" t="s">
        <v>767</v>
      </c>
      <c r="AX1" s="1" t="s">
        <v>768</v>
      </c>
      <c r="BE1" s="1" t="s">
        <v>769</v>
      </c>
      <c r="BL1" s="1" t="s">
        <v>770</v>
      </c>
      <c r="BS1" s="1" t="s">
        <v>771</v>
      </c>
      <c r="BZ1" s="1" t="s">
        <v>772</v>
      </c>
      <c r="CG1" s="1" t="s">
        <v>773</v>
      </c>
      <c r="CN1" s="1" t="s">
        <v>774</v>
      </c>
    </row>
    <row r="2" spans="1:97" x14ac:dyDescent="0.55000000000000004">
      <c r="A2" s="2" t="s">
        <v>13</v>
      </c>
      <c r="B2" s="2" t="s">
        <v>163</v>
      </c>
      <c r="C2" s="2" t="s">
        <v>164</v>
      </c>
      <c r="D2" s="2" t="s">
        <v>165</v>
      </c>
      <c r="E2" s="2" t="s">
        <v>85</v>
      </c>
      <c r="F2" s="2" t="s">
        <v>166</v>
      </c>
      <c r="H2" s="2" t="s">
        <v>13</v>
      </c>
      <c r="I2" s="2" t="s">
        <v>163</v>
      </c>
      <c r="J2" s="2" t="s">
        <v>164</v>
      </c>
      <c r="K2" s="2" t="s">
        <v>165</v>
      </c>
      <c r="L2" s="2" t="s">
        <v>85</v>
      </c>
      <c r="M2" s="2" t="s">
        <v>166</v>
      </c>
      <c r="O2" s="2" t="s">
        <v>13</v>
      </c>
      <c r="P2" s="2" t="s">
        <v>163</v>
      </c>
      <c r="Q2" s="2" t="s">
        <v>164</v>
      </c>
      <c r="R2" s="2" t="s">
        <v>165</v>
      </c>
      <c r="S2" s="2" t="s">
        <v>85</v>
      </c>
      <c r="T2" s="2" t="s">
        <v>166</v>
      </c>
      <c r="V2" s="2" t="s">
        <v>13</v>
      </c>
      <c r="W2" s="2" t="s">
        <v>163</v>
      </c>
      <c r="X2" s="2" t="s">
        <v>164</v>
      </c>
      <c r="Y2" s="2" t="s">
        <v>165</v>
      </c>
      <c r="Z2" s="2" t="s">
        <v>85</v>
      </c>
      <c r="AA2" s="2" t="s">
        <v>166</v>
      </c>
      <c r="AC2" s="2" t="s">
        <v>13</v>
      </c>
      <c r="AD2" s="2" t="s">
        <v>163</v>
      </c>
      <c r="AE2" s="2" t="s">
        <v>164</v>
      </c>
      <c r="AF2" s="2" t="s">
        <v>165</v>
      </c>
      <c r="AG2" s="2" t="s">
        <v>85</v>
      </c>
      <c r="AH2" s="2" t="s">
        <v>166</v>
      </c>
      <c r="AJ2" s="2" t="s">
        <v>13</v>
      </c>
      <c r="AK2" s="2" t="s">
        <v>163</v>
      </c>
      <c r="AL2" s="2" t="s">
        <v>164</v>
      </c>
      <c r="AM2" s="2" t="s">
        <v>165</v>
      </c>
      <c r="AN2" s="2" t="s">
        <v>85</v>
      </c>
      <c r="AO2" s="2" t="s">
        <v>166</v>
      </c>
      <c r="AQ2" s="2" t="s">
        <v>13</v>
      </c>
      <c r="AR2" s="2" t="s">
        <v>163</v>
      </c>
      <c r="AS2" s="2" t="s">
        <v>164</v>
      </c>
      <c r="AT2" s="2" t="s">
        <v>165</v>
      </c>
      <c r="AU2" s="2" t="s">
        <v>85</v>
      </c>
      <c r="AV2" s="2" t="s">
        <v>166</v>
      </c>
      <c r="AX2" s="2" t="s">
        <v>13</v>
      </c>
      <c r="AY2" s="2" t="s">
        <v>163</v>
      </c>
      <c r="AZ2" s="2" t="s">
        <v>164</v>
      </c>
      <c r="BA2" s="2" t="s">
        <v>165</v>
      </c>
      <c r="BB2" s="2" t="s">
        <v>85</v>
      </c>
      <c r="BC2" s="2" t="s">
        <v>166</v>
      </c>
      <c r="BE2" s="2" t="s">
        <v>13</v>
      </c>
      <c r="BF2" s="2" t="s">
        <v>163</v>
      </c>
      <c r="BG2" s="2" t="s">
        <v>164</v>
      </c>
      <c r="BH2" s="2" t="s">
        <v>165</v>
      </c>
      <c r="BI2" s="2" t="s">
        <v>85</v>
      </c>
      <c r="BJ2" s="2" t="s">
        <v>166</v>
      </c>
      <c r="BL2" s="2" t="s">
        <v>13</v>
      </c>
      <c r="BM2" s="2" t="s">
        <v>163</v>
      </c>
      <c r="BN2" s="2" t="s">
        <v>164</v>
      </c>
      <c r="BO2" s="2" t="s">
        <v>165</v>
      </c>
      <c r="BP2" s="2" t="s">
        <v>85</v>
      </c>
      <c r="BQ2" s="2" t="s">
        <v>166</v>
      </c>
      <c r="BS2" s="2" t="s">
        <v>13</v>
      </c>
      <c r="BT2" s="2" t="s">
        <v>163</v>
      </c>
      <c r="BU2" s="2" t="s">
        <v>164</v>
      </c>
      <c r="BV2" s="2" t="s">
        <v>165</v>
      </c>
      <c r="BW2" s="2" t="s">
        <v>85</v>
      </c>
      <c r="BX2" s="2" t="s">
        <v>166</v>
      </c>
      <c r="BZ2" s="2" t="s">
        <v>13</v>
      </c>
      <c r="CA2" s="2" t="s">
        <v>163</v>
      </c>
      <c r="CB2" s="2" t="s">
        <v>164</v>
      </c>
      <c r="CC2" s="2" t="s">
        <v>165</v>
      </c>
      <c r="CD2" s="2" t="s">
        <v>85</v>
      </c>
      <c r="CE2" s="2" t="s">
        <v>166</v>
      </c>
      <c r="CG2" s="2" t="s">
        <v>13</v>
      </c>
      <c r="CH2" s="2" t="s">
        <v>163</v>
      </c>
      <c r="CI2" s="2" t="s">
        <v>164</v>
      </c>
      <c r="CJ2" s="2" t="s">
        <v>165</v>
      </c>
      <c r="CK2" s="2" t="s">
        <v>85</v>
      </c>
      <c r="CL2" s="2" t="s">
        <v>166</v>
      </c>
      <c r="CN2" s="2" t="s">
        <v>13</v>
      </c>
      <c r="CO2" s="2" t="s">
        <v>163</v>
      </c>
      <c r="CP2" s="2" t="s">
        <v>164</v>
      </c>
      <c r="CQ2" s="2" t="s">
        <v>165</v>
      </c>
      <c r="CR2" s="2" t="s">
        <v>85</v>
      </c>
      <c r="CS2" s="2" t="s">
        <v>166</v>
      </c>
    </row>
    <row r="3" spans="1:97" x14ac:dyDescent="0.55000000000000004">
      <c r="A3" s="2" t="s">
        <v>15</v>
      </c>
      <c r="B3" s="2">
        <v>34.911999999999999</v>
      </c>
      <c r="C3" s="2">
        <v>117</v>
      </c>
      <c r="D3" s="2">
        <v>1303780</v>
      </c>
      <c r="E3" s="2">
        <v>50</v>
      </c>
      <c r="F3" s="2" t="s">
        <v>167</v>
      </c>
      <c r="H3" s="2" t="s">
        <v>15</v>
      </c>
      <c r="I3" s="2">
        <v>34.889000000000003</v>
      </c>
      <c r="J3" s="2">
        <v>117</v>
      </c>
      <c r="K3" s="2">
        <v>1252706</v>
      </c>
      <c r="L3" s="2">
        <v>5</v>
      </c>
      <c r="M3" s="2" t="s">
        <v>167</v>
      </c>
      <c r="O3" s="2" t="s">
        <v>15</v>
      </c>
      <c r="P3" s="2">
        <v>34.927999999999997</v>
      </c>
      <c r="Q3" s="2">
        <v>117</v>
      </c>
      <c r="R3" s="2">
        <v>1292286</v>
      </c>
      <c r="S3" s="2">
        <v>5</v>
      </c>
      <c r="T3" s="2" t="s">
        <v>167</v>
      </c>
      <c r="V3" s="2" t="s">
        <v>15</v>
      </c>
      <c r="W3" s="2">
        <v>34.911999999999999</v>
      </c>
      <c r="X3" s="2">
        <v>117</v>
      </c>
      <c r="Y3" s="2">
        <v>1305541</v>
      </c>
      <c r="Z3" s="2">
        <v>50</v>
      </c>
      <c r="AA3" s="2" t="s">
        <v>167</v>
      </c>
      <c r="AC3" s="2" t="s">
        <v>15</v>
      </c>
      <c r="AD3" s="2">
        <v>34.923999999999999</v>
      </c>
      <c r="AE3" s="2">
        <v>117</v>
      </c>
      <c r="AF3" s="2">
        <v>1252126</v>
      </c>
      <c r="AG3" s="2">
        <v>5</v>
      </c>
      <c r="AH3" s="2" t="s">
        <v>167</v>
      </c>
      <c r="AJ3" s="2" t="s">
        <v>15</v>
      </c>
      <c r="AK3" s="2">
        <v>34.945999999999998</v>
      </c>
      <c r="AL3" s="2">
        <v>117</v>
      </c>
      <c r="AM3" s="2">
        <v>1294398</v>
      </c>
      <c r="AN3" s="2">
        <v>50</v>
      </c>
      <c r="AO3" s="2" t="s">
        <v>167</v>
      </c>
      <c r="AQ3" s="2" t="s">
        <v>15</v>
      </c>
      <c r="AR3" s="2">
        <v>34.945999999999998</v>
      </c>
      <c r="AS3" s="2">
        <v>117</v>
      </c>
      <c r="AT3" s="2">
        <v>1355248</v>
      </c>
      <c r="AU3" s="2">
        <v>50</v>
      </c>
      <c r="AV3" s="2" t="s">
        <v>167</v>
      </c>
      <c r="AX3" s="2" t="s">
        <v>15</v>
      </c>
      <c r="AY3" s="2">
        <v>34.947000000000003</v>
      </c>
      <c r="AZ3" s="2">
        <v>117</v>
      </c>
      <c r="BA3" s="2">
        <v>1337104</v>
      </c>
      <c r="BB3" s="2">
        <v>50</v>
      </c>
      <c r="BC3" s="2" t="s">
        <v>167</v>
      </c>
      <c r="BE3" s="2" t="s">
        <v>15</v>
      </c>
      <c r="BF3" s="2">
        <v>34.939</v>
      </c>
      <c r="BG3" s="2">
        <v>117</v>
      </c>
      <c r="BH3" s="2">
        <v>1326513</v>
      </c>
      <c r="BI3" s="2">
        <v>50</v>
      </c>
      <c r="BJ3" s="2" t="s">
        <v>167</v>
      </c>
      <c r="BL3" s="2" t="s">
        <v>15</v>
      </c>
      <c r="BM3" s="2">
        <v>34.935000000000002</v>
      </c>
      <c r="BN3" s="2">
        <v>117</v>
      </c>
      <c r="BO3" s="2">
        <v>1276762</v>
      </c>
      <c r="BP3" s="2">
        <v>50</v>
      </c>
      <c r="BQ3" s="2" t="s">
        <v>167</v>
      </c>
      <c r="BS3" s="2" t="s">
        <v>15</v>
      </c>
      <c r="BT3" s="2">
        <v>34.935000000000002</v>
      </c>
      <c r="BU3" s="2">
        <v>117</v>
      </c>
      <c r="BV3" s="2">
        <v>1311918</v>
      </c>
      <c r="BW3" s="2">
        <v>50</v>
      </c>
      <c r="BX3" s="2" t="s">
        <v>167</v>
      </c>
      <c r="BZ3" s="2" t="s">
        <v>15</v>
      </c>
      <c r="CA3" s="2">
        <v>34.935000000000002</v>
      </c>
      <c r="CB3" s="2">
        <v>117</v>
      </c>
      <c r="CC3" s="2">
        <v>1297872</v>
      </c>
      <c r="CD3" s="2">
        <v>50</v>
      </c>
      <c r="CE3" s="2" t="s">
        <v>167</v>
      </c>
      <c r="CG3" s="2" t="s">
        <v>15</v>
      </c>
      <c r="CH3" s="2">
        <v>34.935000000000002</v>
      </c>
      <c r="CI3" s="2">
        <v>117</v>
      </c>
      <c r="CJ3" s="2">
        <v>1294080</v>
      </c>
      <c r="CK3" s="2">
        <v>50</v>
      </c>
      <c r="CL3" s="2" t="s">
        <v>167</v>
      </c>
      <c r="CN3" s="2" t="s">
        <v>15</v>
      </c>
      <c r="CO3" s="2">
        <v>34.935000000000002</v>
      </c>
      <c r="CP3" s="2">
        <v>117</v>
      </c>
      <c r="CQ3" s="2">
        <v>1232496</v>
      </c>
      <c r="CR3" s="2">
        <v>50</v>
      </c>
      <c r="CS3" s="2" t="s">
        <v>167</v>
      </c>
    </row>
    <row r="4" spans="1:97" x14ac:dyDescent="0.55000000000000004">
      <c r="A4" s="2" t="s">
        <v>16</v>
      </c>
      <c r="B4" s="2">
        <v>30.657</v>
      </c>
      <c r="C4" s="2">
        <v>114</v>
      </c>
      <c r="D4" s="2">
        <v>1411284</v>
      </c>
      <c r="E4" s="2">
        <v>50</v>
      </c>
      <c r="F4" s="2" t="s">
        <v>167</v>
      </c>
      <c r="H4" s="2" t="s">
        <v>16</v>
      </c>
      <c r="I4" s="2">
        <v>30.553000000000001</v>
      </c>
      <c r="J4" s="2">
        <v>114</v>
      </c>
      <c r="K4" s="2">
        <v>1453032</v>
      </c>
      <c r="L4" s="2">
        <v>5</v>
      </c>
      <c r="M4" s="2" t="s">
        <v>167</v>
      </c>
      <c r="O4" s="2" t="s">
        <v>16</v>
      </c>
      <c r="P4" s="2">
        <v>30.65</v>
      </c>
      <c r="Q4" s="2">
        <v>114</v>
      </c>
      <c r="R4" s="2">
        <v>1409539</v>
      </c>
      <c r="S4" s="2">
        <v>5</v>
      </c>
      <c r="T4" s="2" t="s">
        <v>167</v>
      </c>
      <c r="V4" s="2" t="s">
        <v>16</v>
      </c>
      <c r="W4" s="2">
        <v>30.657</v>
      </c>
      <c r="X4" s="2">
        <v>114</v>
      </c>
      <c r="Y4" s="2">
        <v>1416880</v>
      </c>
      <c r="Z4" s="2">
        <v>50</v>
      </c>
      <c r="AA4" s="2" t="s">
        <v>167</v>
      </c>
      <c r="AC4" s="2" t="s">
        <v>16</v>
      </c>
      <c r="AD4" s="2">
        <v>30.611000000000001</v>
      </c>
      <c r="AE4" s="2">
        <v>114</v>
      </c>
      <c r="AF4" s="2">
        <v>1377148</v>
      </c>
      <c r="AG4" s="2">
        <v>5</v>
      </c>
      <c r="AH4" s="2" t="s">
        <v>167</v>
      </c>
      <c r="AJ4" s="2" t="s">
        <v>16</v>
      </c>
      <c r="AK4" s="2">
        <v>30.68</v>
      </c>
      <c r="AL4" s="2">
        <v>114</v>
      </c>
      <c r="AM4" s="2">
        <v>1386990</v>
      </c>
      <c r="AN4" s="2">
        <v>50</v>
      </c>
      <c r="AO4" s="2" t="s">
        <v>167</v>
      </c>
      <c r="AQ4" s="2" t="s">
        <v>16</v>
      </c>
      <c r="AR4" s="2">
        <v>30.68</v>
      </c>
      <c r="AS4" s="2">
        <v>114</v>
      </c>
      <c r="AT4" s="2">
        <v>1452943</v>
      </c>
      <c r="AU4" s="2">
        <v>50</v>
      </c>
      <c r="AV4" s="2" t="s">
        <v>167</v>
      </c>
      <c r="AX4" s="2" t="s">
        <v>16</v>
      </c>
      <c r="AY4" s="2">
        <v>30.68</v>
      </c>
      <c r="AZ4" s="2">
        <v>114</v>
      </c>
      <c r="BA4" s="2">
        <v>1429501</v>
      </c>
      <c r="BB4" s="2">
        <v>50</v>
      </c>
      <c r="BC4" s="2" t="s">
        <v>167</v>
      </c>
      <c r="BE4" s="2" t="s">
        <v>16</v>
      </c>
      <c r="BF4" s="2">
        <v>30.684000000000001</v>
      </c>
      <c r="BG4" s="2">
        <v>114</v>
      </c>
      <c r="BH4" s="2">
        <v>1418435</v>
      </c>
      <c r="BI4" s="2">
        <v>50</v>
      </c>
      <c r="BJ4" s="2" t="s">
        <v>167</v>
      </c>
      <c r="BL4" s="2" t="s">
        <v>16</v>
      </c>
      <c r="BM4" s="2">
        <v>30.68</v>
      </c>
      <c r="BN4" s="2">
        <v>114</v>
      </c>
      <c r="BO4" s="2">
        <v>1374940</v>
      </c>
      <c r="BP4" s="2">
        <v>50</v>
      </c>
      <c r="BQ4" s="2" t="s">
        <v>167</v>
      </c>
      <c r="BS4" s="2" t="s">
        <v>16</v>
      </c>
      <c r="BT4" s="2">
        <v>30.68</v>
      </c>
      <c r="BU4" s="2">
        <v>114</v>
      </c>
      <c r="BV4" s="2">
        <v>1390885</v>
      </c>
      <c r="BW4" s="2">
        <v>50</v>
      </c>
      <c r="BX4" s="2" t="s">
        <v>167</v>
      </c>
      <c r="BZ4" s="2" t="s">
        <v>16</v>
      </c>
      <c r="CA4" s="2">
        <v>30.68</v>
      </c>
      <c r="CB4" s="2">
        <v>114</v>
      </c>
      <c r="CC4" s="2">
        <v>1381645</v>
      </c>
      <c r="CD4" s="2">
        <v>50</v>
      </c>
      <c r="CE4" s="2" t="s">
        <v>167</v>
      </c>
      <c r="CG4" s="2" t="s">
        <v>16</v>
      </c>
      <c r="CH4" s="2">
        <v>30.68</v>
      </c>
      <c r="CI4" s="2">
        <v>114</v>
      </c>
      <c r="CJ4" s="2">
        <v>1374520</v>
      </c>
      <c r="CK4" s="2">
        <v>50</v>
      </c>
      <c r="CL4" s="2" t="s">
        <v>167</v>
      </c>
      <c r="CN4" s="2" t="s">
        <v>16</v>
      </c>
      <c r="CO4" s="2">
        <v>30.68</v>
      </c>
      <c r="CP4" s="2">
        <v>114</v>
      </c>
      <c r="CQ4" s="2">
        <v>1322116</v>
      </c>
      <c r="CR4" s="2">
        <v>50</v>
      </c>
      <c r="CS4" s="2" t="s">
        <v>167</v>
      </c>
    </row>
    <row r="5" spans="1:97" x14ac:dyDescent="0.55000000000000004">
      <c r="A5" s="2" t="s">
        <v>48</v>
      </c>
      <c r="B5" s="2">
        <v>0</v>
      </c>
      <c r="C5" s="2">
        <v>0</v>
      </c>
      <c r="D5" s="2" t="s">
        <v>86</v>
      </c>
      <c r="H5" s="2" t="s">
        <v>48</v>
      </c>
      <c r="I5" s="2">
        <v>0</v>
      </c>
      <c r="J5" s="2">
        <v>0</v>
      </c>
      <c r="K5" s="2" t="s">
        <v>86</v>
      </c>
      <c r="O5" s="2" t="s">
        <v>48</v>
      </c>
      <c r="P5" s="2">
        <v>6.976</v>
      </c>
      <c r="Q5" s="2">
        <v>69</v>
      </c>
      <c r="R5" s="2">
        <v>797</v>
      </c>
      <c r="S5" s="2" t="s">
        <v>168</v>
      </c>
      <c r="T5" s="2" t="s">
        <v>169</v>
      </c>
      <c r="V5" s="2" t="s">
        <v>48</v>
      </c>
      <c r="W5" s="2">
        <v>7.0190000000000001</v>
      </c>
      <c r="X5" s="2">
        <v>69</v>
      </c>
      <c r="Y5" s="2">
        <v>65883</v>
      </c>
      <c r="Z5" s="2">
        <v>108.755</v>
      </c>
      <c r="AA5" s="2" t="s">
        <v>167</v>
      </c>
      <c r="AC5" s="2" t="s">
        <v>48</v>
      </c>
      <c r="AD5" s="2">
        <v>7.03</v>
      </c>
      <c r="AE5" s="2">
        <v>69</v>
      </c>
      <c r="AF5" s="2">
        <v>764</v>
      </c>
      <c r="AG5" s="2" t="s">
        <v>168</v>
      </c>
      <c r="AH5" s="2" t="s">
        <v>169</v>
      </c>
      <c r="AJ5" s="2" t="s">
        <v>48</v>
      </c>
      <c r="AK5" s="2">
        <v>7.008</v>
      </c>
      <c r="AL5" s="2">
        <v>69</v>
      </c>
      <c r="AM5" s="2">
        <v>6190</v>
      </c>
      <c r="AN5" s="2">
        <v>10.291</v>
      </c>
      <c r="AO5" s="2" t="s">
        <v>167</v>
      </c>
      <c r="AQ5" s="2" t="s">
        <v>48</v>
      </c>
      <c r="AR5" s="2">
        <v>7.008</v>
      </c>
      <c r="AS5" s="2">
        <v>69</v>
      </c>
      <c r="AT5" s="2">
        <v>5278</v>
      </c>
      <c r="AU5" s="2">
        <v>8.3740000000000006</v>
      </c>
      <c r="AV5" s="2" t="s">
        <v>167</v>
      </c>
      <c r="AX5" s="2" t="s">
        <v>48</v>
      </c>
      <c r="AY5" s="2">
        <v>7.008</v>
      </c>
      <c r="AZ5" s="2">
        <v>69</v>
      </c>
      <c r="BA5" s="2">
        <v>5010</v>
      </c>
      <c r="BB5" s="2">
        <v>8.0790000000000006</v>
      </c>
      <c r="BC5" s="2" t="s">
        <v>167</v>
      </c>
      <c r="BE5" s="2" t="s">
        <v>48</v>
      </c>
      <c r="BF5" s="2">
        <v>6.9969999999999999</v>
      </c>
      <c r="BG5" s="2">
        <v>69</v>
      </c>
      <c r="BH5" s="2">
        <v>5089</v>
      </c>
      <c r="BI5" s="2">
        <v>8.27</v>
      </c>
      <c r="BJ5" s="2" t="s">
        <v>167</v>
      </c>
      <c r="BL5" s="2" t="s">
        <v>48</v>
      </c>
      <c r="BM5" s="2">
        <v>7.0190000000000001</v>
      </c>
      <c r="BN5" s="2">
        <v>69</v>
      </c>
      <c r="BO5" s="2">
        <v>171481</v>
      </c>
      <c r="BP5" s="2">
        <v>300.06700000000001</v>
      </c>
      <c r="BQ5" s="2" t="s">
        <v>167</v>
      </c>
      <c r="BS5" s="2" t="s">
        <v>48</v>
      </c>
      <c r="BT5" s="2">
        <v>6.9859999999999998</v>
      </c>
      <c r="BU5" s="2">
        <v>69</v>
      </c>
      <c r="BV5" s="2">
        <v>157239</v>
      </c>
      <c r="BW5" s="2">
        <v>270.80399999999997</v>
      </c>
      <c r="BX5" s="2" t="s">
        <v>167</v>
      </c>
      <c r="BZ5" s="2" t="s">
        <v>48</v>
      </c>
      <c r="CA5" s="2">
        <v>7.008</v>
      </c>
      <c r="CB5" s="2">
        <v>69</v>
      </c>
      <c r="CC5" s="2">
        <v>153198</v>
      </c>
      <c r="CD5" s="2">
        <v>265.39499999999998</v>
      </c>
      <c r="CE5" s="2" t="s">
        <v>167</v>
      </c>
      <c r="CG5" s="2" t="s">
        <v>48</v>
      </c>
      <c r="CH5" s="2">
        <v>7.008</v>
      </c>
      <c r="CI5" s="2">
        <v>69</v>
      </c>
      <c r="CJ5" s="2">
        <v>152146</v>
      </c>
      <c r="CK5" s="2">
        <v>264.92</v>
      </c>
      <c r="CL5" s="2" t="s">
        <v>167</v>
      </c>
      <c r="CN5" s="2" t="s">
        <v>48</v>
      </c>
      <c r="CO5" s="2">
        <v>7.008</v>
      </c>
      <c r="CP5" s="2">
        <v>69</v>
      </c>
      <c r="CQ5" s="2">
        <v>64011</v>
      </c>
      <c r="CR5" s="2">
        <v>113.31399999999999</v>
      </c>
      <c r="CS5" s="2" t="s">
        <v>167</v>
      </c>
    </row>
    <row r="6" spans="1:97" x14ac:dyDescent="0.55000000000000004">
      <c r="A6" s="2" t="s">
        <v>49</v>
      </c>
      <c r="B6" s="2">
        <v>0</v>
      </c>
      <c r="C6" s="2">
        <v>0</v>
      </c>
      <c r="D6" s="2" t="s">
        <v>86</v>
      </c>
      <c r="H6" s="2" t="s">
        <v>49</v>
      </c>
      <c r="I6" s="2">
        <v>0</v>
      </c>
      <c r="J6" s="2">
        <v>0</v>
      </c>
      <c r="K6" s="2" t="s">
        <v>86</v>
      </c>
      <c r="O6" s="2" t="s">
        <v>49</v>
      </c>
      <c r="P6" s="2">
        <v>8.1280000000000001</v>
      </c>
      <c r="Q6" s="2">
        <v>119</v>
      </c>
      <c r="R6" s="2">
        <v>424633</v>
      </c>
      <c r="S6" s="2">
        <v>29.295000000000002</v>
      </c>
      <c r="T6" s="2" t="s">
        <v>167</v>
      </c>
      <c r="V6" s="2" t="s">
        <v>49</v>
      </c>
      <c r="W6" s="2">
        <v>8.1389999999999993</v>
      </c>
      <c r="X6" s="2">
        <v>119</v>
      </c>
      <c r="Y6" s="2">
        <v>15898</v>
      </c>
      <c r="Z6" s="2">
        <v>1.099</v>
      </c>
      <c r="AA6" s="2" t="s">
        <v>167</v>
      </c>
      <c r="AC6" s="2" t="s">
        <v>49</v>
      </c>
      <c r="AD6" s="2">
        <v>8.1389999999999993</v>
      </c>
      <c r="AE6" s="2">
        <v>119</v>
      </c>
      <c r="AF6" s="2">
        <v>164338</v>
      </c>
      <c r="AG6" s="2">
        <v>10.464</v>
      </c>
      <c r="AH6" s="2" t="s">
        <v>167</v>
      </c>
      <c r="AJ6" s="2" t="s">
        <v>49</v>
      </c>
      <c r="AK6" s="2">
        <v>8.1170000000000009</v>
      </c>
      <c r="AL6" s="2">
        <v>119</v>
      </c>
      <c r="AM6" s="2">
        <v>1556</v>
      </c>
      <c r="AN6" s="2">
        <v>0.107</v>
      </c>
      <c r="AO6" s="2" t="s">
        <v>167</v>
      </c>
      <c r="AQ6" s="2" t="s">
        <v>49</v>
      </c>
      <c r="AR6" s="2">
        <v>7.9539999999999997</v>
      </c>
      <c r="AS6" s="2">
        <v>119</v>
      </c>
      <c r="AT6" s="2" t="s">
        <v>178</v>
      </c>
      <c r="AU6" s="2">
        <v>4.4999999999999998E-2</v>
      </c>
      <c r="AV6" s="2" t="s">
        <v>167</v>
      </c>
      <c r="AX6" s="2" t="s">
        <v>49</v>
      </c>
      <c r="AY6" s="2">
        <v>7.9210000000000003</v>
      </c>
      <c r="AZ6" s="2">
        <v>119</v>
      </c>
      <c r="BA6" s="2" t="s">
        <v>775</v>
      </c>
      <c r="BB6" s="2">
        <v>3.6999999999999998E-2</v>
      </c>
      <c r="BC6" s="2" t="s">
        <v>167</v>
      </c>
      <c r="BE6" s="2" t="s">
        <v>49</v>
      </c>
      <c r="BF6" s="2">
        <v>7.9429999999999996</v>
      </c>
      <c r="BG6" s="2">
        <v>119</v>
      </c>
      <c r="BH6" s="2" t="s">
        <v>177</v>
      </c>
      <c r="BI6" s="2">
        <v>3.1E-2</v>
      </c>
      <c r="BJ6" s="2" t="s">
        <v>167</v>
      </c>
      <c r="BL6" s="2" t="s">
        <v>49</v>
      </c>
      <c r="BM6" s="2">
        <v>8.1389999999999993</v>
      </c>
      <c r="BN6" s="2">
        <v>119</v>
      </c>
      <c r="BO6" s="2">
        <v>40660</v>
      </c>
      <c r="BP6" s="2">
        <v>3.0329999999999999</v>
      </c>
      <c r="BQ6" s="2" t="s">
        <v>167</v>
      </c>
      <c r="BS6" s="2" t="s">
        <v>49</v>
      </c>
      <c r="BT6" s="2">
        <v>7.9210000000000003</v>
      </c>
      <c r="BU6" s="2">
        <v>119</v>
      </c>
      <c r="BV6" s="2">
        <v>20520</v>
      </c>
      <c r="BW6" s="2">
        <v>1.4570000000000001</v>
      </c>
      <c r="BX6" s="2" t="s">
        <v>167</v>
      </c>
      <c r="BZ6" s="2" t="s">
        <v>49</v>
      </c>
      <c r="CA6" s="2">
        <v>7.9429999999999996</v>
      </c>
      <c r="CB6" s="2">
        <v>119</v>
      </c>
      <c r="CC6" s="2">
        <v>20088</v>
      </c>
      <c r="CD6" s="2">
        <v>1.4350000000000001</v>
      </c>
      <c r="CE6" s="2" t="s">
        <v>167</v>
      </c>
      <c r="CG6" s="2" t="s">
        <v>49</v>
      </c>
      <c r="CH6" s="2">
        <v>7.9429999999999996</v>
      </c>
      <c r="CI6" s="2">
        <v>119</v>
      </c>
      <c r="CJ6" s="2">
        <v>19795</v>
      </c>
      <c r="CK6" s="2">
        <v>1.421</v>
      </c>
      <c r="CL6" s="2" t="s">
        <v>167</v>
      </c>
      <c r="CN6" s="2" t="s">
        <v>49</v>
      </c>
      <c r="CO6" s="2">
        <v>8.1170000000000009</v>
      </c>
      <c r="CP6" s="2">
        <v>119</v>
      </c>
      <c r="CQ6" s="2">
        <v>14972</v>
      </c>
      <c r="CR6" s="2">
        <v>1.109</v>
      </c>
      <c r="CS6" s="2" t="s">
        <v>167</v>
      </c>
    </row>
    <row r="7" spans="1:97" x14ac:dyDescent="0.55000000000000004">
      <c r="A7" s="2" t="s">
        <v>50</v>
      </c>
      <c r="B7" s="2">
        <v>0</v>
      </c>
      <c r="C7" s="2">
        <v>0</v>
      </c>
      <c r="D7" s="2" t="s">
        <v>86</v>
      </c>
      <c r="H7" s="2" t="s">
        <v>50</v>
      </c>
      <c r="I7" s="2">
        <v>0</v>
      </c>
      <c r="J7" s="2">
        <v>0</v>
      </c>
      <c r="K7" s="2" t="s">
        <v>86</v>
      </c>
      <c r="O7" s="2" t="s">
        <v>50</v>
      </c>
      <c r="P7" s="2">
        <v>0</v>
      </c>
      <c r="Q7" s="2">
        <v>0</v>
      </c>
      <c r="R7" s="2" t="s">
        <v>86</v>
      </c>
      <c r="V7" s="2" t="s">
        <v>50</v>
      </c>
      <c r="W7" s="2">
        <v>8.5519999999999996</v>
      </c>
      <c r="X7" s="2">
        <v>85</v>
      </c>
      <c r="Y7" s="2">
        <v>4467</v>
      </c>
      <c r="Z7" s="2">
        <v>1.1060000000000001</v>
      </c>
      <c r="AA7" s="2" t="s">
        <v>167</v>
      </c>
      <c r="AC7" s="2" t="s">
        <v>50</v>
      </c>
      <c r="AD7" s="2">
        <v>8.5519999999999996</v>
      </c>
      <c r="AE7" s="2">
        <v>85</v>
      </c>
      <c r="AF7" s="2">
        <v>42792</v>
      </c>
      <c r="AG7" s="2">
        <v>10.515000000000001</v>
      </c>
      <c r="AH7" s="2" t="s">
        <v>167</v>
      </c>
      <c r="AJ7" s="2" t="s">
        <v>50</v>
      </c>
      <c r="AK7" s="2">
        <v>8.5410000000000004</v>
      </c>
      <c r="AL7" s="2">
        <v>85</v>
      </c>
      <c r="AM7" s="2">
        <v>547</v>
      </c>
      <c r="AN7" s="2">
        <v>0.13400000000000001</v>
      </c>
      <c r="AO7" s="2" t="s">
        <v>167</v>
      </c>
      <c r="AQ7" s="2" t="s">
        <v>50</v>
      </c>
      <c r="AR7" s="2">
        <v>8.4760000000000009</v>
      </c>
      <c r="AS7" s="2">
        <v>85</v>
      </c>
      <c r="AT7" s="2">
        <v>388</v>
      </c>
      <c r="AU7" s="2">
        <v>9.0999999999999998E-2</v>
      </c>
      <c r="AV7" s="2" t="s">
        <v>167</v>
      </c>
      <c r="AX7" s="2" t="s">
        <v>50</v>
      </c>
      <c r="AY7" s="2">
        <v>8.4760000000000009</v>
      </c>
      <c r="AZ7" s="2">
        <v>85</v>
      </c>
      <c r="BA7" s="2">
        <v>288</v>
      </c>
      <c r="BB7" s="2">
        <v>6.8000000000000005E-2</v>
      </c>
      <c r="BC7" s="2" t="s">
        <v>167</v>
      </c>
      <c r="BE7" s="2" t="s">
        <v>50</v>
      </c>
      <c r="BF7" s="2">
        <v>8.4870000000000001</v>
      </c>
      <c r="BG7" s="2">
        <v>85</v>
      </c>
      <c r="BH7" s="2">
        <v>316</v>
      </c>
      <c r="BI7" s="2">
        <v>7.5999999999999998E-2</v>
      </c>
      <c r="BJ7" s="2" t="s">
        <v>167</v>
      </c>
      <c r="BL7" s="2" t="s">
        <v>50</v>
      </c>
      <c r="BM7" s="2">
        <v>8.5519999999999996</v>
      </c>
      <c r="BN7" s="2">
        <v>85</v>
      </c>
      <c r="BO7" s="2">
        <v>11308</v>
      </c>
      <c r="BP7" s="2">
        <v>3.0910000000000002</v>
      </c>
      <c r="BQ7" s="2" t="s">
        <v>167</v>
      </c>
      <c r="BS7" s="2" t="s">
        <v>50</v>
      </c>
      <c r="BT7" s="2">
        <v>8.4649999999999999</v>
      </c>
      <c r="BU7" s="2">
        <v>85</v>
      </c>
      <c r="BV7" s="2">
        <v>10303</v>
      </c>
      <c r="BW7" s="2">
        <v>2.75</v>
      </c>
      <c r="BX7" s="2" t="s">
        <v>167</v>
      </c>
      <c r="BZ7" s="2" t="s">
        <v>50</v>
      </c>
      <c r="CA7" s="2">
        <v>8.4760000000000009</v>
      </c>
      <c r="CB7" s="2">
        <v>85</v>
      </c>
      <c r="CC7" s="2">
        <v>9998</v>
      </c>
      <c r="CD7" s="2">
        <v>2.68</v>
      </c>
      <c r="CE7" s="2" t="s">
        <v>167</v>
      </c>
      <c r="CG7" s="2" t="s">
        <v>50</v>
      </c>
      <c r="CH7" s="2">
        <v>8.4760000000000009</v>
      </c>
      <c r="CI7" s="2">
        <v>85</v>
      </c>
      <c r="CJ7" s="2">
        <v>9951</v>
      </c>
      <c r="CK7" s="2">
        <v>2.681</v>
      </c>
      <c r="CL7" s="2" t="s">
        <v>167</v>
      </c>
      <c r="CN7" s="2" t="s">
        <v>50</v>
      </c>
      <c r="CO7" s="2">
        <v>8.5410000000000004</v>
      </c>
      <c r="CP7" s="2">
        <v>85</v>
      </c>
      <c r="CQ7" s="2">
        <v>4114</v>
      </c>
      <c r="CR7" s="2">
        <v>1.091</v>
      </c>
      <c r="CS7" s="2" t="s">
        <v>167</v>
      </c>
    </row>
    <row r="8" spans="1:97" x14ac:dyDescent="0.55000000000000004">
      <c r="A8" s="2" t="s">
        <v>51</v>
      </c>
      <c r="B8" s="2">
        <v>0</v>
      </c>
      <c r="C8" s="2">
        <v>0</v>
      </c>
      <c r="D8" s="2" t="s">
        <v>86</v>
      </c>
      <c r="H8" s="2" t="s">
        <v>51</v>
      </c>
      <c r="I8" s="2">
        <v>0</v>
      </c>
      <c r="J8" s="2">
        <v>0</v>
      </c>
      <c r="K8" s="2" t="s">
        <v>86</v>
      </c>
      <c r="O8" s="2" t="s">
        <v>51</v>
      </c>
      <c r="P8" s="2">
        <v>0</v>
      </c>
      <c r="R8" s="2">
        <v>0</v>
      </c>
      <c r="S8" s="2" t="s">
        <v>86</v>
      </c>
      <c r="T8" s="2" t="s">
        <v>172</v>
      </c>
      <c r="V8" s="2" t="s">
        <v>51</v>
      </c>
      <c r="W8" s="2">
        <v>8.7479999999999993</v>
      </c>
      <c r="X8" s="2">
        <v>69</v>
      </c>
      <c r="Y8" s="2">
        <v>6291</v>
      </c>
      <c r="Z8" s="2">
        <v>1.1499999999999999</v>
      </c>
      <c r="AA8" s="2" t="s">
        <v>167</v>
      </c>
      <c r="AC8" s="2" t="s">
        <v>51</v>
      </c>
      <c r="AD8" s="2">
        <v>8.7590000000000003</v>
      </c>
      <c r="AE8" s="2">
        <v>69</v>
      </c>
      <c r="AF8" s="2">
        <v>67904</v>
      </c>
      <c r="AG8" s="2">
        <v>10.619</v>
      </c>
      <c r="AH8" s="2" t="s">
        <v>167</v>
      </c>
      <c r="AJ8" s="2" t="s">
        <v>51</v>
      </c>
      <c r="AK8" s="2">
        <v>8.7370000000000001</v>
      </c>
      <c r="AL8" s="2">
        <v>69</v>
      </c>
      <c r="AM8" s="2" t="s">
        <v>376</v>
      </c>
      <c r="AN8" s="2">
        <v>0.122</v>
      </c>
      <c r="AO8" s="2" t="s">
        <v>167</v>
      </c>
      <c r="AQ8" s="2" t="s">
        <v>51</v>
      </c>
      <c r="AR8" s="2">
        <v>8.7040000000000006</v>
      </c>
      <c r="AS8" s="2">
        <v>69</v>
      </c>
      <c r="AT8" s="2" t="s">
        <v>174</v>
      </c>
      <c r="AU8" s="2">
        <v>8.5999999999999993E-2</v>
      </c>
      <c r="AV8" s="2" t="s">
        <v>167</v>
      </c>
      <c r="AX8" s="2" t="s">
        <v>51</v>
      </c>
      <c r="AY8" s="2">
        <v>8.6940000000000008</v>
      </c>
      <c r="AZ8" s="2">
        <v>69</v>
      </c>
      <c r="BA8" s="2">
        <v>394</v>
      </c>
      <c r="BB8" s="2">
        <v>7.0000000000000007E-2</v>
      </c>
      <c r="BC8" s="2" t="s">
        <v>167</v>
      </c>
      <c r="BE8" s="2" t="s">
        <v>51</v>
      </c>
      <c r="BF8" s="2">
        <v>8.6940000000000008</v>
      </c>
      <c r="BG8" s="2">
        <v>69</v>
      </c>
      <c r="BH8" s="2">
        <v>474</v>
      </c>
      <c r="BI8" s="2">
        <v>8.5000000000000006E-2</v>
      </c>
      <c r="BJ8" s="2" t="s">
        <v>167</v>
      </c>
      <c r="BL8" s="2" t="s">
        <v>51</v>
      </c>
      <c r="BM8" s="2">
        <v>8.7479999999999993</v>
      </c>
      <c r="BN8" s="2">
        <v>69</v>
      </c>
      <c r="BO8" s="2">
        <v>16111</v>
      </c>
      <c r="BP8" s="2">
        <v>3.1219999999999999</v>
      </c>
      <c r="BQ8" s="2" t="s">
        <v>167</v>
      </c>
      <c r="BS8" s="2" t="s">
        <v>51</v>
      </c>
      <c r="BT8" s="2">
        <v>8.6829999999999998</v>
      </c>
      <c r="BU8" s="2">
        <v>69</v>
      </c>
      <c r="BV8" s="2">
        <v>14185</v>
      </c>
      <c r="BW8" s="2">
        <v>2.7010000000000001</v>
      </c>
      <c r="BX8" s="2" t="s">
        <v>167</v>
      </c>
      <c r="BZ8" s="2" t="s">
        <v>51</v>
      </c>
      <c r="CA8" s="2">
        <v>8.6940000000000008</v>
      </c>
      <c r="CB8" s="2">
        <v>69</v>
      </c>
      <c r="CC8" s="2">
        <v>13989</v>
      </c>
      <c r="CD8" s="2">
        <v>2.68</v>
      </c>
      <c r="CE8" s="2" t="s">
        <v>167</v>
      </c>
      <c r="CG8" s="2" t="s">
        <v>51</v>
      </c>
      <c r="CH8" s="2">
        <v>8.6940000000000008</v>
      </c>
      <c r="CI8" s="2">
        <v>69</v>
      </c>
      <c r="CJ8" s="2">
        <v>13783</v>
      </c>
      <c r="CK8" s="2">
        <v>2.653</v>
      </c>
      <c r="CL8" s="2" t="s">
        <v>167</v>
      </c>
      <c r="CN8" s="2" t="s">
        <v>51</v>
      </c>
      <c r="CO8" s="2">
        <v>8.7370000000000001</v>
      </c>
      <c r="CP8" s="2">
        <v>69</v>
      </c>
      <c r="CQ8" s="2">
        <v>5958</v>
      </c>
      <c r="CR8" s="2">
        <v>1.1679999999999999</v>
      </c>
      <c r="CS8" s="2" t="s">
        <v>167</v>
      </c>
    </row>
    <row r="9" spans="1:97" x14ac:dyDescent="0.55000000000000004">
      <c r="A9" s="2" t="s">
        <v>52</v>
      </c>
      <c r="B9" s="2">
        <v>11.317</v>
      </c>
      <c r="C9" s="2">
        <v>69</v>
      </c>
      <c r="D9" s="2" t="s">
        <v>776</v>
      </c>
      <c r="E9" s="2">
        <v>8.0000000000000002E-3</v>
      </c>
      <c r="F9" s="2" t="s">
        <v>167</v>
      </c>
      <c r="H9" s="2" t="s">
        <v>52</v>
      </c>
      <c r="I9" s="2">
        <v>11.303000000000001</v>
      </c>
      <c r="J9" s="2">
        <v>69</v>
      </c>
      <c r="K9" s="2" t="s">
        <v>261</v>
      </c>
      <c r="L9" s="2">
        <v>3.0000000000000001E-3</v>
      </c>
      <c r="M9" s="2" t="s">
        <v>167</v>
      </c>
      <c r="O9" s="2" t="s">
        <v>52</v>
      </c>
      <c r="P9" s="2">
        <v>0</v>
      </c>
      <c r="Q9" s="2">
        <v>0</v>
      </c>
      <c r="R9" s="2" t="s">
        <v>86</v>
      </c>
      <c r="V9" s="2" t="s">
        <v>52</v>
      </c>
      <c r="W9" s="2">
        <v>11.317</v>
      </c>
      <c r="X9" s="2">
        <v>69</v>
      </c>
      <c r="Y9" s="2">
        <v>54425</v>
      </c>
      <c r="Z9" s="2">
        <v>1.105</v>
      </c>
      <c r="AA9" s="2" t="s">
        <v>167</v>
      </c>
      <c r="AC9" s="2" t="s">
        <v>52</v>
      </c>
      <c r="AD9" s="2">
        <v>11.303000000000001</v>
      </c>
      <c r="AE9" s="2">
        <v>69</v>
      </c>
      <c r="AF9" s="2">
        <v>551641</v>
      </c>
      <c r="AG9" s="2">
        <v>10.446999999999999</v>
      </c>
      <c r="AH9" s="2" t="s">
        <v>167</v>
      </c>
      <c r="AJ9" s="2" t="s">
        <v>52</v>
      </c>
      <c r="AK9" s="2">
        <v>11.317</v>
      </c>
      <c r="AL9" s="2">
        <v>69</v>
      </c>
      <c r="AM9" s="2">
        <v>5901</v>
      </c>
      <c r="AN9" s="2">
        <v>0.121</v>
      </c>
      <c r="AO9" s="2" t="s">
        <v>167</v>
      </c>
      <c r="AQ9" s="2" t="s">
        <v>52</v>
      </c>
      <c r="AR9" s="2">
        <v>11.302</v>
      </c>
      <c r="AS9" s="2">
        <v>69</v>
      </c>
      <c r="AT9" s="2">
        <v>4994</v>
      </c>
      <c r="AU9" s="2">
        <v>9.8000000000000004E-2</v>
      </c>
      <c r="AV9" s="2" t="s">
        <v>167</v>
      </c>
      <c r="AX9" s="2" t="s">
        <v>52</v>
      </c>
      <c r="AY9" s="2">
        <v>11.317</v>
      </c>
      <c r="AZ9" s="2">
        <v>69</v>
      </c>
      <c r="BA9" s="2">
        <v>4841</v>
      </c>
      <c r="BB9" s="2">
        <v>9.6000000000000002E-2</v>
      </c>
      <c r="BC9" s="2" t="s">
        <v>167</v>
      </c>
      <c r="BE9" s="2" t="s">
        <v>52</v>
      </c>
      <c r="BF9" s="2">
        <v>11.317</v>
      </c>
      <c r="BG9" s="2">
        <v>69</v>
      </c>
      <c r="BH9" s="2">
        <v>4723</v>
      </c>
      <c r="BI9" s="2">
        <v>9.5000000000000001E-2</v>
      </c>
      <c r="BJ9" s="2" t="s">
        <v>167</v>
      </c>
      <c r="BL9" s="2" t="s">
        <v>52</v>
      </c>
      <c r="BM9" s="2">
        <v>11.317</v>
      </c>
      <c r="BN9" s="2">
        <v>69</v>
      </c>
      <c r="BO9" s="2">
        <v>142598</v>
      </c>
      <c r="BP9" s="2">
        <v>3.0419999999999998</v>
      </c>
      <c r="BQ9" s="2" t="s">
        <v>167</v>
      </c>
      <c r="BS9" s="2" t="s">
        <v>52</v>
      </c>
      <c r="BT9" s="2">
        <v>11.303000000000001</v>
      </c>
      <c r="BU9" s="2">
        <v>69</v>
      </c>
      <c r="BV9" s="2">
        <v>143174</v>
      </c>
      <c r="BW9" s="2">
        <v>3.0179999999999998</v>
      </c>
      <c r="BX9" s="2" t="s">
        <v>167</v>
      </c>
      <c r="BZ9" s="2" t="s">
        <v>52</v>
      </c>
      <c r="CA9" s="2">
        <v>11.303000000000001</v>
      </c>
      <c r="CB9" s="2">
        <v>69</v>
      </c>
      <c r="CC9" s="2">
        <v>138931</v>
      </c>
      <c r="CD9" s="2">
        <v>2.9460000000000002</v>
      </c>
      <c r="CE9" s="2" t="s">
        <v>167</v>
      </c>
      <c r="CG9" s="2" t="s">
        <v>52</v>
      </c>
      <c r="CH9" s="2">
        <v>11.303000000000001</v>
      </c>
      <c r="CI9" s="2">
        <v>69</v>
      </c>
      <c r="CJ9" s="2">
        <v>140593</v>
      </c>
      <c r="CK9" s="2">
        <v>2.9990000000000001</v>
      </c>
      <c r="CL9" s="2" t="s">
        <v>167</v>
      </c>
      <c r="CN9" s="2" t="s">
        <v>52</v>
      </c>
      <c r="CO9" s="2">
        <v>11.317</v>
      </c>
      <c r="CP9" s="2">
        <v>69</v>
      </c>
      <c r="CQ9" s="2">
        <v>53544</v>
      </c>
      <c r="CR9" s="2">
        <v>1.1659999999999999</v>
      </c>
      <c r="CS9" s="2" t="s">
        <v>167</v>
      </c>
    </row>
    <row r="10" spans="1:97" x14ac:dyDescent="0.55000000000000004">
      <c r="A10" s="2" t="s">
        <v>53</v>
      </c>
      <c r="B10" s="2">
        <v>0</v>
      </c>
      <c r="C10" s="2">
        <v>0</v>
      </c>
      <c r="D10" s="2" t="s">
        <v>86</v>
      </c>
      <c r="H10" s="2" t="s">
        <v>53</v>
      </c>
      <c r="I10" s="2">
        <v>0</v>
      </c>
      <c r="J10" s="2">
        <v>0</v>
      </c>
      <c r="K10" s="2" t="s">
        <v>86</v>
      </c>
      <c r="O10" s="2" t="s">
        <v>53</v>
      </c>
      <c r="P10" s="2">
        <v>0</v>
      </c>
      <c r="Q10" s="2">
        <v>0</v>
      </c>
      <c r="R10" s="2" t="s">
        <v>86</v>
      </c>
      <c r="V10" s="2" t="s">
        <v>53</v>
      </c>
      <c r="W10" s="2">
        <v>11.042</v>
      </c>
      <c r="X10" s="2">
        <v>51</v>
      </c>
      <c r="Y10" s="2">
        <v>4517</v>
      </c>
      <c r="Z10" s="2">
        <v>1.131</v>
      </c>
      <c r="AA10" s="2" t="s">
        <v>167</v>
      </c>
      <c r="AC10" s="2" t="s">
        <v>53</v>
      </c>
      <c r="AD10" s="2">
        <v>11.042</v>
      </c>
      <c r="AE10" s="2">
        <v>51</v>
      </c>
      <c r="AF10" s="2">
        <v>53575</v>
      </c>
      <c r="AG10" s="2">
        <v>10.596</v>
      </c>
      <c r="AH10" s="2" t="s">
        <v>167</v>
      </c>
      <c r="AJ10" s="2" t="s">
        <v>53</v>
      </c>
      <c r="AK10" s="2">
        <v>11.042</v>
      </c>
      <c r="AL10" s="2">
        <v>51</v>
      </c>
      <c r="AM10" s="2">
        <v>421</v>
      </c>
      <c r="AN10" s="2">
        <v>0.107</v>
      </c>
      <c r="AO10" s="2" t="s">
        <v>167</v>
      </c>
      <c r="AQ10" s="2" t="s">
        <v>53</v>
      </c>
      <c r="AR10" s="2">
        <v>11.026999999999999</v>
      </c>
      <c r="AS10" s="2">
        <v>51</v>
      </c>
      <c r="AT10" s="2" t="s">
        <v>539</v>
      </c>
      <c r="AU10" s="2">
        <v>0.10199999999999999</v>
      </c>
      <c r="AV10" s="2" t="s">
        <v>167</v>
      </c>
      <c r="AX10" s="2" t="s">
        <v>53</v>
      </c>
      <c r="AY10" s="2">
        <v>11.028</v>
      </c>
      <c r="AZ10" s="2">
        <v>51</v>
      </c>
      <c r="BA10" s="2">
        <v>398</v>
      </c>
      <c r="BB10" s="2">
        <v>9.8000000000000004E-2</v>
      </c>
      <c r="BC10" s="2" t="s">
        <v>167</v>
      </c>
      <c r="BE10" s="2" t="s">
        <v>53</v>
      </c>
      <c r="BF10" s="2">
        <v>11.028</v>
      </c>
      <c r="BG10" s="2">
        <v>51</v>
      </c>
      <c r="BH10" s="2">
        <v>367</v>
      </c>
      <c r="BI10" s="2">
        <v>9.0999999999999998E-2</v>
      </c>
      <c r="BJ10" s="2" t="s">
        <v>167</v>
      </c>
      <c r="BL10" s="2" t="s">
        <v>53</v>
      </c>
      <c r="BM10" s="2">
        <v>11.042</v>
      </c>
      <c r="BN10" s="2">
        <v>51</v>
      </c>
      <c r="BO10" s="2">
        <v>11724</v>
      </c>
      <c r="BP10" s="2">
        <v>3.0840000000000001</v>
      </c>
      <c r="BQ10" s="2" t="s">
        <v>167</v>
      </c>
      <c r="BS10" s="2" t="s">
        <v>53</v>
      </c>
      <c r="BT10" s="2">
        <v>11.013</v>
      </c>
      <c r="BU10" s="2">
        <v>51</v>
      </c>
      <c r="BV10" s="2">
        <v>10768</v>
      </c>
      <c r="BW10" s="2">
        <v>2.7919999999999998</v>
      </c>
      <c r="BX10" s="2" t="s">
        <v>167</v>
      </c>
      <c r="BZ10" s="2" t="s">
        <v>53</v>
      </c>
      <c r="CA10" s="2">
        <v>11.028</v>
      </c>
      <c r="CB10" s="2">
        <v>51</v>
      </c>
      <c r="CC10" s="2">
        <v>10593</v>
      </c>
      <c r="CD10" s="2">
        <v>2.7639999999999998</v>
      </c>
      <c r="CE10" s="2" t="s">
        <v>167</v>
      </c>
      <c r="CG10" s="2" t="s">
        <v>53</v>
      </c>
      <c r="CH10" s="2">
        <v>11.028</v>
      </c>
      <c r="CI10" s="2">
        <v>51</v>
      </c>
      <c r="CJ10" s="2">
        <v>10565</v>
      </c>
      <c r="CK10" s="2">
        <v>2.7709999999999999</v>
      </c>
      <c r="CL10" s="2" t="s">
        <v>167</v>
      </c>
      <c r="CN10" s="2" t="s">
        <v>53</v>
      </c>
      <c r="CO10" s="2">
        <v>11.026999999999999</v>
      </c>
      <c r="CP10" s="2">
        <v>51</v>
      </c>
      <c r="CQ10" s="2">
        <v>4277</v>
      </c>
      <c r="CR10" s="2">
        <v>1.1479999999999999</v>
      </c>
      <c r="CS10" s="2" t="s">
        <v>167</v>
      </c>
    </row>
    <row r="11" spans="1:97" x14ac:dyDescent="0.55000000000000004">
      <c r="A11" s="2" t="s">
        <v>54</v>
      </c>
      <c r="B11" s="2">
        <v>0</v>
      </c>
      <c r="C11" s="2">
        <v>0</v>
      </c>
      <c r="D11" s="2" t="s">
        <v>86</v>
      </c>
      <c r="H11" s="2" t="s">
        <v>54</v>
      </c>
      <c r="I11" s="2">
        <v>0</v>
      </c>
      <c r="J11" s="2">
        <v>0</v>
      </c>
      <c r="K11" s="2" t="s">
        <v>86</v>
      </c>
      <c r="O11" s="2" t="s">
        <v>54</v>
      </c>
      <c r="P11" s="2">
        <v>0</v>
      </c>
      <c r="Q11" s="2">
        <v>0</v>
      </c>
      <c r="R11" s="2" t="s">
        <v>86</v>
      </c>
      <c r="V11" s="2" t="s">
        <v>54</v>
      </c>
      <c r="W11" s="2">
        <v>12.996</v>
      </c>
      <c r="X11" s="2">
        <v>51</v>
      </c>
      <c r="Y11" s="2">
        <v>17253</v>
      </c>
      <c r="Z11" s="2">
        <v>1.147</v>
      </c>
      <c r="AA11" s="2" t="s">
        <v>167</v>
      </c>
      <c r="AC11" s="2" t="s">
        <v>54</v>
      </c>
      <c r="AD11" s="2">
        <v>12.981999999999999</v>
      </c>
      <c r="AE11" s="2">
        <v>51</v>
      </c>
      <c r="AF11" s="2">
        <v>167860</v>
      </c>
      <c r="AG11" s="2">
        <v>10.59</v>
      </c>
      <c r="AH11" s="2" t="s">
        <v>167</v>
      </c>
      <c r="AJ11" s="2" t="s">
        <v>54</v>
      </c>
      <c r="AK11" s="2">
        <v>12.996</v>
      </c>
      <c r="AL11" s="2">
        <v>51</v>
      </c>
      <c r="AM11" s="2">
        <v>1926</v>
      </c>
      <c r="AN11" s="2">
        <v>0.13100000000000001</v>
      </c>
      <c r="AO11" s="2" t="s">
        <v>167</v>
      </c>
      <c r="AQ11" s="2" t="s">
        <v>54</v>
      </c>
      <c r="AR11" s="2">
        <v>12.996</v>
      </c>
      <c r="AS11" s="2">
        <v>51</v>
      </c>
      <c r="AT11" s="2">
        <v>1517</v>
      </c>
      <c r="AU11" s="2">
        <v>9.8000000000000004E-2</v>
      </c>
      <c r="AV11" s="2" t="s">
        <v>167</v>
      </c>
      <c r="AX11" s="2" t="s">
        <v>54</v>
      </c>
      <c r="AY11" s="2">
        <v>12.996</v>
      </c>
      <c r="AZ11" s="2">
        <v>51</v>
      </c>
      <c r="BA11" s="2">
        <v>1567</v>
      </c>
      <c r="BB11" s="2">
        <v>0.10299999999999999</v>
      </c>
      <c r="BC11" s="2" t="s">
        <v>167</v>
      </c>
      <c r="BE11" s="2" t="s">
        <v>54</v>
      </c>
      <c r="BF11" s="2">
        <v>12.996</v>
      </c>
      <c r="BG11" s="2">
        <v>51</v>
      </c>
      <c r="BH11" s="2">
        <v>1543</v>
      </c>
      <c r="BI11" s="2">
        <v>0.10199999999999999</v>
      </c>
      <c r="BJ11" s="2" t="s">
        <v>167</v>
      </c>
      <c r="BL11" s="2" t="s">
        <v>54</v>
      </c>
      <c r="BM11" s="2">
        <v>12.996</v>
      </c>
      <c r="BN11" s="2">
        <v>51</v>
      </c>
      <c r="BO11" s="2">
        <v>45323</v>
      </c>
      <c r="BP11" s="2">
        <v>3.105</v>
      </c>
      <c r="BQ11" s="2" t="s">
        <v>167</v>
      </c>
      <c r="BS11" s="2" t="s">
        <v>54</v>
      </c>
      <c r="BT11" s="2">
        <v>12.981</v>
      </c>
      <c r="BU11" s="2">
        <v>51</v>
      </c>
      <c r="BV11" s="2">
        <v>46014</v>
      </c>
      <c r="BW11" s="2">
        <v>3.1160000000000001</v>
      </c>
      <c r="BX11" s="2" t="s">
        <v>167</v>
      </c>
      <c r="BZ11" s="2" t="s">
        <v>54</v>
      </c>
      <c r="CA11" s="2">
        <v>12.996</v>
      </c>
      <c r="CB11" s="2">
        <v>51</v>
      </c>
      <c r="CC11" s="2">
        <v>44716</v>
      </c>
      <c r="CD11" s="2">
        <v>3.0489999999999999</v>
      </c>
      <c r="CE11" s="2" t="s">
        <v>167</v>
      </c>
      <c r="CG11" s="2" t="s">
        <v>54</v>
      </c>
      <c r="CH11" s="2">
        <v>12.996</v>
      </c>
      <c r="CI11" s="2">
        <v>51</v>
      </c>
      <c r="CJ11" s="2">
        <v>45226</v>
      </c>
      <c r="CK11" s="2">
        <v>3.0990000000000002</v>
      </c>
      <c r="CL11" s="2" t="s">
        <v>167</v>
      </c>
      <c r="CN11" s="2" t="s">
        <v>54</v>
      </c>
      <c r="CO11" s="2">
        <v>12.996</v>
      </c>
      <c r="CP11" s="2">
        <v>51</v>
      </c>
      <c r="CQ11" s="2">
        <v>16752</v>
      </c>
      <c r="CR11" s="2">
        <v>1.1930000000000001</v>
      </c>
      <c r="CS11" s="2" t="s">
        <v>167</v>
      </c>
    </row>
    <row r="12" spans="1:97" x14ac:dyDescent="0.55000000000000004">
      <c r="A12" s="2" t="s">
        <v>55</v>
      </c>
      <c r="B12" s="2">
        <v>16.169</v>
      </c>
      <c r="C12" s="2">
        <v>100</v>
      </c>
      <c r="D12" s="2">
        <v>930</v>
      </c>
      <c r="E12" s="2">
        <v>2.1000000000000001E-2</v>
      </c>
      <c r="F12" s="2" t="s">
        <v>167</v>
      </c>
      <c r="H12" s="2" t="s">
        <v>55</v>
      </c>
      <c r="I12" s="2">
        <v>16.140999999999998</v>
      </c>
      <c r="J12" s="2">
        <v>100</v>
      </c>
      <c r="K12" s="2" t="s">
        <v>777</v>
      </c>
      <c r="L12" s="2">
        <v>1.4999999999999999E-2</v>
      </c>
      <c r="M12" s="2" t="s">
        <v>167</v>
      </c>
      <c r="O12" s="2" t="s">
        <v>55</v>
      </c>
      <c r="P12" s="2">
        <v>16.141999999999999</v>
      </c>
      <c r="Q12" s="2">
        <v>100</v>
      </c>
      <c r="R12" s="2">
        <v>5743</v>
      </c>
      <c r="S12" s="2">
        <v>0.122</v>
      </c>
      <c r="T12" s="2" t="s">
        <v>167</v>
      </c>
      <c r="V12" s="2" t="s">
        <v>55</v>
      </c>
      <c r="W12" s="2">
        <v>16.169</v>
      </c>
      <c r="X12" s="2">
        <v>100</v>
      </c>
      <c r="Y12" s="2">
        <v>45777</v>
      </c>
      <c r="Z12" s="2">
        <v>1.073</v>
      </c>
      <c r="AA12" s="2" t="s">
        <v>167</v>
      </c>
      <c r="AC12" s="2" t="s">
        <v>55</v>
      </c>
      <c r="AD12" s="2">
        <v>16.141999999999999</v>
      </c>
      <c r="AE12" s="2">
        <v>100</v>
      </c>
      <c r="AF12" s="2">
        <v>449120</v>
      </c>
      <c r="AG12" s="2">
        <v>10.394</v>
      </c>
      <c r="AH12" s="2" t="s">
        <v>167</v>
      </c>
      <c r="AJ12" s="2" t="s">
        <v>55</v>
      </c>
      <c r="AK12" s="2">
        <v>16.183</v>
      </c>
      <c r="AL12" s="2">
        <v>100</v>
      </c>
      <c r="AM12" s="2">
        <v>5711</v>
      </c>
      <c r="AN12" s="2">
        <v>0.13200000000000001</v>
      </c>
      <c r="AO12" s="2" t="s">
        <v>167</v>
      </c>
      <c r="AQ12" s="2" t="s">
        <v>55</v>
      </c>
      <c r="AR12" s="2">
        <v>16.196999999999999</v>
      </c>
      <c r="AS12" s="2">
        <v>100</v>
      </c>
      <c r="AT12" s="2">
        <v>4260</v>
      </c>
      <c r="AU12" s="2">
        <v>9.4E-2</v>
      </c>
      <c r="AV12" s="2" t="s">
        <v>167</v>
      </c>
      <c r="AX12" s="2" t="s">
        <v>55</v>
      </c>
      <c r="AY12" s="2">
        <v>16.183</v>
      </c>
      <c r="AZ12" s="2">
        <v>100</v>
      </c>
      <c r="BA12" s="2">
        <v>4107</v>
      </c>
      <c r="BB12" s="2">
        <v>9.1999999999999998E-2</v>
      </c>
      <c r="BC12" s="2" t="s">
        <v>167</v>
      </c>
      <c r="BE12" s="2" t="s">
        <v>55</v>
      </c>
      <c r="BF12" s="2">
        <v>16.183</v>
      </c>
      <c r="BG12" s="2">
        <v>100</v>
      </c>
      <c r="BH12" s="2">
        <v>3882</v>
      </c>
      <c r="BI12" s="2">
        <v>8.6999999999999994E-2</v>
      </c>
      <c r="BJ12" s="2" t="s">
        <v>167</v>
      </c>
      <c r="BL12" s="2" t="s">
        <v>55</v>
      </c>
      <c r="BM12" s="2">
        <v>16.196999999999999</v>
      </c>
      <c r="BN12" s="2">
        <v>100</v>
      </c>
      <c r="BO12" s="2">
        <v>112026</v>
      </c>
      <c r="BP12" s="2">
        <v>2.927</v>
      </c>
      <c r="BQ12" s="2" t="s">
        <v>167</v>
      </c>
      <c r="BS12" s="2" t="s">
        <v>55</v>
      </c>
      <c r="BT12" s="2">
        <v>16.183</v>
      </c>
      <c r="BU12" s="2">
        <v>100</v>
      </c>
      <c r="BV12" s="2">
        <v>104174</v>
      </c>
      <c r="BW12" s="2">
        <v>2.6589999999999998</v>
      </c>
      <c r="BX12" s="2" t="s">
        <v>167</v>
      </c>
      <c r="BZ12" s="2" t="s">
        <v>55</v>
      </c>
      <c r="CA12" s="2">
        <v>16.183</v>
      </c>
      <c r="CB12" s="2">
        <v>100</v>
      </c>
      <c r="CC12" s="2">
        <v>101997</v>
      </c>
      <c r="CD12" s="2">
        <v>2.6160000000000001</v>
      </c>
      <c r="CE12" s="2" t="s">
        <v>167</v>
      </c>
      <c r="CG12" s="2" t="s">
        <v>55</v>
      </c>
      <c r="CH12" s="2">
        <v>16.183</v>
      </c>
      <c r="CI12" s="2">
        <v>100</v>
      </c>
      <c r="CJ12" s="2">
        <v>101145</v>
      </c>
      <c r="CK12" s="2">
        <v>2.6070000000000002</v>
      </c>
      <c r="CL12" s="2" t="s">
        <v>167</v>
      </c>
      <c r="CN12" s="2" t="s">
        <v>55</v>
      </c>
      <c r="CO12" s="2">
        <v>16.183</v>
      </c>
      <c r="CP12" s="2">
        <v>100</v>
      </c>
      <c r="CQ12" s="2">
        <v>46543</v>
      </c>
      <c r="CR12" s="2">
        <v>1.1739999999999999</v>
      </c>
      <c r="CS12" s="2" t="s">
        <v>167</v>
      </c>
    </row>
    <row r="13" spans="1:97" x14ac:dyDescent="0.55000000000000004">
      <c r="A13" s="2" t="s">
        <v>56</v>
      </c>
      <c r="B13" s="2">
        <v>0</v>
      </c>
      <c r="C13" s="2">
        <v>0</v>
      </c>
      <c r="D13" s="2" t="s">
        <v>86</v>
      </c>
      <c r="H13" s="2" t="s">
        <v>56</v>
      </c>
      <c r="I13" s="2">
        <v>0</v>
      </c>
      <c r="J13" s="2">
        <v>0</v>
      </c>
      <c r="K13" s="2" t="s">
        <v>86</v>
      </c>
      <c r="O13" s="2" t="s">
        <v>56</v>
      </c>
      <c r="P13" s="2">
        <v>0</v>
      </c>
      <c r="Q13" s="2">
        <v>0</v>
      </c>
      <c r="R13" s="2" t="s">
        <v>86</v>
      </c>
      <c r="V13" s="2" t="s">
        <v>56</v>
      </c>
      <c r="W13" s="2">
        <v>11.505000000000001</v>
      </c>
      <c r="X13" s="2">
        <v>33</v>
      </c>
      <c r="Y13" s="2" t="s">
        <v>778</v>
      </c>
      <c r="Z13" s="2">
        <v>1.135</v>
      </c>
      <c r="AA13" s="2" t="s">
        <v>167</v>
      </c>
      <c r="AC13" s="2" t="s">
        <v>56</v>
      </c>
      <c r="AD13" s="2">
        <v>11.505000000000001</v>
      </c>
      <c r="AE13" s="2">
        <v>33</v>
      </c>
      <c r="AF13" s="2">
        <v>24895</v>
      </c>
      <c r="AG13" s="2">
        <v>10.662000000000001</v>
      </c>
      <c r="AH13" s="2" t="s">
        <v>167</v>
      </c>
      <c r="AJ13" s="2" t="s">
        <v>56</v>
      </c>
      <c r="AK13" s="2">
        <v>11.505000000000001</v>
      </c>
      <c r="AL13" s="2">
        <v>33</v>
      </c>
      <c r="AM13" s="2" t="s">
        <v>278</v>
      </c>
      <c r="AN13" s="2">
        <v>0.123</v>
      </c>
      <c r="AO13" s="2" t="s">
        <v>167</v>
      </c>
      <c r="AQ13" s="2" t="s">
        <v>56</v>
      </c>
      <c r="AR13" s="2">
        <v>11.476000000000001</v>
      </c>
      <c r="AS13" s="2">
        <v>33</v>
      </c>
      <c r="AT13" s="2" t="s">
        <v>466</v>
      </c>
      <c r="AU13" s="2">
        <v>0.105</v>
      </c>
      <c r="AV13" s="2" t="s">
        <v>167</v>
      </c>
      <c r="AX13" s="2" t="s">
        <v>56</v>
      </c>
      <c r="AY13" s="2">
        <v>11.491</v>
      </c>
      <c r="AZ13" s="2">
        <v>33</v>
      </c>
      <c r="BA13" s="2" t="s">
        <v>327</v>
      </c>
      <c r="BB13" s="2">
        <v>0.122</v>
      </c>
      <c r="BC13" s="2" t="s">
        <v>167</v>
      </c>
      <c r="BE13" s="2" t="s">
        <v>56</v>
      </c>
      <c r="BF13" s="2">
        <v>11.476000000000001</v>
      </c>
      <c r="BG13" s="2">
        <v>33</v>
      </c>
      <c r="BH13" s="2" t="s">
        <v>279</v>
      </c>
      <c r="BI13" s="2">
        <v>0.111</v>
      </c>
      <c r="BJ13" s="2" t="s">
        <v>167</v>
      </c>
      <c r="BL13" s="2" t="s">
        <v>56</v>
      </c>
      <c r="BM13" s="2">
        <v>11.505000000000001</v>
      </c>
      <c r="BN13" s="2">
        <v>33</v>
      </c>
      <c r="BO13" s="2">
        <v>4631</v>
      </c>
      <c r="BP13" s="2">
        <v>3.0840000000000001</v>
      </c>
      <c r="BQ13" s="2" t="s">
        <v>167</v>
      </c>
      <c r="BS13" s="2" t="s">
        <v>56</v>
      </c>
      <c r="BT13" s="2">
        <v>11.476000000000001</v>
      </c>
      <c r="BU13" s="2">
        <v>33</v>
      </c>
      <c r="BV13" s="2">
        <v>4506</v>
      </c>
      <c r="BW13" s="2">
        <v>2.9649999999999999</v>
      </c>
      <c r="BX13" s="2" t="s">
        <v>167</v>
      </c>
      <c r="BZ13" s="2" t="s">
        <v>56</v>
      </c>
      <c r="CA13" s="2">
        <v>11.491</v>
      </c>
      <c r="CB13" s="2">
        <v>33</v>
      </c>
      <c r="CC13" s="2">
        <v>4220</v>
      </c>
      <c r="CD13" s="2">
        <v>2.794</v>
      </c>
      <c r="CE13" s="2" t="s">
        <v>167</v>
      </c>
      <c r="CG13" s="2" t="s">
        <v>56</v>
      </c>
      <c r="CH13" s="2">
        <v>11.491</v>
      </c>
      <c r="CI13" s="2">
        <v>33</v>
      </c>
      <c r="CJ13" s="2">
        <v>4373</v>
      </c>
      <c r="CK13" s="2">
        <v>2.9119999999999999</v>
      </c>
      <c r="CL13" s="2" t="s">
        <v>167</v>
      </c>
      <c r="CN13" s="2" t="s">
        <v>56</v>
      </c>
      <c r="CO13" s="2">
        <v>11.491</v>
      </c>
      <c r="CP13" s="2">
        <v>33</v>
      </c>
      <c r="CQ13" s="2" t="s">
        <v>779</v>
      </c>
      <c r="CR13" s="2">
        <v>1.212</v>
      </c>
      <c r="CS13" s="2" t="s">
        <v>167</v>
      </c>
    </row>
    <row r="14" spans="1:97" x14ac:dyDescent="0.55000000000000004">
      <c r="A14" s="2" t="s">
        <v>57</v>
      </c>
      <c r="B14" s="2">
        <v>0</v>
      </c>
      <c r="C14" s="2">
        <v>0</v>
      </c>
      <c r="D14" s="2" t="s">
        <v>86</v>
      </c>
      <c r="H14" s="2" t="s">
        <v>57</v>
      </c>
      <c r="I14" s="2">
        <v>0</v>
      </c>
      <c r="J14" s="2">
        <v>0</v>
      </c>
      <c r="K14" s="2" t="s">
        <v>86</v>
      </c>
      <c r="O14" s="2" t="s">
        <v>57</v>
      </c>
      <c r="P14" s="2">
        <v>8.5310000000000006</v>
      </c>
      <c r="Q14" s="2">
        <v>81</v>
      </c>
      <c r="R14" s="2">
        <v>66665</v>
      </c>
      <c r="S14" s="2">
        <v>5.9160000000000004</v>
      </c>
      <c r="T14" s="2" t="s">
        <v>167</v>
      </c>
      <c r="V14" s="2" t="s">
        <v>57</v>
      </c>
      <c r="W14" s="2">
        <v>8.5410000000000004</v>
      </c>
      <c r="X14" s="2">
        <v>81</v>
      </c>
      <c r="Y14" s="2">
        <v>11808</v>
      </c>
      <c r="Z14" s="2">
        <v>1.085</v>
      </c>
      <c r="AA14" s="2" t="s">
        <v>167</v>
      </c>
      <c r="AC14" s="2" t="s">
        <v>57</v>
      </c>
      <c r="AD14" s="2">
        <v>8.5410000000000004</v>
      </c>
      <c r="AE14" s="2">
        <v>81</v>
      </c>
      <c r="AF14" s="2">
        <v>111263</v>
      </c>
      <c r="AG14" s="2">
        <v>10.404999999999999</v>
      </c>
      <c r="AH14" s="2" t="s">
        <v>167</v>
      </c>
      <c r="AJ14" s="2" t="s">
        <v>57</v>
      </c>
      <c r="AK14" s="2">
        <v>8.5299999999999994</v>
      </c>
      <c r="AL14" s="2">
        <v>81</v>
      </c>
      <c r="AM14" s="2">
        <v>1211</v>
      </c>
      <c r="AN14" s="2">
        <v>0.109</v>
      </c>
      <c r="AO14" s="2" t="s">
        <v>167</v>
      </c>
      <c r="AQ14" s="2" t="s">
        <v>57</v>
      </c>
      <c r="AR14" s="2">
        <v>8.4649999999999999</v>
      </c>
      <c r="AS14" s="2">
        <v>81</v>
      </c>
      <c r="AT14" s="2">
        <v>975</v>
      </c>
      <c r="AU14" s="2">
        <v>8.4000000000000005E-2</v>
      </c>
      <c r="AV14" s="2" t="s">
        <v>167</v>
      </c>
      <c r="AX14" s="2" t="s">
        <v>57</v>
      </c>
      <c r="AY14" s="2">
        <v>8.4540000000000006</v>
      </c>
      <c r="AZ14" s="2">
        <v>81</v>
      </c>
      <c r="BA14" s="2">
        <v>966</v>
      </c>
      <c r="BB14" s="2">
        <v>8.4000000000000005E-2</v>
      </c>
      <c r="BC14" s="2" t="s">
        <v>167</v>
      </c>
      <c r="BE14" s="2" t="s">
        <v>57</v>
      </c>
      <c r="BF14" s="2">
        <v>8.4649999999999999</v>
      </c>
      <c r="BG14" s="2">
        <v>81</v>
      </c>
      <c r="BH14" s="2">
        <v>970</v>
      </c>
      <c r="BI14" s="2">
        <v>8.5000000000000006E-2</v>
      </c>
      <c r="BJ14" s="2" t="s">
        <v>167</v>
      </c>
      <c r="BL14" s="2" t="s">
        <v>57</v>
      </c>
      <c r="BM14" s="2">
        <v>8.5410000000000004</v>
      </c>
      <c r="BN14" s="2">
        <v>81</v>
      </c>
      <c r="BO14" s="2">
        <v>29968</v>
      </c>
      <c r="BP14" s="2">
        <v>3.0979999999999999</v>
      </c>
      <c r="BQ14" s="2" t="s">
        <v>167</v>
      </c>
      <c r="BS14" s="2" t="s">
        <v>57</v>
      </c>
      <c r="BT14" s="2">
        <v>8.4540000000000006</v>
      </c>
      <c r="BU14" s="2">
        <v>81</v>
      </c>
      <c r="BV14" s="2">
        <v>27116</v>
      </c>
      <c r="BW14" s="2">
        <v>2.7250000000000001</v>
      </c>
      <c r="BX14" s="2" t="s">
        <v>167</v>
      </c>
      <c r="BZ14" s="2" t="s">
        <v>57</v>
      </c>
      <c r="CA14" s="2">
        <v>8.4649999999999999</v>
      </c>
      <c r="CB14" s="2">
        <v>81</v>
      </c>
      <c r="CC14" s="2">
        <v>26314</v>
      </c>
      <c r="CD14" s="2">
        <v>2.653</v>
      </c>
      <c r="CE14" s="2" t="s">
        <v>167</v>
      </c>
      <c r="CG14" s="2" t="s">
        <v>57</v>
      </c>
      <c r="CH14" s="2">
        <v>8.4649999999999999</v>
      </c>
      <c r="CI14" s="2">
        <v>81</v>
      </c>
      <c r="CJ14" s="2">
        <v>26287</v>
      </c>
      <c r="CK14" s="2">
        <v>2.6659999999999999</v>
      </c>
      <c r="CL14" s="2" t="s">
        <v>167</v>
      </c>
      <c r="CN14" s="2" t="s">
        <v>57</v>
      </c>
      <c r="CO14" s="2">
        <v>8.5299999999999994</v>
      </c>
      <c r="CP14" s="2">
        <v>81</v>
      </c>
      <c r="CQ14" s="2">
        <v>11304</v>
      </c>
      <c r="CR14" s="2">
        <v>1.1140000000000001</v>
      </c>
      <c r="CS14" s="2" t="s">
        <v>167</v>
      </c>
    </row>
    <row r="15" spans="1:97" x14ac:dyDescent="0.55000000000000004">
      <c r="A15" s="2" t="s">
        <v>58</v>
      </c>
      <c r="B15" s="2">
        <v>0</v>
      </c>
      <c r="C15" s="2">
        <v>0</v>
      </c>
      <c r="D15" s="2" t="s">
        <v>86</v>
      </c>
      <c r="H15" s="2" t="s">
        <v>58</v>
      </c>
      <c r="I15" s="2">
        <v>0</v>
      </c>
      <c r="J15" s="2">
        <v>0</v>
      </c>
      <c r="K15" s="2" t="s">
        <v>86</v>
      </c>
      <c r="O15" s="2" t="s">
        <v>58</v>
      </c>
      <c r="P15" s="2">
        <v>13.401</v>
      </c>
      <c r="Q15" s="2">
        <v>131</v>
      </c>
      <c r="R15" s="2">
        <v>54545</v>
      </c>
      <c r="S15" s="2">
        <v>3.4910000000000001</v>
      </c>
      <c r="T15" s="2" t="s">
        <v>167</v>
      </c>
      <c r="V15" s="2" t="s">
        <v>58</v>
      </c>
      <c r="W15" s="2">
        <v>13.416</v>
      </c>
      <c r="X15" s="2">
        <v>131</v>
      </c>
      <c r="Y15" s="2">
        <v>13907</v>
      </c>
      <c r="Z15" s="2">
        <v>1.1359999999999999</v>
      </c>
      <c r="AA15" s="2" t="s">
        <v>167</v>
      </c>
      <c r="AC15" s="2" t="s">
        <v>58</v>
      </c>
      <c r="AD15" s="2">
        <v>13.401</v>
      </c>
      <c r="AE15" s="2">
        <v>131</v>
      </c>
      <c r="AF15" s="2">
        <v>152159</v>
      </c>
      <c r="AG15" s="2">
        <v>10.384</v>
      </c>
      <c r="AH15" s="2" t="s">
        <v>167</v>
      </c>
      <c r="AJ15" s="2" t="s">
        <v>58</v>
      </c>
      <c r="AK15" s="2">
        <v>13.43</v>
      </c>
      <c r="AL15" s="2">
        <v>131</v>
      </c>
      <c r="AM15" s="2">
        <v>1363</v>
      </c>
      <c r="AN15" s="2">
        <v>0.111</v>
      </c>
      <c r="AO15" s="2" t="s">
        <v>167</v>
      </c>
      <c r="AQ15" s="2" t="s">
        <v>58</v>
      </c>
      <c r="AR15" s="2">
        <v>13.43</v>
      </c>
      <c r="AS15" s="2">
        <v>131</v>
      </c>
      <c r="AT15" s="2">
        <v>1145</v>
      </c>
      <c r="AU15" s="2">
        <v>8.8999999999999996E-2</v>
      </c>
      <c r="AV15" s="2" t="s">
        <v>167</v>
      </c>
      <c r="AX15" s="2" t="s">
        <v>58</v>
      </c>
      <c r="AY15" s="2">
        <v>13.416</v>
      </c>
      <c r="AZ15" s="2">
        <v>131</v>
      </c>
      <c r="BA15" s="2">
        <v>1174</v>
      </c>
      <c r="BB15" s="2">
        <v>9.2999999999999999E-2</v>
      </c>
      <c r="BC15" s="2" t="s">
        <v>167</v>
      </c>
      <c r="BE15" s="2" t="s">
        <v>58</v>
      </c>
      <c r="BF15" s="2">
        <v>13.416</v>
      </c>
      <c r="BG15" s="2">
        <v>131</v>
      </c>
      <c r="BH15" s="2">
        <v>1152</v>
      </c>
      <c r="BI15" s="2">
        <v>9.1999999999999998E-2</v>
      </c>
      <c r="BJ15" s="2" t="s">
        <v>167</v>
      </c>
      <c r="BL15" s="2" t="s">
        <v>58</v>
      </c>
      <c r="BM15" s="2">
        <v>13.43</v>
      </c>
      <c r="BN15" s="2">
        <v>131</v>
      </c>
      <c r="BO15" s="2">
        <v>34291</v>
      </c>
      <c r="BP15" s="2">
        <v>3.03</v>
      </c>
      <c r="BQ15" s="2" t="s">
        <v>167</v>
      </c>
      <c r="BS15" s="2" t="s">
        <v>58</v>
      </c>
      <c r="BT15" s="2">
        <v>13.416</v>
      </c>
      <c r="BU15" s="2">
        <v>131</v>
      </c>
      <c r="BV15" s="2">
        <v>33807</v>
      </c>
      <c r="BW15" s="2">
        <v>2.9470000000000001</v>
      </c>
      <c r="BX15" s="2" t="s">
        <v>167</v>
      </c>
      <c r="BZ15" s="2" t="s">
        <v>58</v>
      </c>
      <c r="CA15" s="2">
        <v>13.43</v>
      </c>
      <c r="CB15" s="2">
        <v>131</v>
      </c>
      <c r="CC15" s="2">
        <v>33021</v>
      </c>
      <c r="CD15" s="2">
        <v>2.8940000000000001</v>
      </c>
      <c r="CE15" s="2" t="s">
        <v>167</v>
      </c>
      <c r="CG15" s="2" t="s">
        <v>58</v>
      </c>
      <c r="CH15" s="2">
        <v>13.43</v>
      </c>
      <c r="CI15" s="2">
        <v>131</v>
      </c>
      <c r="CJ15" s="2">
        <v>32999</v>
      </c>
      <c r="CK15" s="2">
        <v>2.9079999999999999</v>
      </c>
      <c r="CL15" s="2" t="s">
        <v>167</v>
      </c>
      <c r="CN15" s="2" t="s">
        <v>58</v>
      </c>
      <c r="CO15" s="2">
        <v>13.43</v>
      </c>
      <c r="CP15" s="2">
        <v>131</v>
      </c>
      <c r="CQ15" s="2">
        <v>12805</v>
      </c>
      <c r="CR15" s="2">
        <v>1.1200000000000001</v>
      </c>
      <c r="CS15" s="2" t="s">
        <v>167</v>
      </c>
    </row>
    <row r="16" spans="1:97" x14ac:dyDescent="0.55000000000000004">
      <c r="A16" s="2" t="s">
        <v>59</v>
      </c>
      <c r="B16" s="2">
        <v>0</v>
      </c>
      <c r="C16" s="2">
        <v>0</v>
      </c>
      <c r="D16" s="2" t="s">
        <v>86</v>
      </c>
      <c r="H16" s="2" t="s">
        <v>59</v>
      </c>
      <c r="I16" s="2">
        <v>0</v>
      </c>
      <c r="J16" s="2">
        <v>0</v>
      </c>
      <c r="K16" s="2" t="s">
        <v>86</v>
      </c>
      <c r="O16" s="2" t="s">
        <v>59</v>
      </c>
      <c r="P16" s="2">
        <v>0</v>
      </c>
      <c r="Q16" s="2">
        <v>0</v>
      </c>
      <c r="R16" s="2" t="s">
        <v>86</v>
      </c>
      <c r="V16" s="2" t="s">
        <v>59</v>
      </c>
      <c r="W16" s="2">
        <v>13.387</v>
      </c>
      <c r="X16" s="2">
        <v>64</v>
      </c>
      <c r="Y16" s="2">
        <v>1361</v>
      </c>
      <c r="Z16" s="2">
        <v>1.085</v>
      </c>
      <c r="AA16" s="2" t="s">
        <v>167</v>
      </c>
      <c r="AC16" s="2" t="s">
        <v>59</v>
      </c>
      <c r="AD16" s="2">
        <v>13.358000000000001</v>
      </c>
      <c r="AE16" s="2">
        <v>64</v>
      </c>
      <c r="AF16" s="2">
        <v>11498</v>
      </c>
      <c r="AG16" s="2">
        <v>10.409000000000001</v>
      </c>
      <c r="AH16" s="2" t="s">
        <v>167</v>
      </c>
      <c r="AJ16" s="2" t="s">
        <v>59</v>
      </c>
      <c r="AK16" s="2">
        <v>13.387</v>
      </c>
      <c r="AL16" s="2">
        <v>64</v>
      </c>
      <c r="AM16" s="2" t="s">
        <v>247</v>
      </c>
      <c r="AN16" s="2">
        <v>9.7000000000000003E-2</v>
      </c>
      <c r="AO16" s="2" t="s">
        <v>167</v>
      </c>
      <c r="AQ16" s="2" t="s">
        <v>59</v>
      </c>
      <c r="AR16" s="2">
        <v>13.401</v>
      </c>
      <c r="AS16" s="2">
        <v>64</v>
      </c>
      <c r="AT16" s="2" t="s">
        <v>225</v>
      </c>
      <c r="AU16" s="2">
        <v>7.5999999999999998E-2</v>
      </c>
      <c r="AV16" s="2" t="s">
        <v>167</v>
      </c>
      <c r="AX16" s="2" t="s">
        <v>59</v>
      </c>
      <c r="AY16" s="2">
        <v>13.387</v>
      </c>
      <c r="AZ16" s="2">
        <v>64</v>
      </c>
      <c r="BA16" s="2" t="s">
        <v>527</v>
      </c>
      <c r="BB16" s="2">
        <v>8.5000000000000006E-2</v>
      </c>
      <c r="BC16" s="2" t="s">
        <v>167</v>
      </c>
      <c r="BE16" s="2" t="s">
        <v>59</v>
      </c>
      <c r="BF16" s="2">
        <v>13.401</v>
      </c>
      <c r="BG16" s="2">
        <v>64</v>
      </c>
      <c r="BH16" s="2" t="s">
        <v>637</v>
      </c>
      <c r="BI16" s="2">
        <v>0.113</v>
      </c>
      <c r="BJ16" s="2" t="s">
        <v>167</v>
      </c>
      <c r="BL16" s="2" t="s">
        <v>59</v>
      </c>
      <c r="BM16" s="2">
        <v>13.387</v>
      </c>
      <c r="BN16" s="2">
        <v>64</v>
      </c>
      <c r="BO16" s="2">
        <v>3483</v>
      </c>
      <c r="BP16" s="2">
        <v>3.032</v>
      </c>
      <c r="BQ16" s="2" t="s">
        <v>167</v>
      </c>
      <c r="BS16" s="2" t="s">
        <v>59</v>
      </c>
      <c r="BT16" s="2">
        <v>13.372</v>
      </c>
      <c r="BU16" s="2">
        <v>64</v>
      </c>
      <c r="BV16" s="2">
        <v>3566</v>
      </c>
      <c r="BW16" s="2">
        <v>3.073</v>
      </c>
      <c r="BX16" s="2" t="s">
        <v>167</v>
      </c>
      <c r="BZ16" s="2" t="s">
        <v>59</v>
      </c>
      <c r="CA16" s="2">
        <v>13.372</v>
      </c>
      <c r="CB16" s="2">
        <v>64</v>
      </c>
      <c r="CC16" s="2">
        <v>3448</v>
      </c>
      <c r="CD16" s="2">
        <v>2.9830000000000001</v>
      </c>
      <c r="CE16" s="2" t="s">
        <v>167</v>
      </c>
      <c r="CG16" s="2" t="s">
        <v>59</v>
      </c>
      <c r="CH16" s="2">
        <v>13.372</v>
      </c>
      <c r="CI16" s="2">
        <v>64</v>
      </c>
      <c r="CJ16" s="2">
        <v>3363</v>
      </c>
      <c r="CK16" s="2">
        <v>2.919</v>
      </c>
      <c r="CL16" s="2" t="s">
        <v>167</v>
      </c>
      <c r="CN16" s="2" t="s">
        <v>59</v>
      </c>
      <c r="CO16" s="2">
        <v>13.387</v>
      </c>
      <c r="CP16" s="2">
        <v>64</v>
      </c>
      <c r="CQ16" s="2">
        <v>1289</v>
      </c>
      <c r="CR16" s="2">
        <v>1.1020000000000001</v>
      </c>
      <c r="CS16" s="2" t="s">
        <v>167</v>
      </c>
    </row>
    <row r="17" spans="1:97" x14ac:dyDescent="0.55000000000000004">
      <c r="A17" s="2" t="s">
        <v>60</v>
      </c>
      <c r="B17" s="2">
        <v>0</v>
      </c>
      <c r="C17" s="2">
        <v>0</v>
      </c>
      <c r="D17" s="2" t="s">
        <v>86</v>
      </c>
      <c r="H17" s="2" t="s">
        <v>60</v>
      </c>
      <c r="I17" s="2">
        <v>0</v>
      </c>
      <c r="J17" s="2">
        <v>0</v>
      </c>
      <c r="K17" s="2" t="s">
        <v>86</v>
      </c>
      <c r="O17" s="2" t="s">
        <v>60</v>
      </c>
      <c r="P17" s="2">
        <v>13.603999999999999</v>
      </c>
      <c r="Q17" s="2">
        <v>69</v>
      </c>
      <c r="R17" s="2">
        <v>11221</v>
      </c>
      <c r="S17" s="2">
        <v>5.657</v>
      </c>
      <c r="T17" s="2" t="s">
        <v>167</v>
      </c>
      <c r="V17" s="2" t="s">
        <v>60</v>
      </c>
      <c r="W17" s="2">
        <v>13.618</v>
      </c>
      <c r="X17" s="2">
        <v>69</v>
      </c>
      <c r="Y17" s="2" t="s">
        <v>780</v>
      </c>
      <c r="Z17" s="2">
        <v>1.163</v>
      </c>
      <c r="AA17" s="2" t="s">
        <v>167</v>
      </c>
      <c r="AC17" s="2" t="s">
        <v>60</v>
      </c>
      <c r="AD17" s="2">
        <v>13.603999999999999</v>
      </c>
      <c r="AE17" s="2">
        <v>69</v>
      </c>
      <c r="AF17" s="2">
        <v>21134</v>
      </c>
      <c r="AG17" s="2">
        <v>10.398</v>
      </c>
      <c r="AH17" s="2" t="s">
        <v>167</v>
      </c>
      <c r="AJ17" s="2" t="s">
        <v>60</v>
      </c>
      <c r="AK17" s="2">
        <v>0</v>
      </c>
      <c r="AM17" s="2">
        <v>0</v>
      </c>
      <c r="AN17" s="2" t="s">
        <v>86</v>
      </c>
      <c r="AO17" s="2" t="s">
        <v>172</v>
      </c>
      <c r="AQ17" s="2" t="s">
        <v>60</v>
      </c>
      <c r="AR17" s="2">
        <v>0</v>
      </c>
      <c r="AT17" s="2">
        <v>0</v>
      </c>
      <c r="AU17" s="2" t="s">
        <v>86</v>
      </c>
      <c r="AV17" s="2" t="s">
        <v>172</v>
      </c>
      <c r="AX17" s="2" t="s">
        <v>60</v>
      </c>
      <c r="AY17" s="2">
        <v>0</v>
      </c>
      <c r="BA17" s="2">
        <v>0</v>
      </c>
      <c r="BB17" s="2" t="s">
        <v>86</v>
      </c>
      <c r="BC17" s="2" t="s">
        <v>172</v>
      </c>
      <c r="BE17" s="2" t="s">
        <v>60</v>
      </c>
      <c r="BF17" s="2">
        <v>0</v>
      </c>
      <c r="BH17" s="2">
        <v>0</v>
      </c>
      <c r="BI17" s="2" t="s">
        <v>86</v>
      </c>
      <c r="BJ17" s="2" t="s">
        <v>172</v>
      </c>
      <c r="BL17" s="2" t="s">
        <v>60</v>
      </c>
      <c r="BM17" s="2">
        <v>13.632999999999999</v>
      </c>
      <c r="BN17" s="2">
        <v>69</v>
      </c>
      <c r="BO17" s="2">
        <v>3132</v>
      </c>
      <c r="BP17" s="2">
        <v>3.2829999999999999</v>
      </c>
      <c r="BQ17" s="2" t="s">
        <v>167</v>
      </c>
      <c r="BS17" s="2" t="s">
        <v>60</v>
      </c>
      <c r="BT17" s="2">
        <v>13.618</v>
      </c>
      <c r="BU17" s="2">
        <v>69</v>
      </c>
      <c r="BV17" s="2">
        <v>3330</v>
      </c>
      <c r="BW17" s="2">
        <v>3.4489999999999998</v>
      </c>
      <c r="BX17" s="2" t="s">
        <v>167</v>
      </c>
      <c r="BZ17" s="2" t="s">
        <v>60</v>
      </c>
      <c r="CA17" s="2">
        <v>13.618</v>
      </c>
      <c r="CB17" s="2">
        <v>69</v>
      </c>
      <c r="CC17" s="2">
        <v>3047</v>
      </c>
      <c r="CD17" s="2">
        <v>3.1789999999999998</v>
      </c>
      <c r="CE17" s="2" t="s">
        <v>167</v>
      </c>
      <c r="CG17" s="2" t="s">
        <v>60</v>
      </c>
      <c r="CH17" s="2">
        <v>13.618</v>
      </c>
      <c r="CI17" s="2">
        <v>69</v>
      </c>
      <c r="CJ17" s="2">
        <v>3050</v>
      </c>
      <c r="CK17" s="2">
        <v>3.1989999999999998</v>
      </c>
      <c r="CL17" s="2" t="s">
        <v>167</v>
      </c>
      <c r="CN17" s="2" t="s">
        <v>60</v>
      </c>
      <c r="CO17" s="2">
        <v>13.618</v>
      </c>
      <c r="CP17" s="2">
        <v>69</v>
      </c>
      <c r="CQ17" s="2">
        <v>957</v>
      </c>
      <c r="CR17" s="2">
        <v>1.0489999999999999</v>
      </c>
      <c r="CS17" s="2" t="s">
        <v>167</v>
      </c>
    </row>
    <row r="18" spans="1:97" x14ac:dyDescent="0.55000000000000004">
      <c r="A18" s="2" t="s">
        <v>61</v>
      </c>
      <c r="B18" s="2">
        <v>0</v>
      </c>
      <c r="C18" s="2">
        <v>0</v>
      </c>
      <c r="D18" s="2" t="s">
        <v>86</v>
      </c>
      <c r="H18" s="2" t="s">
        <v>61</v>
      </c>
      <c r="I18" s="2">
        <v>0</v>
      </c>
      <c r="J18" s="2">
        <v>0</v>
      </c>
      <c r="K18" s="2" t="s">
        <v>86</v>
      </c>
      <c r="O18" s="2" t="s">
        <v>61</v>
      </c>
      <c r="P18" s="2">
        <v>0</v>
      </c>
      <c r="Q18" s="2">
        <v>0</v>
      </c>
      <c r="R18" s="2" t="s">
        <v>86</v>
      </c>
      <c r="V18" s="2" t="s">
        <v>61</v>
      </c>
      <c r="W18" s="2">
        <v>13.879</v>
      </c>
      <c r="X18" s="2">
        <v>51</v>
      </c>
      <c r="Y18" s="2">
        <v>19271</v>
      </c>
      <c r="Z18" s="2">
        <v>1.1319999999999999</v>
      </c>
      <c r="AA18" s="2" t="s">
        <v>167</v>
      </c>
      <c r="AC18" s="2" t="s">
        <v>61</v>
      </c>
      <c r="AD18" s="2">
        <v>13.85</v>
      </c>
      <c r="AE18" s="2">
        <v>51</v>
      </c>
      <c r="AF18" s="2">
        <v>172663</v>
      </c>
      <c r="AG18" s="2">
        <v>10.57</v>
      </c>
      <c r="AH18" s="2" t="s">
        <v>167</v>
      </c>
      <c r="AJ18" s="2" t="s">
        <v>61</v>
      </c>
      <c r="AK18" s="2">
        <v>13.879</v>
      </c>
      <c r="AL18" s="2">
        <v>51</v>
      </c>
      <c r="AM18" s="2">
        <v>2086</v>
      </c>
      <c r="AN18" s="2">
        <v>0.125</v>
      </c>
      <c r="AO18" s="2" t="s">
        <v>167</v>
      </c>
      <c r="AQ18" s="2" t="s">
        <v>61</v>
      </c>
      <c r="AR18" s="2">
        <v>13.879</v>
      </c>
      <c r="AS18" s="2">
        <v>51</v>
      </c>
      <c r="AT18" s="2">
        <v>1704</v>
      </c>
      <c r="AU18" s="2">
        <v>9.7000000000000003E-2</v>
      </c>
      <c r="AV18" s="2" t="s">
        <v>167</v>
      </c>
      <c r="AX18" s="2" t="s">
        <v>61</v>
      </c>
      <c r="AY18" s="2">
        <v>13.879</v>
      </c>
      <c r="AZ18" s="2">
        <v>51</v>
      </c>
      <c r="BA18" s="2">
        <v>1733</v>
      </c>
      <c r="BB18" s="2">
        <v>0.10100000000000001</v>
      </c>
      <c r="BC18" s="2" t="s">
        <v>167</v>
      </c>
      <c r="BE18" s="2" t="s">
        <v>61</v>
      </c>
      <c r="BF18" s="2">
        <v>13.879</v>
      </c>
      <c r="BG18" s="2">
        <v>51</v>
      </c>
      <c r="BH18" s="2" t="s">
        <v>506</v>
      </c>
      <c r="BI18" s="2">
        <v>9.6000000000000002E-2</v>
      </c>
      <c r="BJ18" s="2" t="s">
        <v>167</v>
      </c>
      <c r="BL18" s="2" t="s">
        <v>61</v>
      </c>
      <c r="BM18" s="2">
        <v>13.879</v>
      </c>
      <c r="BN18" s="2">
        <v>51</v>
      </c>
      <c r="BO18" s="2">
        <v>50284</v>
      </c>
      <c r="BP18" s="2">
        <v>3.0569999999999999</v>
      </c>
      <c r="BQ18" s="2" t="s">
        <v>167</v>
      </c>
      <c r="BS18" s="2" t="s">
        <v>61</v>
      </c>
      <c r="BT18" s="2">
        <v>13.864000000000001</v>
      </c>
      <c r="BU18" s="2">
        <v>51</v>
      </c>
      <c r="BV18" s="2">
        <v>50859</v>
      </c>
      <c r="BW18" s="2">
        <v>3.0569999999999999</v>
      </c>
      <c r="BX18" s="2" t="s">
        <v>167</v>
      </c>
      <c r="BZ18" s="2" t="s">
        <v>61</v>
      </c>
      <c r="CA18" s="2">
        <v>13.879</v>
      </c>
      <c r="CB18" s="2">
        <v>51</v>
      </c>
      <c r="CC18" s="2">
        <v>49546</v>
      </c>
      <c r="CD18" s="2">
        <v>2.9969999999999999</v>
      </c>
      <c r="CE18" s="2" t="s">
        <v>167</v>
      </c>
      <c r="CG18" s="2" t="s">
        <v>61</v>
      </c>
      <c r="CH18" s="2">
        <v>13.879</v>
      </c>
      <c r="CI18" s="2">
        <v>51</v>
      </c>
      <c r="CJ18" s="2">
        <v>49571</v>
      </c>
      <c r="CK18" s="2">
        <v>3.0139999999999998</v>
      </c>
      <c r="CL18" s="2" t="s">
        <v>167</v>
      </c>
      <c r="CN18" s="2" t="s">
        <v>61</v>
      </c>
      <c r="CO18" s="2">
        <v>13.879</v>
      </c>
      <c r="CP18" s="2">
        <v>51</v>
      </c>
      <c r="CQ18" s="2">
        <v>18734</v>
      </c>
      <c r="CR18" s="2">
        <v>1.179</v>
      </c>
      <c r="CS18" s="2" t="s">
        <v>167</v>
      </c>
    </row>
    <row r="19" spans="1:97" x14ac:dyDescent="0.55000000000000004">
      <c r="A19" s="2" t="s">
        <v>62</v>
      </c>
      <c r="B19" s="2">
        <v>0</v>
      </c>
      <c r="C19" s="2">
        <v>0</v>
      </c>
      <c r="D19" s="2" t="s">
        <v>86</v>
      </c>
      <c r="H19" s="2" t="s">
        <v>62</v>
      </c>
      <c r="I19" s="2">
        <v>0</v>
      </c>
      <c r="J19" s="2">
        <v>0</v>
      </c>
      <c r="K19" s="2" t="s">
        <v>86</v>
      </c>
      <c r="O19" s="2" t="s">
        <v>62</v>
      </c>
      <c r="P19" s="2">
        <v>0</v>
      </c>
      <c r="Q19" s="2">
        <v>0</v>
      </c>
      <c r="R19" s="2" t="s">
        <v>86</v>
      </c>
      <c r="V19" s="2" t="s">
        <v>62</v>
      </c>
      <c r="W19" s="2">
        <v>16.126999999999999</v>
      </c>
      <c r="X19" s="2">
        <v>33</v>
      </c>
      <c r="Y19" s="2">
        <v>7149</v>
      </c>
      <c r="Z19" s="2">
        <v>1.085</v>
      </c>
      <c r="AA19" s="2" t="s">
        <v>167</v>
      </c>
      <c r="AC19" s="2" t="s">
        <v>62</v>
      </c>
      <c r="AD19" s="2">
        <v>16.100000000000001</v>
      </c>
      <c r="AE19" s="2">
        <v>33</v>
      </c>
      <c r="AF19" s="2">
        <v>68367</v>
      </c>
      <c r="AG19" s="2">
        <v>10.54</v>
      </c>
      <c r="AH19" s="2" t="s">
        <v>167</v>
      </c>
      <c r="AJ19" s="2" t="s">
        <v>62</v>
      </c>
      <c r="AK19" s="2">
        <v>16.140999999999998</v>
      </c>
      <c r="AL19" s="2">
        <v>33</v>
      </c>
      <c r="AM19" s="2" t="s">
        <v>781</v>
      </c>
      <c r="AN19" s="2">
        <v>9.7000000000000003E-2</v>
      </c>
      <c r="AO19" s="2" t="s">
        <v>167</v>
      </c>
      <c r="AQ19" s="2" t="s">
        <v>62</v>
      </c>
      <c r="AR19" s="2">
        <v>16.140999999999998</v>
      </c>
      <c r="AS19" s="2">
        <v>33</v>
      </c>
      <c r="AT19" s="2" t="s">
        <v>257</v>
      </c>
      <c r="AU19" s="2">
        <v>8.2000000000000003E-2</v>
      </c>
      <c r="AV19" s="2" t="s">
        <v>167</v>
      </c>
      <c r="AX19" s="2" t="s">
        <v>62</v>
      </c>
      <c r="AY19" s="2">
        <v>16.140999999999998</v>
      </c>
      <c r="AZ19" s="2">
        <v>33</v>
      </c>
      <c r="BA19" s="2">
        <v>642</v>
      </c>
      <c r="BB19" s="2">
        <v>9.5000000000000001E-2</v>
      </c>
      <c r="BC19" s="2" t="s">
        <v>167</v>
      </c>
      <c r="BE19" s="2" t="s">
        <v>62</v>
      </c>
      <c r="BF19" s="2">
        <v>16.141999999999999</v>
      </c>
      <c r="BG19" s="2">
        <v>33</v>
      </c>
      <c r="BH19" s="2">
        <v>588</v>
      </c>
      <c r="BI19" s="2">
        <v>8.6999999999999994E-2</v>
      </c>
      <c r="BJ19" s="2" t="s">
        <v>167</v>
      </c>
      <c r="BL19" s="2" t="s">
        <v>62</v>
      </c>
      <c r="BM19" s="2">
        <v>16.141999999999999</v>
      </c>
      <c r="BN19" s="2">
        <v>33</v>
      </c>
      <c r="BO19" s="2">
        <v>18829</v>
      </c>
      <c r="BP19" s="2">
        <v>3.0790000000000002</v>
      </c>
      <c r="BQ19" s="2" t="s">
        <v>167</v>
      </c>
      <c r="BS19" s="2" t="s">
        <v>62</v>
      </c>
      <c r="BT19" s="2">
        <v>16.140999999999998</v>
      </c>
      <c r="BU19" s="2">
        <v>33</v>
      </c>
      <c r="BV19" s="2">
        <v>19083</v>
      </c>
      <c r="BW19" s="2">
        <v>3.085</v>
      </c>
      <c r="BX19" s="2" t="s">
        <v>167</v>
      </c>
      <c r="BZ19" s="2" t="s">
        <v>62</v>
      </c>
      <c r="CA19" s="2">
        <v>16.141999999999999</v>
      </c>
      <c r="CB19" s="2">
        <v>33</v>
      </c>
      <c r="CC19" s="2">
        <v>19214</v>
      </c>
      <c r="CD19" s="2">
        <v>3.13</v>
      </c>
      <c r="CE19" s="2" t="s">
        <v>167</v>
      </c>
      <c r="CG19" s="2" t="s">
        <v>62</v>
      </c>
      <c r="CH19" s="2">
        <v>16.140999999999998</v>
      </c>
      <c r="CI19" s="2">
        <v>33</v>
      </c>
      <c r="CJ19" s="2">
        <v>19644</v>
      </c>
      <c r="CK19" s="2">
        <v>3.2229999999999999</v>
      </c>
      <c r="CL19" s="2" t="s">
        <v>167</v>
      </c>
      <c r="CN19" s="2" t="s">
        <v>62</v>
      </c>
      <c r="CO19" s="2">
        <v>16.140999999999998</v>
      </c>
      <c r="CP19" s="2">
        <v>33</v>
      </c>
      <c r="CQ19" s="2">
        <v>7219</v>
      </c>
      <c r="CR19" s="2">
        <v>1.177</v>
      </c>
      <c r="CS19" s="2" t="s">
        <v>167</v>
      </c>
    </row>
    <row r="20" spans="1:97" x14ac:dyDescent="0.55000000000000004">
      <c r="A20" s="2" t="s">
        <v>63</v>
      </c>
      <c r="B20" s="2">
        <v>16.427</v>
      </c>
      <c r="C20" s="2">
        <v>119</v>
      </c>
      <c r="D20" s="2">
        <v>379</v>
      </c>
      <c r="E20" s="2">
        <v>1.7999999999999999E-2</v>
      </c>
      <c r="F20" s="2" t="s">
        <v>167</v>
      </c>
      <c r="H20" s="2" t="s">
        <v>63</v>
      </c>
      <c r="I20" s="2">
        <v>16.391999999999999</v>
      </c>
      <c r="J20" s="2">
        <v>119</v>
      </c>
      <c r="K20" s="2" t="s">
        <v>590</v>
      </c>
      <c r="L20" s="2">
        <v>1.6E-2</v>
      </c>
      <c r="M20" s="2" t="s">
        <v>167</v>
      </c>
      <c r="O20" s="2" t="s">
        <v>63</v>
      </c>
      <c r="P20" s="2">
        <v>0</v>
      </c>
      <c r="Q20" s="2">
        <v>0</v>
      </c>
      <c r="R20" s="2" t="s">
        <v>86</v>
      </c>
      <c r="V20" s="2" t="s">
        <v>63</v>
      </c>
      <c r="W20" s="2">
        <v>16.408999999999999</v>
      </c>
      <c r="X20" s="2">
        <v>119</v>
      </c>
      <c r="Y20" s="2">
        <v>21818</v>
      </c>
      <c r="Z20" s="2">
        <v>1.0569999999999999</v>
      </c>
      <c r="AA20" s="2" t="s">
        <v>167</v>
      </c>
      <c r="AC20" s="2" t="s">
        <v>63</v>
      </c>
      <c r="AD20" s="2">
        <v>16.391999999999999</v>
      </c>
      <c r="AE20" s="2">
        <v>119</v>
      </c>
      <c r="AF20" s="2">
        <v>202965</v>
      </c>
      <c r="AG20" s="2">
        <v>10.384</v>
      </c>
      <c r="AH20" s="2" t="s">
        <v>167</v>
      </c>
      <c r="AJ20" s="2" t="s">
        <v>63</v>
      </c>
      <c r="AK20" s="2">
        <v>16.425999999999998</v>
      </c>
      <c r="AL20" s="2">
        <v>119</v>
      </c>
      <c r="AM20" s="2" t="s">
        <v>782</v>
      </c>
      <c r="AN20" s="2">
        <v>0.11</v>
      </c>
      <c r="AO20" s="2" t="s">
        <v>167</v>
      </c>
      <c r="AQ20" s="2" t="s">
        <v>63</v>
      </c>
      <c r="AR20" s="2">
        <v>16.427</v>
      </c>
      <c r="AS20" s="2">
        <v>119</v>
      </c>
      <c r="AT20" s="2" t="s">
        <v>783</v>
      </c>
      <c r="AU20" s="2">
        <v>8.5000000000000006E-2</v>
      </c>
      <c r="AV20" s="2" t="s">
        <v>167</v>
      </c>
      <c r="AX20" s="2" t="s">
        <v>63</v>
      </c>
      <c r="AY20" s="2">
        <v>16.443999999999999</v>
      </c>
      <c r="AZ20" s="2">
        <v>119</v>
      </c>
      <c r="BA20" s="2">
        <v>2010</v>
      </c>
      <c r="BB20" s="2">
        <v>9.2999999999999999E-2</v>
      </c>
      <c r="BC20" s="2" t="s">
        <v>167</v>
      </c>
      <c r="BE20" s="2" t="s">
        <v>63</v>
      </c>
      <c r="BF20" s="2">
        <v>16.443999999999999</v>
      </c>
      <c r="BG20" s="2">
        <v>119</v>
      </c>
      <c r="BH20" s="2">
        <v>2036</v>
      </c>
      <c r="BI20" s="2">
        <v>9.5000000000000001E-2</v>
      </c>
      <c r="BJ20" s="2" t="s">
        <v>167</v>
      </c>
      <c r="BL20" s="2" t="s">
        <v>63</v>
      </c>
      <c r="BM20" s="2">
        <v>16.443999999999999</v>
      </c>
      <c r="BN20" s="2">
        <v>119</v>
      </c>
      <c r="BO20" s="2">
        <v>54201</v>
      </c>
      <c r="BP20" s="2">
        <v>2.9380000000000002</v>
      </c>
      <c r="BQ20" s="2" t="s">
        <v>167</v>
      </c>
      <c r="BS20" s="2" t="s">
        <v>63</v>
      </c>
      <c r="BT20" s="2">
        <v>16.427</v>
      </c>
      <c r="BU20" s="2">
        <v>119</v>
      </c>
      <c r="BV20" s="2">
        <v>50127</v>
      </c>
      <c r="BW20" s="2">
        <v>2.6520000000000001</v>
      </c>
      <c r="BX20" s="2" t="s">
        <v>167</v>
      </c>
      <c r="BZ20" s="2" t="s">
        <v>63</v>
      </c>
      <c r="CA20" s="2">
        <v>16.427</v>
      </c>
      <c r="CB20" s="2">
        <v>119</v>
      </c>
      <c r="CC20" s="2">
        <v>49498</v>
      </c>
      <c r="CD20" s="2">
        <v>2.6339999999999999</v>
      </c>
      <c r="CE20" s="2" t="s">
        <v>167</v>
      </c>
      <c r="CG20" s="2" t="s">
        <v>63</v>
      </c>
      <c r="CH20" s="2">
        <v>16.443999999999999</v>
      </c>
      <c r="CI20" s="2">
        <v>119</v>
      </c>
      <c r="CJ20" s="2">
        <v>48638</v>
      </c>
      <c r="CK20" s="2">
        <v>2.597</v>
      </c>
      <c r="CL20" s="2" t="s">
        <v>167</v>
      </c>
      <c r="CN20" s="2" t="s">
        <v>63</v>
      </c>
      <c r="CO20" s="2">
        <v>16.443999999999999</v>
      </c>
      <c r="CP20" s="2">
        <v>119</v>
      </c>
      <c r="CQ20" s="2">
        <v>21652</v>
      </c>
      <c r="CR20" s="2">
        <v>1.1279999999999999</v>
      </c>
      <c r="CS20" s="2" t="s">
        <v>167</v>
      </c>
    </row>
    <row r="21" spans="1:97" x14ac:dyDescent="0.55000000000000004">
      <c r="A21" s="2" t="s">
        <v>33</v>
      </c>
      <c r="B21" s="2">
        <v>18.347999999999999</v>
      </c>
      <c r="C21" s="2">
        <v>69</v>
      </c>
      <c r="D21" s="2">
        <v>977</v>
      </c>
      <c r="E21" s="2">
        <v>2.5000000000000001E-2</v>
      </c>
      <c r="F21" s="2" t="s">
        <v>167</v>
      </c>
      <c r="H21" s="2" t="s">
        <v>33</v>
      </c>
      <c r="I21" s="2">
        <v>18.295999999999999</v>
      </c>
      <c r="J21" s="2">
        <v>69</v>
      </c>
      <c r="K21" s="2" t="s">
        <v>784</v>
      </c>
      <c r="L21" s="2">
        <v>2.3E-2</v>
      </c>
      <c r="M21" s="2" t="s">
        <v>167</v>
      </c>
      <c r="O21" s="2" t="s">
        <v>33</v>
      </c>
      <c r="P21" s="2">
        <v>18.295999999999999</v>
      </c>
      <c r="Q21" s="2">
        <v>69</v>
      </c>
      <c r="R21" s="2">
        <v>677</v>
      </c>
      <c r="S21" s="2">
        <v>1.7999999999999999E-2</v>
      </c>
      <c r="T21" s="2" t="s">
        <v>167</v>
      </c>
      <c r="V21" s="2" t="s">
        <v>33</v>
      </c>
      <c r="W21" s="2">
        <v>18.347999999999999</v>
      </c>
      <c r="X21" s="2">
        <v>69</v>
      </c>
      <c r="Y21" s="2">
        <v>41086</v>
      </c>
      <c r="Z21" s="2">
        <v>1.0900000000000001</v>
      </c>
      <c r="AA21" s="2" t="s">
        <v>167</v>
      </c>
      <c r="AC21" s="2" t="s">
        <v>33</v>
      </c>
      <c r="AD21" s="2">
        <v>18.312999999999999</v>
      </c>
      <c r="AE21" s="2">
        <v>69</v>
      </c>
      <c r="AF21" s="2">
        <v>362290</v>
      </c>
      <c r="AG21" s="2">
        <v>10.427</v>
      </c>
      <c r="AH21" s="2" t="s">
        <v>167</v>
      </c>
      <c r="AJ21" s="2" t="s">
        <v>33</v>
      </c>
      <c r="AK21" s="2">
        <v>18.364999999999998</v>
      </c>
      <c r="AL21" s="2">
        <v>69</v>
      </c>
      <c r="AM21" s="2" t="s">
        <v>785</v>
      </c>
      <c r="AN21" s="2">
        <v>0.123</v>
      </c>
      <c r="AO21" s="2" t="s">
        <v>167</v>
      </c>
      <c r="AQ21" s="2" t="s">
        <v>33</v>
      </c>
      <c r="AR21" s="2">
        <v>18.364999999999998</v>
      </c>
      <c r="AS21" s="2">
        <v>69</v>
      </c>
      <c r="AT21" s="2" t="s">
        <v>786</v>
      </c>
      <c r="AU21" s="2">
        <v>0.09</v>
      </c>
      <c r="AV21" s="2" t="s">
        <v>167</v>
      </c>
      <c r="AX21" s="2" t="s">
        <v>33</v>
      </c>
      <c r="AY21" s="2">
        <v>18.366</v>
      </c>
      <c r="AZ21" s="2">
        <v>69</v>
      </c>
      <c r="BA21" s="2">
        <v>3916</v>
      </c>
      <c r="BB21" s="2">
        <v>9.9000000000000005E-2</v>
      </c>
      <c r="BC21" s="2" t="s">
        <v>167</v>
      </c>
      <c r="BE21" s="2" t="s">
        <v>33</v>
      </c>
      <c r="BF21" s="2">
        <v>18.366</v>
      </c>
      <c r="BG21" s="2">
        <v>69</v>
      </c>
      <c r="BH21" s="2" t="s">
        <v>787</v>
      </c>
      <c r="BI21" s="2">
        <v>8.7999999999999995E-2</v>
      </c>
      <c r="BJ21" s="2" t="s">
        <v>167</v>
      </c>
      <c r="BL21" s="2" t="s">
        <v>33</v>
      </c>
      <c r="BM21" s="2">
        <v>18.366</v>
      </c>
      <c r="BN21" s="2">
        <v>69</v>
      </c>
      <c r="BO21" s="2">
        <v>100319</v>
      </c>
      <c r="BP21" s="2">
        <v>2.9729999999999999</v>
      </c>
      <c r="BQ21" s="2" t="s">
        <v>167</v>
      </c>
      <c r="BS21" s="2" t="s">
        <v>33</v>
      </c>
      <c r="BT21" s="2">
        <v>18.366</v>
      </c>
      <c r="BU21" s="2">
        <v>69</v>
      </c>
      <c r="BV21" s="2">
        <v>92334</v>
      </c>
      <c r="BW21" s="2">
        <v>2.669</v>
      </c>
      <c r="BX21" s="2" t="s">
        <v>167</v>
      </c>
      <c r="BZ21" s="2" t="s">
        <v>33</v>
      </c>
      <c r="CA21" s="2">
        <v>18.366</v>
      </c>
      <c r="CB21" s="2">
        <v>69</v>
      </c>
      <c r="CC21" s="2">
        <v>91183</v>
      </c>
      <c r="CD21" s="2">
        <v>2.6509999999999998</v>
      </c>
      <c r="CE21" s="2" t="s">
        <v>167</v>
      </c>
      <c r="CG21" s="2" t="s">
        <v>33</v>
      </c>
      <c r="CH21" s="2">
        <v>18.366</v>
      </c>
      <c r="CI21" s="2">
        <v>69</v>
      </c>
      <c r="CJ21" s="2">
        <v>90863</v>
      </c>
      <c r="CK21" s="2">
        <v>2.6560000000000001</v>
      </c>
      <c r="CL21" s="2" t="s">
        <v>167</v>
      </c>
      <c r="CN21" s="2" t="s">
        <v>33</v>
      </c>
      <c r="CO21" s="2">
        <v>18.364999999999998</v>
      </c>
      <c r="CP21" s="2">
        <v>69</v>
      </c>
      <c r="CQ21" s="2">
        <v>41343</v>
      </c>
      <c r="CR21" s="2">
        <v>1.18</v>
      </c>
      <c r="CS21" s="2" t="s">
        <v>167</v>
      </c>
    </row>
    <row r="22" spans="1:97" x14ac:dyDescent="0.55000000000000004">
      <c r="A22" s="2" t="s">
        <v>64</v>
      </c>
      <c r="B22" s="2">
        <v>0</v>
      </c>
      <c r="C22" s="2">
        <v>0</v>
      </c>
      <c r="D22" s="2" t="s">
        <v>86</v>
      </c>
      <c r="H22" s="2" t="s">
        <v>64</v>
      </c>
      <c r="I22" s="2">
        <v>0</v>
      </c>
      <c r="J22" s="2">
        <v>0</v>
      </c>
      <c r="K22" s="2" t="s">
        <v>86</v>
      </c>
      <c r="O22" s="2" t="s">
        <v>64</v>
      </c>
      <c r="P22" s="2">
        <v>0</v>
      </c>
      <c r="Q22" s="2">
        <v>0</v>
      </c>
      <c r="R22" s="2" t="s">
        <v>86</v>
      </c>
      <c r="V22" s="2" t="s">
        <v>64</v>
      </c>
      <c r="W22" s="2">
        <v>22.193000000000001</v>
      </c>
      <c r="X22" s="2">
        <v>93</v>
      </c>
      <c r="Y22" s="2">
        <v>33568</v>
      </c>
      <c r="Z22" s="2">
        <v>1.0389999999999999</v>
      </c>
      <c r="AA22" s="2" t="s">
        <v>167</v>
      </c>
      <c r="AC22" s="2" t="s">
        <v>64</v>
      </c>
      <c r="AD22" s="2">
        <v>22.145</v>
      </c>
      <c r="AE22" s="2">
        <v>93</v>
      </c>
      <c r="AF22" s="2">
        <v>296391</v>
      </c>
      <c r="AG22" s="2">
        <v>10.427</v>
      </c>
      <c r="AH22" s="2" t="s">
        <v>167</v>
      </c>
      <c r="AJ22" s="2" t="s">
        <v>64</v>
      </c>
      <c r="AK22" s="2">
        <v>22.216999999999999</v>
      </c>
      <c r="AL22" s="2">
        <v>93</v>
      </c>
      <c r="AM22" s="2">
        <v>3291</v>
      </c>
      <c r="AN22" s="2">
        <v>9.9000000000000005E-2</v>
      </c>
      <c r="AO22" s="2" t="s">
        <v>167</v>
      </c>
      <c r="AQ22" s="2" t="s">
        <v>64</v>
      </c>
      <c r="AR22" s="2">
        <v>22.218</v>
      </c>
      <c r="AS22" s="2">
        <v>93</v>
      </c>
      <c r="AT22" s="2">
        <v>2784</v>
      </c>
      <c r="AU22" s="2">
        <v>0.08</v>
      </c>
      <c r="AV22" s="2" t="s">
        <v>167</v>
      </c>
      <c r="AX22" s="2" t="s">
        <v>64</v>
      </c>
      <c r="AY22" s="2">
        <v>22.206</v>
      </c>
      <c r="AZ22" s="2">
        <v>93</v>
      </c>
      <c r="BA22" s="2">
        <v>2770</v>
      </c>
      <c r="BB22" s="2">
        <v>8.1000000000000003E-2</v>
      </c>
      <c r="BC22" s="2" t="s">
        <v>167</v>
      </c>
      <c r="BE22" s="2" t="s">
        <v>64</v>
      </c>
      <c r="BF22" s="2">
        <v>22.212</v>
      </c>
      <c r="BG22" s="2">
        <v>93</v>
      </c>
      <c r="BH22" s="2">
        <v>2661</v>
      </c>
      <c r="BI22" s="2">
        <v>7.8E-2</v>
      </c>
      <c r="BJ22" s="2" t="s">
        <v>167</v>
      </c>
      <c r="BL22" s="2" t="s">
        <v>64</v>
      </c>
      <c r="BM22" s="2">
        <v>22.218</v>
      </c>
      <c r="BN22" s="2">
        <v>93</v>
      </c>
      <c r="BO22" s="2">
        <v>84809</v>
      </c>
      <c r="BP22" s="2">
        <v>3.0009999999999999</v>
      </c>
      <c r="BQ22" s="2" t="s">
        <v>167</v>
      </c>
      <c r="BS22" s="2" t="s">
        <v>64</v>
      </c>
      <c r="BT22" s="2">
        <v>22.218</v>
      </c>
      <c r="BU22" s="2">
        <v>93</v>
      </c>
      <c r="BV22" s="2">
        <v>79275</v>
      </c>
      <c r="BW22" s="2">
        <v>2.7320000000000002</v>
      </c>
      <c r="BX22" s="2" t="s">
        <v>167</v>
      </c>
      <c r="BZ22" s="2" t="s">
        <v>64</v>
      </c>
      <c r="CA22" s="2">
        <v>22.206</v>
      </c>
      <c r="CB22" s="2">
        <v>93</v>
      </c>
      <c r="CC22" s="2">
        <v>78413</v>
      </c>
      <c r="CD22" s="2">
        <v>2.718</v>
      </c>
      <c r="CE22" s="2" t="s">
        <v>167</v>
      </c>
      <c r="CG22" s="2" t="s">
        <v>64</v>
      </c>
      <c r="CH22" s="2">
        <v>22.218</v>
      </c>
      <c r="CI22" s="2">
        <v>93</v>
      </c>
      <c r="CJ22" s="2">
        <v>77375</v>
      </c>
      <c r="CK22" s="2">
        <v>2.6920000000000002</v>
      </c>
      <c r="CL22" s="2" t="s">
        <v>167</v>
      </c>
      <c r="CN22" s="2" t="s">
        <v>64</v>
      </c>
      <c r="CO22" s="2">
        <v>22.216999999999999</v>
      </c>
      <c r="CP22" s="2">
        <v>93</v>
      </c>
      <c r="CQ22" s="2">
        <v>32702</v>
      </c>
      <c r="CR22" s="2">
        <v>1.087</v>
      </c>
      <c r="CS22" s="2" t="s">
        <v>167</v>
      </c>
    </row>
    <row r="23" spans="1:97" x14ac:dyDescent="0.55000000000000004">
      <c r="A23" s="2" t="s">
        <v>65</v>
      </c>
      <c r="B23" s="2">
        <v>21.431999999999999</v>
      </c>
      <c r="C23" s="2">
        <v>101</v>
      </c>
      <c r="D23" s="2">
        <v>360</v>
      </c>
      <c r="E23" s="2">
        <v>1.2999999999999999E-2</v>
      </c>
      <c r="F23" s="2" t="s">
        <v>167</v>
      </c>
      <c r="H23" s="2" t="s">
        <v>65</v>
      </c>
      <c r="I23" s="2">
        <v>21.408000000000001</v>
      </c>
      <c r="J23" s="2">
        <v>101</v>
      </c>
      <c r="K23" s="2">
        <v>401</v>
      </c>
      <c r="L23" s="2">
        <v>1.2999999999999999E-2</v>
      </c>
      <c r="M23" s="2" t="s">
        <v>167</v>
      </c>
      <c r="O23" s="2" t="s">
        <v>65</v>
      </c>
      <c r="P23" s="2">
        <v>21.427</v>
      </c>
      <c r="Q23" s="2">
        <v>101</v>
      </c>
      <c r="R23" s="2">
        <v>298</v>
      </c>
      <c r="S23" s="2">
        <v>0.01</v>
      </c>
      <c r="T23" s="2" t="s">
        <v>167</v>
      </c>
      <c r="V23" s="2" t="s">
        <v>65</v>
      </c>
      <c r="W23" s="2">
        <v>21.443999999999999</v>
      </c>
      <c r="X23" s="2">
        <v>101</v>
      </c>
      <c r="Y23" s="2">
        <v>29452</v>
      </c>
      <c r="Z23" s="2">
        <v>1.073</v>
      </c>
      <c r="AA23" s="2" t="s">
        <v>167</v>
      </c>
      <c r="AC23" s="2" t="s">
        <v>65</v>
      </c>
      <c r="AD23" s="2">
        <v>21.408000000000001</v>
      </c>
      <c r="AE23" s="2">
        <v>101</v>
      </c>
      <c r="AF23" s="2">
        <v>295592</v>
      </c>
      <c r="AG23" s="2">
        <v>10.603999999999999</v>
      </c>
      <c r="AH23" s="2" t="s">
        <v>167</v>
      </c>
      <c r="AJ23" s="2" t="s">
        <v>65</v>
      </c>
      <c r="AK23" s="2">
        <v>21.468</v>
      </c>
      <c r="AL23" s="2">
        <v>101</v>
      </c>
      <c r="AM23" s="2">
        <v>3313</v>
      </c>
      <c r="AN23" s="2">
        <v>0.12</v>
      </c>
      <c r="AO23" s="2" t="s">
        <v>167</v>
      </c>
      <c r="AQ23" s="2" t="s">
        <v>65</v>
      </c>
      <c r="AR23" s="2">
        <v>21.468</v>
      </c>
      <c r="AS23" s="2">
        <v>101</v>
      </c>
      <c r="AT23" s="2">
        <v>2601</v>
      </c>
      <c r="AU23" s="2">
        <v>0.09</v>
      </c>
      <c r="AV23" s="2" t="s">
        <v>167</v>
      </c>
      <c r="AX23" s="2" t="s">
        <v>65</v>
      </c>
      <c r="AY23" s="2">
        <v>21.468</v>
      </c>
      <c r="AZ23" s="2">
        <v>101</v>
      </c>
      <c r="BA23" s="2">
        <v>2557</v>
      </c>
      <c r="BB23" s="2">
        <v>0.09</v>
      </c>
      <c r="BC23" s="2" t="s">
        <v>167</v>
      </c>
      <c r="BE23" s="2" t="s">
        <v>65</v>
      </c>
      <c r="BF23" s="2">
        <v>21.463000000000001</v>
      </c>
      <c r="BG23" s="2">
        <v>101</v>
      </c>
      <c r="BH23" s="2">
        <v>2577</v>
      </c>
      <c r="BI23" s="2">
        <v>9.0999999999999998E-2</v>
      </c>
      <c r="BJ23" s="2" t="s">
        <v>167</v>
      </c>
      <c r="BL23" s="2" t="s">
        <v>65</v>
      </c>
      <c r="BM23" s="2">
        <v>21.468</v>
      </c>
      <c r="BN23" s="2">
        <v>101</v>
      </c>
      <c r="BO23" s="2">
        <v>74499</v>
      </c>
      <c r="BP23" s="2">
        <v>2.9660000000000002</v>
      </c>
      <c r="BQ23" s="2" t="s">
        <v>167</v>
      </c>
      <c r="BS23" s="2" t="s">
        <v>65</v>
      </c>
      <c r="BT23" s="2">
        <v>21.468</v>
      </c>
      <c r="BU23" s="2">
        <v>101</v>
      </c>
      <c r="BV23" s="2">
        <v>70008</v>
      </c>
      <c r="BW23" s="2">
        <v>2.7349999999999999</v>
      </c>
      <c r="BX23" s="2" t="s">
        <v>167</v>
      </c>
      <c r="BZ23" s="2" t="s">
        <v>65</v>
      </c>
      <c r="CA23" s="2">
        <v>21.468</v>
      </c>
      <c r="CB23" s="2">
        <v>101</v>
      </c>
      <c r="CC23" s="2">
        <v>68616</v>
      </c>
      <c r="CD23" s="2">
        <v>2.6949999999999998</v>
      </c>
      <c r="CE23" s="2" t="s">
        <v>167</v>
      </c>
      <c r="CG23" s="2" t="s">
        <v>65</v>
      </c>
      <c r="CH23" s="2">
        <v>21.468</v>
      </c>
      <c r="CI23" s="2">
        <v>101</v>
      </c>
      <c r="CJ23" s="2">
        <v>68097</v>
      </c>
      <c r="CK23" s="2">
        <v>2.6880000000000002</v>
      </c>
      <c r="CL23" s="2" t="s">
        <v>167</v>
      </c>
      <c r="CN23" s="2" t="s">
        <v>65</v>
      </c>
      <c r="CO23" s="2">
        <v>21.468</v>
      </c>
      <c r="CP23" s="2">
        <v>101</v>
      </c>
      <c r="CQ23" s="2">
        <v>28694</v>
      </c>
      <c r="CR23" s="2">
        <v>1.1220000000000001</v>
      </c>
      <c r="CS23" s="2" t="s">
        <v>167</v>
      </c>
    </row>
    <row r="24" spans="1:97" x14ac:dyDescent="0.55000000000000004">
      <c r="A24" s="2" t="s">
        <v>66</v>
      </c>
      <c r="B24" s="2">
        <v>21.265000000000001</v>
      </c>
      <c r="C24" s="2">
        <v>69</v>
      </c>
      <c r="D24" s="2" t="s">
        <v>788</v>
      </c>
      <c r="E24" s="2">
        <v>5.0000000000000001E-3</v>
      </c>
      <c r="F24" s="2" t="s">
        <v>167</v>
      </c>
      <c r="H24" s="2" t="s">
        <v>66</v>
      </c>
      <c r="I24" s="2">
        <v>21.265000000000001</v>
      </c>
      <c r="J24" s="2">
        <v>69</v>
      </c>
      <c r="K24" s="2">
        <v>643</v>
      </c>
      <c r="L24" s="2">
        <v>7.0000000000000001E-3</v>
      </c>
      <c r="M24" s="2" t="s">
        <v>167</v>
      </c>
      <c r="O24" s="2" t="s">
        <v>66</v>
      </c>
      <c r="P24" s="2">
        <v>21.265000000000001</v>
      </c>
      <c r="Q24" s="2">
        <v>69</v>
      </c>
      <c r="R24" s="2">
        <v>322</v>
      </c>
      <c r="S24" s="2">
        <v>4.0000000000000001E-3</v>
      </c>
      <c r="T24" s="2" t="s">
        <v>167</v>
      </c>
      <c r="V24" s="2" t="s">
        <v>66</v>
      </c>
      <c r="W24" s="2">
        <v>21.283000000000001</v>
      </c>
      <c r="X24" s="2">
        <v>69</v>
      </c>
      <c r="Y24" s="2">
        <v>109353</v>
      </c>
      <c r="Z24" s="2">
        <v>1.002</v>
      </c>
      <c r="AA24" s="2" t="s">
        <v>167</v>
      </c>
      <c r="AC24" s="2" t="s">
        <v>66</v>
      </c>
      <c r="AD24" s="2">
        <v>21.248000000000001</v>
      </c>
      <c r="AE24" s="2">
        <v>69</v>
      </c>
      <c r="AF24" s="2">
        <v>845777</v>
      </c>
      <c r="AG24" s="2">
        <v>10.506</v>
      </c>
      <c r="AH24" s="2" t="s">
        <v>167</v>
      </c>
      <c r="AJ24" s="2" t="s">
        <v>66</v>
      </c>
      <c r="AK24" s="2">
        <v>21.317</v>
      </c>
      <c r="AL24" s="2">
        <v>69</v>
      </c>
      <c r="AM24" s="2">
        <v>12026</v>
      </c>
      <c r="AN24" s="2">
        <v>0.108</v>
      </c>
      <c r="AO24" s="2" t="s">
        <v>167</v>
      </c>
      <c r="AQ24" s="2" t="s">
        <v>66</v>
      </c>
      <c r="AR24" s="2">
        <v>21.317</v>
      </c>
      <c r="AS24" s="2">
        <v>69</v>
      </c>
      <c r="AT24" s="2">
        <v>10419</v>
      </c>
      <c r="AU24" s="2">
        <v>8.8999999999999996E-2</v>
      </c>
      <c r="AV24" s="2" t="s">
        <v>167</v>
      </c>
      <c r="AX24" s="2" t="s">
        <v>66</v>
      </c>
      <c r="AY24" s="2">
        <v>21.318000000000001</v>
      </c>
      <c r="AZ24" s="2">
        <v>69</v>
      </c>
      <c r="BA24" s="2">
        <v>10507</v>
      </c>
      <c r="BB24" s="2">
        <v>9.0999999999999998E-2</v>
      </c>
      <c r="BC24" s="2" t="s">
        <v>167</v>
      </c>
      <c r="BE24" s="2" t="s">
        <v>66</v>
      </c>
      <c r="BF24" s="2">
        <v>21.318000000000001</v>
      </c>
      <c r="BG24" s="2">
        <v>69</v>
      </c>
      <c r="BH24" s="2">
        <v>10802</v>
      </c>
      <c r="BI24" s="2">
        <v>9.5000000000000001E-2</v>
      </c>
      <c r="BJ24" s="2" t="s">
        <v>167</v>
      </c>
      <c r="BL24" s="2" t="s">
        <v>66</v>
      </c>
      <c r="BM24" s="2">
        <v>21.318000000000001</v>
      </c>
      <c r="BN24" s="2">
        <v>69</v>
      </c>
      <c r="BO24" s="2">
        <v>286923</v>
      </c>
      <c r="BP24" s="2">
        <v>3.0070000000000001</v>
      </c>
      <c r="BQ24" s="2" t="s">
        <v>167</v>
      </c>
      <c r="BS24" s="2" t="s">
        <v>66</v>
      </c>
      <c r="BT24" s="2">
        <v>21.318000000000001</v>
      </c>
      <c r="BU24" s="2">
        <v>69</v>
      </c>
      <c r="BV24" s="2">
        <v>272238</v>
      </c>
      <c r="BW24" s="2">
        <v>2.786</v>
      </c>
      <c r="BX24" s="2" t="s">
        <v>167</v>
      </c>
      <c r="BZ24" s="2" t="s">
        <v>66</v>
      </c>
      <c r="CA24" s="2">
        <v>21.318000000000001</v>
      </c>
      <c r="CB24" s="2">
        <v>69</v>
      </c>
      <c r="CC24" s="2">
        <v>265373</v>
      </c>
      <c r="CD24" s="2">
        <v>2.7250000000000001</v>
      </c>
      <c r="CE24" s="2" t="s">
        <v>167</v>
      </c>
      <c r="CG24" s="2" t="s">
        <v>66</v>
      </c>
      <c r="CH24" s="2">
        <v>21.318000000000001</v>
      </c>
      <c r="CI24" s="2">
        <v>69</v>
      </c>
      <c r="CJ24" s="2">
        <v>267544</v>
      </c>
      <c r="CK24" s="2">
        <v>2.7679999999999998</v>
      </c>
      <c r="CL24" s="2" t="s">
        <v>167</v>
      </c>
      <c r="CN24" s="2" t="s">
        <v>66</v>
      </c>
      <c r="CO24" s="2">
        <v>21.317</v>
      </c>
      <c r="CP24" s="2">
        <v>69</v>
      </c>
      <c r="CQ24" s="2">
        <v>112820</v>
      </c>
      <c r="CR24" s="2">
        <v>1.1140000000000001</v>
      </c>
      <c r="CS24" s="2" t="s">
        <v>167</v>
      </c>
    </row>
    <row r="25" spans="1:97" x14ac:dyDescent="0.55000000000000004">
      <c r="A25" s="2" t="s">
        <v>37</v>
      </c>
      <c r="B25" s="2">
        <v>23.027999999999999</v>
      </c>
      <c r="C25" s="2">
        <v>51</v>
      </c>
      <c r="D25" s="2">
        <v>447</v>
      </c>
      <c r="E25" s="2">
        <v>8.9999999999999993E-3</v>
      </c>
      <c r="F25" s="2" t="s">
        <v>167</v>
      </c>
      <c r="H25" s="2" t="s">
        <v>37</v>
      </c>
      <c r="I25" s="2">
        <v>22.991</v>
      </c>
      <c r="J25" s="2">
        <v>51</v>
      </c>
      <c r="K25" s="2" t="s">
        <v>789</v>
      </c>
      <c r="L25" s="2">
        <v>1.4E-2</v>
      </c>
      <c r="M25" s="2" t="s">
        <v>167</v>
      </c>
      <c r="O25" s="2" t="s">
        <v>37</v>
      </c>
      <c r="P25" s="2">
        <v>0</v>
      </c>
      <c r="Q25" s="2">
        <v>0</v>
      </c>
      <c r="R25" s="2" t="s">
        <v>86</v>
      </c>
      <c r="V25" s="2" t="s">
        <v>37</v>
      </c>
      <c r="W25" s="2">
        <v>23.04</v>
      </c>
      <c r="X25" s="2">
        <v>51</v>
      </c>
      <c r="Y25" s="2">
        <v>46022</v>
      </c>
      <c r="Z25" s="2">
        <v>1.016</v>
      </c>
      <c r="AA25" s="2" t="s">
        <v>167</v>
      </c>
      <c r="AC25" s="2" t="s">
        <v>37</v>
      </c>
      <c r="AD25" s="2">
        <v>23.004000000000001</v>
      </c>
      <c r="AE25" s="2">
        <v>51</v>
      </c>
      <c r="AF25" s="2">
        <v>373435</v>
      </c>
      <c r="AG25" s="2">
        <v>10.679</v>
      </c>
      <c r="AH25" s="2" t="s">
        <v>167</v>
      </c>
      <c r="AJ25" s="2" t="s">
        <v>37</v>
      </c>
      <c r="AK25" s="2">
        <v>23.064</v>
      </c>
      <c r="AL25" s="2">
        <v>51</v>
      </c>
      <c r="AM25" s="2">
        <v>5187</v>
      </c>
      <c r="AN25" s="2">
        <v>0.112</v>
      </c>
      <c r="AO25" s="2" t="s">
        <v>167</v>
      </c>
      <c r="AQ25" s="2" t="s">
        <v>37</v>
      </c>
      <c r="AR25" s="2">
        <v>23.064</v>
      </c>
      <c r="AS25" s="2">
        <v>51</v>
      </c>
      <c r="AT25" s="2">
        <v>4612</v>
      </c>
      <c r="AU25" s="2">
        <v>9.5000000000000001E-2</v>
      </c>
      <c r="AV25" s="2" t="s">
        <v>167</v>
      </c>
      <c r="AX25" s="2" t="s">
        <v>37</v>
      </c>
      <c r="AY25" s="2">
        <v>23.064</v>
      </c>
      <c r="AZ25" s="2">
        <v>51</v>
      </c>
      <c r="BA25" s="2">
        <v>4710</v>
      </c>
      <c r="BB25" s="2">
        <v>9.8000000000000004E-2</v>
      </c>
      <c r="BC25" s="2" t="s">
        <v>167</v>
      </c>
      <c r="BE25" s="2" t="s">
        <v>37</v>
      </c>
      <c r="BF25" s="2">
        <v>23.071000000000002</v>
      </c>
      <c r="BG25" s="2">
        <v>51</v>
      </c>
      <c r="BH25" s="2">
        <v>4463</v>
      </c>
      <c r="BI25" s="2">
        <v>9.4E-2</v>
      </c>
      <c r="BJ25" s="2" t="s">
        <v>167</v>
      </c>
      <c r="BL25" s="2" t="s">
        <v>37</v>
      </c>
      <c r="BM25" s="2">
        <v>23.064</v>
      </c>
      <c r="BN25" s="2">
        <v>51</v>
      </c>
      <c r="BO25" s="2">
        <v>117197</v>
      </c>
      <c r="BP25" s="2">
        <v>2.9689999999999999</v>
      </c>
      <c r="BQ25" s="2" t="s">
        <v>167</v>
      </c>
      <c r="BS25" s="2" t="s">
        <v>37</v>
      </c>
      <c r="BT25" s="2">
        <v>23.064</v>
      </c>
      <c r="BU25" s="2">
        <v>51</v>
      </c>
      <c r="BV25" s="2">
        <v>110463</v>
      </c>
      <c r="BW25" s="2">
        <v>2.7280000000000002</v>
      </c>
      <c r="BX25" s="2" t="s">
        <v>167</v>
      </c>
      <c r="BZ25" s="2" t="s">
        <v>37</v>
      </c>
      <c r="CA25" s="2">
        <v>23.064</v>
      </c>
      <c r="CB25" s="2">
        <v>51</v>
      </c>
      <c r="CC25" s="2">
        <v>109512</v>
      </c>
      <c r="CD25" s="2">
        <v>2.722</v>
      </c>
      <c r="CE25" s="2" t="s">
        <v>167</v>
      </c>
      <c r="CG25" s="2" t="s">
        <v>37</v>
      </c>
      <c r="CH25" s="2">
        <v>23.064</v>
      </c>
      <c r="CI25" s="2">
        <v>51</v>
      </c>
      <c r="CJ25" s="2">
        <v>108857</v>
      </c>
      <c r="CK25" s="2">
        <v>2.7189999999999999</v>
      </c>
      <c r="CL25" s="2" t="s">
        <v>167</v>
      </c>
      <c r="CN25" s="2" t="s">
        <v>37</v>
      </c>
      <c r="CO25" s="2">
        <v>23.064</v>
      </c>
      <c r="CP25" s="2">
        <v>51</v>
      </c>
      <c r="CQ25" s="2">
        <v>47446</v>
      </c>
      <c r="CR25" s="2">
        <v>1.129</v>
      </c>
      <c r="CS25" s="2" t="s">
        <v>167</v>
      </c>
    </row>
    <row r="26" spans="1:97" x14ac:dyDescent="0.55000000000000004">
      <c r="A26" s="2" t="s">
        <v>67</v>
      </c>
      <c r="B26" s="2">
        <v>0</v>
      </c>
      <c r="C26" s="2">
        <v>0</v>
      </c>
      <c r="D26" s="2" t="s">
        <v>86</v>
      </c>
      <c r="H26" s="2" t="s">
        <v>67</v>
      </c>
      <c r="I26" s="2">
        <v>0</v>
      </c>
      <c r="J26" s="2">
        <v>0</v>
      </c>
      <c r="K26" s="2" t="s">
        <v>86</v>
      </c>
      <c r="O26" s="2" t="s">
        <v>67</v>
      </c>
      <c r="P26" s="2">
        <v>0</v>
      </c>
      <c r="Q26" s="2">
        <v>0</v>
      </c>
      <c r="R26" s="2" t="s">
        <v>86</v>
      </c>
      <c r="V26" s="2" t="s">
        <v>67</v>
      </c>
      <c r="W26" s="2">
        <v>24.885999999999999</v>
      </c>
      <c r="X26" s="2">
        <v>69</v>
      </c>
      <c r="Y26" s="2">
        <v>144164</v>
      </c>
      <c r="Z26" s="2">
        <v>1.0940000000000001</v>
      </c>
      <c r="AA26" s="2" t="s">
        <v>167</v>
      </c>
      <c r="AC26" s="2" t="s">
        <v>67</v>
      </c>
      <c r="AD26" s="2">
        <v>24.768000000000001</v>
      </c>
      <c r="AE26" s="2">
        <v>69</v>
      </c>
      <c r="AF26" s="2" t="s">
        <v>790</v>
      </c>
      <c r="AG26" s="2">
        <v>10.243</v>
      </c>
      <c r="AH26" s="2" t="s">
        <v>167</v>
      </c>
      <c r="AJ26" s="2" t="s">
        <v>67</v>
      </c>
      <c r="AK26" s="2">
        <v>24.91</v>
      </c>
      <c r="AL26" s="2">
        <v>69</v>
      </c>
      <c r="AM26" s="2">
        <v>13962</v>
      </c>
      <c r="AN26" s="2">
        <v>0.105</v>
      </c>
      <c r="AO26" s="2" t="s">
        <v>167</v>
      </c>
      <c r="AQ26" s="2" t="s">
        <v>67</v>
      </c>
      <c r="AR26" s="2">
        <v>24.91</v>
      </c>
      <c r="AS26" s="2">
        <v>69</v>
      </c>
      <c r="AT26" s="2" t="s">
        <v>791</v>
      </c>
      <c r="AU26" s="2">
        <v>8.8999999999999996E-2</v>
      </c>
      <c r="AV26" s="2" t="s">
        <v>167</v>
      </c>
      <c r="AX26" s="2" t="s">
        <v>67</v>
      </c>
      <c r="AY26" s="2">
        <v>24.91</v>
      </c>
      <c r="AZ26" s="2">
        <v>69</v>
      </c>
      <c r="BA26" s="2">
        <v>12690</v>
      </c>
      <c r="BB26" s="2">
        <v>9.2999999999999999E-2</v>
      </c>
      <c r="BC26" s="2" t="s">
        <v>167</v>
      </c>
      <c r="BE26" s="2" t="s">
        <v>67</v>
      </c>
      <c r="BF26" s="2">
        <v>24.913</v>
      </c>
      <c r="BG26" s="2">
        <v>69</v>
      </c>
      <c r="BH26" s="2" t="s">
        <v>792</v>
      </c>
      <c r="BI26" s="2">
        <v>8.7999999999999995E-2</v>
      </c>
      <c r="BJ26" s="2" t="s">
        <v>167</v>
      </c>
      <c r="BL26" s="2" t="s">
        <v>67</v>
      </c>
      <c r="BM26" s="2">
        <v>24.91</v>
      </c>
      <c r="BN26" s="2">
        <v>69</v>
      </c>
      <c r="BO26" s="2">
        <v>370053</v>
      </c>
      <c r="BP26" s="2">
        <v>3.05</v>
      </c>
      <c r="BQ26" s="2" t="s">
        <v>167</v>
      </c>
      <c r="BS26" s="2" t="s">
        <v>67</v>
      </c>
      <c r="BT26" s="2">
        <v>24.91</v>
      </c>
      <c r="BU26" s="2">
        <v>69</v>
      </c>
      <c r="BV26" s="2">
        <v>367029</v>
      </c>
      <c r="BW26" s="2">
        <v>2.9849999999999999</v>
      </c>
      <c r="BX26" s="2" t="s">
        <v>167</v>
      </c>
      <c r="BZ26" s="2" t="s">
        <v>67</v>
      </c>
      <c r="CA26" s="2">
        <v>24.91</v>
      </c>
      <c r="CB26" s="2">
        <v>69</v>
      </c>
      <c r="CC26" s="2">
        <v>356194</v>
      </c>
      <c r="CD26" s="2">
        <v>2.91</v>
      </c>
      <c r="CE26" s="2" t="s">
        <v>167</v>
      </c>
      <c r="CG26" s="2" t="s">
        <v>67</v>
      </c>
      <c r="CH26" s="2">
        <v>24.917999999999999</v>
      </c>
      <c r="CI26" s="2">
        <v>69</v>
      </c>
      <c r="CJ26" s="2">
        <v>358498</v>
      </c>
      <c r="CK26" s="2">
        <v>2.9470000000000001</v>
      </c>
      <c r="CL26" s="2" t="s">
        <v>167</v>
      </c>
      <c r="CN26" s="2" t="s">
        <v>67</v>
      </c>
      <c r="CO26" s="2">
        <v>24.91</v>
      </c>
      <c r="CP26" s="2">
        <v>69</v>
      </c>
      <c r="CQ26" s="2">
        <v>137328</v>
      </c>
      <c r="CR26" s="2">
        <v>1.117</v>
      </c>
      <c r="CS26" s="2" t="s">
        <v>167</v>
      </c>
    </row>
    <row r="27" spans="1:97" x14ac:dyDescent="0.55000000000000004">
      <c r="A27" s="2" t="s">
        <v>39</v>
      </c>
      <c r="B27" s="2">
        <v>0</v>
      </c>
      <c r="C27" s="2">
        <v>0</v>
      </c>
      <c r="D27" s="2" t="s">
        <v>86</v>
      </c>
      <c r="H27" s="2" t="s">
        <v>39</v>
      </c>
      <c r="I27" s="2">
        <v>0</v>
      </c>
      <c r="J27" s="2">
        <v>0</v>
      </c>
      <c r="K27" s="2" t="s">
        <v>86</v>
      </c>
      <c r="O27" s="2" t="s">
        <v>39</v>
      </c>
      <c r="P27" s="2">
        <v>0</v>
      </c>
      <c r="R27" s="2">
        <v>0</v>
      </c>
      <c r="S27" s="2" t="s">
        <v>86</v>
      </c>
      <c r="T27" s="2" t="s">
        <v>172</v>
      </c>
      <c r="V27" s="2" t="s">
        <v>39</v>
      </c>
      <c r="W27" s="2">
        <v>26.420999999999999</v>
      </c>
      <c r="X27" s="2">
        <v>69</v>
      </c>
      <c r="Y27" s="2">
        <v>44396</v>
      </c>
      <c r="Z27" s="2">
        <v>1.018</v>
      </c>
      <c r="AA27" s="2" t="s">
        <v>167</v>
      </c>
      <c r="AC27" s="2" t="s">
        <v>39</v>
      </c>
      <c r="AD27" s="2">
        <v>26.324000000000002</v>
      </c>
      <c r="AE27" s="2">
        <v>69</v>
      </c>
      <c r="AF27" s="2">
        <v>323298</v>
      </c>
      <c r="AG27" s="2">
        <v>11.093</v>
      </c>
      <c r="AH27" s="2" t="s">
        <v>167</v>
      </c>
      <c r="AJ27" s="2" t="s">
        <v>39</v>
      </c>
      <c r="AK27" s="2">
        <v>26.45</v>
      </c>
      <c r="AL27" s="2">
        <v>69</v>
      </c>
      <c r="AM27" s="2">
        <v>4769</v>
      </c>
      <c r="AN27" s="2">
        <v>0.108</v>
      </c>
      <c r="AO27" s="2" t="s">
        <v>167</v>
      </c>
      <c r="AQ27" s="2" t="s">
        <v>39</v>
      </c>
      <c r="AR27" s="2">
        <v>26.44</v>
      </c>
      <c r="AS27" s="2">
        <v>69</v>
      </c>
      <c r="AT27" s="2">
        <v>4167</v>
      </c>
      <c r="AU27" s="2">
        <v>0.09</v>
      </c>
      <c r="AV27" s="2" t="s">
        <v>167</v>
      </c>
      <c r="AX27" s="2" t="s">
        <v>39</v>
      </c>
      <c r="AY27" s="2">
        <v>26.44</v>
      </c>
      <c r="AZ27" s="2">
        <v>69</v>
      </c>
      <c r="BA27" s="2">
        <v>4311</v>
      </c>
      <c r="BB27" s="2">
        <v>9.5000000000000001E-2</v>
      </c>
      <c r="BC27" s="2" t="s">
        <v>167</v>
      </c>
      <c r="BE27" s="2" t="s">
        <v>39</v>
      </c>
      <c r="BF27" s="2">
        <v>26.443000000000001</v>
      </c>
      <c r="BG27" s="2">
        <v>69</v>
      </c>
      <c r="BH27" s="2">
        <v>3745</v>
      </c>
      <c r="BI27" s="2">
        <v>8.3000000000000004E-2</v>
      </c>
      <c r="BJ27" s="2" t="s">
        <v>167</v>
      </c>
      <c r="BL27" s="2" t="s">
        <v>39</v>
      </c>
      <c r="BM27" s="2">
        <v>26.44</v>
      </c>
      <c r="BN27" s="2">
        <v>69</v>
      </c>
      <c r="BO27" s="2">
        <v>123530</v>
      </c>
      <c r="BP27" s="2">
        <v>3.1459999999999999</v>
      </c>
      <c r="BQ27" s="2" t="s">
        <v>167</v>
      </c>
      <c r="BS27" s="2" t="s">
        <v>39</v>
      </c>
      <c r="BT27" s="2">
        <v>26.44</v>
      </c>
      <c r="BU27" s="2">
        <v>69</v>
      </c>
      <c r="BV27" s="2">
        <v>107370</v>
      </c>
      <c r="BW27" s="2">
        <v>2.6549999999999998</v>
      </c>
      <c r="BX27" s="2" t="s">
        <v>167</v>
      </c>
      <c r="BZ27" s="2" t="s">
        <v>39</v>
      </c>
      <c r="CA27" s="2">
        <v>26.44</v>
      </c>
      <c r="CB27" s="2">
        <v>69</v>
      </c>
      <c r="CC27" s="2">
        <v>117583</v>
      </c>
      <c r="CD27" s="2">
        <v>2.96</v>
      </c>
      <c r="CE27" s="2" t="s">
        <v>167</v>
      </c>
      <c r="CG27" s="2" t="s">
        <v>39</v>
      </c>
      <c r="CH27" s="2">
        <v>26.44</v>
      </c>
      <c r="CI27" s="2">
        <v>69</v>
      </c>
      <c r="CJ27" s="2">
        <v>117639</v>
      </c>
      <c r="CK27" s="2">
        <v>2.9790000000000001</v>
      </c>
      <c r="CL27" s="2" t="s">
        <v>167</v>
      </c>
      <c r="CN27" s="2" t="s">
        <v>39</v>
      </c>
      <c r="CO27" s="2">
        <v>26.44</v>
      </c>
      <c r="CP27" s="2">
        <v>69</v>
      </c>
      <c r="CQ27" s="2">
        <v>46438</v>
      </c>
      <c r="CR27" s="2">
        <v>1.1459999999999999</v>
      </c>
      <c r="CS27" s="2" t="s">
        <v>167</v>
      </c>
    </row>
    <row r="28" spans="1:97" x14ac:dyDescent="0.55000000000000004">
      <c r="A28" s="2" t="s">
        <v>40</v>
      </c>
      <c r="B28" s="2">
        <v>0</v>
      </c>
      <c r="C28" s="2">
        <v>0</v>
      </c>
      <c r="D28" s="2" t="s">
        <v>86</v>
      </c>
      <c r="H28" s="2" t="s">
        <v>40</v>
      </c>
      <c r="I28" s="2">
        <v>0</v>
      </c>
      <c r="J28" s="2">
        <v>0</v>
      </c>
      <c r="K28" s="2" t="s">
        <v>86</v>
      </c>
      <c r="O28" s="2" t="s">
        <v>40</v>
      </c>
      <c r="P28" s="2">
        <v>26.452999999999999</v>
      </c>
      <c r="Q28" s="2">
        <v>101</v>
      </c>
      <c r="R28" s="2">
        <v>528341</v>
      </c>
      <c r="S28" s="2">
        <v>7.452</v>
      </c>
      <c r="T28" s="2" t="s">
        <v>167</v>
      </c>
      <c r="V28" s="2" t="s">
        <v>40</v>
      </c>
      <c r="W28" s="2">
        <v>26.489000000000001</v>
      </c>
      <c r="X28" s="2">
        <v>101</v>
      </c>
      <c r="Y28" s="2" t="s">
        <v>793</v>
      </c>
      <c r="Z28" s="2">
        <v>1.123</v>
      </c>
      <c r="AA28" s="2" t="s">
        <v>167</v>
      </c>
      <c r="AC28" s="2" t="s">
        <v>40</v>
      </c>
      <c r="AD28" s="2">
        <v>26.402000000000001</v>
      </c>
      <c r="AE28" s="2">
        <v>101</v>
      </c>
      <c r="AF28" s="2">
        <v>708357</v>
      </c>
      <c r="AG28" s="2">
        <v>10.423999999999999</v>
      </c>
      <c r="AH28" s="2" t="s">
        <v>167</v>
      </c>
      <c r="AJ28" s="2" t="s">
        <v>40</v>
      </c>
      <c r="AK28" s="2">
        <v>26.518000000000001</v>
      </c>
      <c r="AL28" s="2">
        <v>101</v>
      </c>
      <c r="AM28" s="2" t="s">
        <v>794</v>
      </c>
      <c r="AN28" s="2">
        <v>0.10199999999999999</v>
      </c>
      <c r="AO28" s="2" t="s">
        <v>167</v>
      </c>
      <c r="AQ28" s="2" t="s">
        <v>40</v>
      </c>
      <c r="AR28" s="2">
        <v>26.518000000000001</v>
      </c>
      <c r="AS28" s="2">
        <v>101</v>
      </c>
      <c r="AT28" s="2" t="s">
        <v>795</v>
      </c>
      <c r="AU28" s="2">
        <v>8.6999999999999994E-2</v>
      </c>
      <c r="AV28" s="2" t="s">
        <v>167</v>
      </c>
      <c r="AX28" s="2" t="s">
        <v>40</v>
      </c>
      <c r="AY28" s="2">
        <v>26.518000000000001</v>
      </c>
      <c r="AZ28" s="2">
        <v>101</v>
      </c>
      <c r="BA28" s="2" t="s">
        <v>796</v>
      </c>
      <c r="BB28" s="2">
        <v>9.2999999999999999E-2</v>
      </c>
      <c r="BC28" s="2" t="s">
        <v>167</v>
      </c>
      <c r="BE28" s="2" t="s">
        <v>40</v>
      </c>
      <c r="BF28" s="2">
        <v>26.521000000000001</v>
      </c>
      <c r="BG28" s="2">
        <v>101</v>
      </c>
      <c r="BH28" s="2" t="s">
        <v>797</v>
      </c>
      <c r="BI28" s="2">
        <v>8.6999999999999994E-2</v>
      </c>
      <c r="BJ28" s="2" t="s">
        <v>167</v>
      </c>
      <c r="BL28" s="2" t="s">
        <v>40</v>
      </c>
      <c r="BM28" s="2">
        <v>26.518000000000001</v>
      </c>
      <c r="BN28" s="2">
        <v>101</v>
      </c>
      <c r="BO28" s="2" t="s">
        <v>798</v>
      </c>
      <c r="BP28" s="2">
        <v>2.9089999999999998</v>
      </c>
      <c r="BQ28" s="2" t="s">
        <v>167</v>
      </c>
      <c r="BS28" s="2" t="s">
        <v>40</v>
      </c>
      <c r="BT28" s="2">
        <v>26.518000000000001</v>
      </c>
      <c r="BU28" s="2">
        <v>101</v>
      </c>
      <c r="BV28" s="2" t="s">
        <v>799</v>
      </c>
      <c r="BW28" s="2">
        <v>2.8450000000000002</v>
      </c>
      <c r="BX28" s="2" t="s">
        <v>167</v>
      </c>
      <c r="BZ28" s="2" t="s">
        <v>40</v>
      </c>
      <c r="CA28" s="2">
        <v>26.518000000000001</v>
      </c>
      <c r="CB28" s="2">
        <v>101</v>
      </c>
      <c r="CC28" s="2" t="s">
        <v>800</v>
      </c>
      <c r="CD28" s="2">
        <v>2.7330000000000001</v>
      </c>
      <c r="CE28" s="2" t="s">
        <v>167</v>
      </c>
      <c r="CG28" s="2" t="s">
        <v>40</v>
      </c>
      <c r="CH28" s="2">
        <v>26.518000000000001</v>
      </c>
      <c r="CI28" s="2">
        <v>101</v>
      </c>
      <c r="CJ28" s="2" t="s">
        <v>801</v>
      </c>
      <c r="CK28" s="2">
        <v>2.819</v>
      </c>
      <c r="CL28" s="2" t="s">
        <v>167</v>
      </c>
      <c r="CN28" s="2" t="s">
        <v>40</v>
      </c>
      <c r="CO28" s="2">
        <v>26.518000000000001</v>
      </c>
      <c r="CP28" s="2">
        <v>101</v>
      </c>
      <c r="CQ28" s="2" t="s">
        <v>802</v>
      </c>
      <c r="CR28" s="2">
        <v>1.1080000000000001</v>
      </c>
      <c r="CS28" s="2" t="s">
        <v>167</v>
      </c>
    </row>
    <row r="29" spans="1:97" x14ac:dyDescent="0.55000000000000004">
      <c r="A29" s="2" t="s">
        <v>68</v>
      </c>
      <c r="B29" s="2">
        <v>0</v>
      </c>
      <c r="C29" s="2">
        <v>0</v>
      </c>
      <c r="D29" s="2" t="s">
        <v>86</v>
      </c>
      <c r="H29" s="2" t="s">
        <v>68</v>
      </c>
      <c r="I29" s="2">
        <v>0</v>
      </c>
      <c r="J29" s="2">
        <v>0</v>
      </c>
      <c r="K29" s="2" t="s">
        <v>86</v>
      </c>
      <c r="O29" s="2" t="s">
        <v>68</v>
      </c>
      <c r="P29" s="2">
        <v>0</v>
      </c>
      <c r="Q29" s="2">
        <v>0</v>
      </c>
      <c r="R29" s="2" t="s">
        <v>86</v>
      </c>
      <c r="V29" s="2" t="s">
        <v>68</v>
      </c>
      <c r="W29" s="2">
        <v>27.61</v>
      </c>
      <c r="X29" s="2">
        <v>69</v>
      </c>
      <c r="Y29" s="2">
        <v>159432</v>
      </c>
      <c r="Z29" s="2">
        <v>1.085</v>
      </c>
      <c r="AA29" s="2" t="s">
        <v>167</v>
      </c>
      <c r="AC29" s="2" t="s">
        <v>68</v>
      </c>
      <c r="AD29" s="2">
        <v>27.542000000000002</v>
      </c>
      <c r="AE29" s="2">
        <v>69</v>
      </c>
      <c r="AF29" s="2">
        <v>1163864</v>
      </c>
      <c r="AG29" s="2">
        <v>10.472</v>
      </c>
      <c r="AH29" s="2" t="s">
        <v>167</v>
      </c>
      <c r="AJ29" s="2" t="s">
        <v>68</v>
      </c>
      <c r="AK29" s="2">
        <v>27.63</v>
      </c>
      <c r="AL29" s="2">
        <v>69</v>
      </c>
      <c r="AM29" s="2">
        <v>16040</v>
      </c>
      <c r="AN29" s="2">
        <v>0.11</v>
      </c>
      <c r="AO29" s="2" t="s">
        <v>167</v>
      </c>
      <c r="AQ29" s="2" t="s">
        <v>68</v>
      </c>
      <c r="AR29" s="2">
        <v>27.63</v>
      </c>
      <c r="AS29" s="2">
        <v>69</v>
      </c>
      <c r="AT29" s="2">
        <v>15082</v>
      </c>
      <c r="AU29" s="2">
        <v>9.9000000000000005E-2</v>
      </c>
      <c r="AV29" s="2" t="s">
        <v>167</v>
      </c>
      <c r="AX29" s="2" t="s">
        <v>68</v>
      </c>
      <c r="AY29" s="2">
        <v>27.63</v>
      </c>
      <c r="AZ29" s="2">
        <v>69</v>
      </c>
      <c r="BA29" s="2">
        <v>14891</v>
      </c>
      <c r="BB29" s="2">
        <v>0.1</v>
      </c>
      <c r="BC29" s="2" t="s">
        <v>167</v>
      </c>
      <c r="BE29" s="2" t="s">
        <v>68</v>
      </c>
      <c r="BF29" s="2">
        <v>27.632000000000001</v>
      </c>
      <c r="BG29" s="2">
        <v>69</v>
      </c>
      <c r="BH29" s="2">
        <v>14899</v>
      </c>
      <c r="BI29" s="2">
        <v>0.1</v>
      </c>
      <c r="BJ29" s="2" t="s">
        <v>167</v>
      </c>
      <c r="BL29" s="2" t="s">
        <v>68</v>
      </c>
      <c r="BM29" s="2">
        <v>27.63</v>
      </c>
      <c r="BN29" s="2">
        <v>69</v>
      </c>
      <c r="BO29" s="2">
        <v>420707</v>
      </c>
      <c r="BP29" s="2">
        <v>3.0019999999999998</v>
      </c>
      <c r="BQ29" s="2" t="s">
        <v>167</v>
      </c>
      <c r="BS29" s="2" t="s">
        <v>68</v>
      </c>
      <c r="BT29" s="2">
        <v>27.63</v>
      </c>
      <c r="BU29" s="2">
        <v>69</v>
      </c>
      <c r="BV29" s="2">
        <v>435771</v>
      </c>
      <c r="BW29" s="2">
        <v>3.0760000000000001</v>
      </c>
      <c r="BX29" s="2" t="s">
        <v>167</v>
      </c>
      <c r="BZ29" s="2" t="s">
        <v>68</v>
      </c>
      <c r="CA29" s="2">
        <v>27.63</v>
      </c>
      <c r="CB29" s="2">
        <v>69</v>
      </c>
      <c r="CC29" s="2">
        <v>422682</v>
      </c>
      <c r="CD29" s="2">
        <v>3.0019999999999998</v>
      </c>
      <c r="CE29" s="2" t="s">
        <v>167</v>
      </c>
      <c r="CG29" s="2" t="s">
        <v>68</v>
      </c>
      <c r="CH29" s="2">
        <v>27.63</v>
      </c>
      <c r="CI29" s="2">
        <v>69</v>
      </c>
      <c r="CJ29" s="2">
        <v>428100</v>
      </c>
      <c r="CK29" s="2">
        <v>3.0569999999999999</v>
      </c>
      <c r="CL29" s="2" t="s">
        <v>167</v>
      </c>
      <c r="CN29" s="2" t="s">
        <v>68</v>
      </c>
      <c r="CO29" s="2">
        <v>27.63</v>
      </c>
      <c r="CP29" s="2">
        <v>69</v>
      </c>
      <c r="CQ29" s="2">
        <v>154149</v>
      </c>
      <c r="CR29" s="2">
        <v>1.1240000000000001</v>
      </c>
      <c r="CS29" s="2" t="s">
        <v>167</v>
      </c>
    </row>
    <row r="30" spans="1:97" x14ac:dyDescent="0.55000000000000004">
      <c r="A30" s="2" t="s">
        <v>42</v>
      </c>
      <c r="B30" s="2">
        <v>0</v>
      </c>
      <c r="C30" s="2">
        <v>0</v>
      </c>
      <c r="D30" s="2" t="s">
        <v>86</v>
      </c>
      <c r="H30" s="2" t="s">
        <v>42</v>
      </c>
      <c r="I30" s="2">
        <v>0</v>
      </c>
      <c r="J30" s="2">
        <v>0</v>
      </c>
      <c r="K30" s="2" t="s">
        <v>86</v>
      </c>
      <c r="O30" s="2" t="s">
        <v>42</v>
      </c>
      <c r="P30" s="2">
        <v>0</v>
      </c>
      <c r="Q30" s="2">
        <v>0</v>
      </c>
      <c r="R30" s="2" t="s">
        <v>86</v>
      </c>
      <c r="V30" s="2" t="s">
        <v>42</v>
      </c>
      <c r="W30" s="2">
        <v>29.024000000000001</v>
      </c>
      <c r="X30" s="2">
        <v>51</v>
      </c>
      <c r="Y30" s="2">
        <v>85096</v>
      </c>
      <c r="Z30" s="2">
        <v>1.0640000000000001</v>
      </c>
      <c r="AA30" s="2" t="s">
        <v>167</v>
      </c>
      <c r="AC30" s="2" t="s">
        <v>42</v>
      </c>
      <c r="AD30" s="2">
        <v>28.975000000000001</v>
      </c>
      <c r="AE30" s="2">
        <v>51</v>
      </c>
      <c r="AF30" s="2">
        <v>651579</v>
      </c>
      <c r="AG30" s="2">
        <v>10.417999999999999</v>
      </c>
      <c r="AH30" s="2" t="s">
        <v>167</v>
      </c>
      <c r="AJ30" s="2" t="s">
        <v>42</v>
      </c>
      <c r="AK30" s="2">
        <v>29.053000000000001</v>
      </c>
      <c r="AL30" s="2">
        <v>51</v>
      </c>
      <c r="AM30" s="2">
        <v>8282</v>
      </c>
      <c r="AN30" s="2">
        <v>0.105</v>
      </c>
      <c r="AO30" s="2" t="s">
        <v>167</v>
      </c>
      <c r="AQ30" s="2" t="s">
        <v>42</v>
      </c>
      <c r="AR30" s="2">
        <v>29.053000000000001</v>
      </c>
      <c r="AS30" s="2">
        <v>51</v>
      </c>
      <c r="AT30" s="2">
        <v>7938</v>
      </c>
      <c r="AU30" s="2">
        <v>9.6000000000000002E-2</v>
      </c>
      <c r="AV30" s="2" t="s">
        <v>167</v>
      </c>
      <c r="AX30" s="2" t="s">
        <v>42</v>
      </c>
      <c r="AY30" s="2">
        <v>29.044</v>
      </c>
      <c r="AZ30" s="2">
        <v>51</v>
      </c>
      <c r="BA30" s="2">
        <v>7710</v>
      </c>
      <c r="BB30" s="2">
        <v>9.5000000000000001E-2</v>
      </c>
      <c r="BC30" s="2" t="s">
        <v>167</v>
      </c>
      <c r="BE30" s="2" t="s">
        <v>42</v>
      </c>
      <c r="BF30" s="2">
        <v>29.045999999999999</v>
      </c>
      <c r="BG30" s="2">
        <v>51</v>
      </c>
      <c r="BH30" s="2">
        <v>7971</v>
      </c>
      <c r="BI30" s="2">
        <v>9.9000000000000005E-2</v>
      </c>
      <c r="BJ30" s="2" t="s">
        <v>167</v>
      </c>
      <c r="BL30" s="2" t="s">
        <v>42</v>
      </c>
      <c r="BM30" s="2">
        <v>29.044</v>
      </c>
      <c r="BN30" s="2">
        <v>51</v>
      </c>
      <c r="BO30" s="2">
        <v>233223</v>
      </c>
      <c r="BP30" s="2">
        <v>3.0630000000000002</v>
      </c>
      <c r="BQ30" s="2" t="s">
        <v>167</v>
      </c>
      <c r="BS30" s="2" t="s">
        <v>42</v>
      </c>
      <c r="BT30" s="2">
        <v>29.044</v>
      </c>
      <c r="BU30" s="2">
        <v>51</v>
      </c>
      <c r="BV30" s="2">
        <v>238193</v>
      </c>
      <c r="BW30" s="2">
        <v>3.093</v>
      </c>
      <c r="BX30" s="2" t="s">
        <v>167</v>
      </c>
      <c r="BZ30" s="2" t="s">
        <v>42</v>
      </c>
      <c r="CA30" s="2">
        <v>29.044</v>
      </c>
      <c r="CB30" s="2">
        <v>51</v>
      </c>
      <c r="CC30" s="2">
        <v>231076</v>
      </c>
      <c r="CD30" s="2">
        <v>3.0190000000000001</v>
      </c>
      <c r="CE30" s="2" t="s">
        <v>167</v>
      </c>
      <c r="CG30" s="2" t="s">
        <v>42</v>
      </c>
      <c r="CH30" s="2">
        <v>29.044</v>
      </c>
      <c r="CI30" s="2">
        <v>51</v>
      </c>
      <c r="CJ30" s="2">
        <v>230334</v>
      </c>
      <c r="CK30" s="2">
        <v>3.0249999999999999</v>
      </c>
      <c r="CL30" s="2" t="s">
        <v>167</v>
      </c>
      <c r="CN30" s="2" t="s">
        <v>42</v>
      </c>
      <c r="CO30" s="2">
        <v>29.042999999999999</v>
      </c>
      <c r="CP30" s="2">
        <v>51</v>
      </c>
      <c r="CQ30" s="2">
        <v>84802</v>
      </c>
      <c r="CR30" s="2">
        <v>1.137</v>
      </c>
      <c r="CS30" s="2" t="s">
        <v>167</v>
      </c>
    </row>
    <row r="31" spans="1:97" x14ac:dyDescent="0.55000000000000004">
      <c r="A31" s="2" t="s">
        <v>69</v>
      </c>
      <c r="B31" s="2">
        <v>0</v>
      </c>
      <c r="C31" s="2">
        <v>0</v>
      </c>
      <c r="D31" s="2" t="s">
        <v>86</v>
      </c>
      <c r="H31" s="2" t="s">
        <v>69</v>
      </c>
      <c r="I31" s="2">
        <v>0</v>
      </c>
      <c r="J31" s="2">
        <v>0</v>
      </c>
      <c r="K31" s="2" t="s">
        <v>86</v>
      </c>
      <c r="O31" s="2" t="s">
        <v>69</v>
      </c>
      <c r="P31" s="2">
        <v>0</v>
      </c>
      <c r="Q31" s="2">
        <v>0</v>
      </c>
      <c r="R31" s="2" t="s">
        <v>86</v>
      </c>
      <c r="V31" s="2" t="s">
        <v>69</v>
      </c>
      <c r="W31" s="2">
        <v>29.84</v>
      </c>
      <c r="X31" s="2">
        <v>119</v>
      </c>
      <c r="Y31" s="2">
        <v>68519</v>
      </c>
      <c r="Z31" s="2">
        <v>1.016</v>
      </c>
      <c r="AA31" s="2" t="s">
        <v>167</v>
      </c>
      <c r="AC31" s="2" t="s">
        <v>69</v>
      </c>
      <c r="AD31" s="2">
        <v>29.806000000000001</v>
      </c>
      <c r="AE31" s="2">
        <v>119</v>
      </c>
      <c r="AF31" s="2">
        <v>501742</v>
      </c>
      <c r="AG31" s="2">
        <v>10.259</v>
      </c>
      <c r="AH31" s="2" t="s">
        <v>167</v>
      </c>
      <c r="AJ31" s="2" t="s">
        <v>69</v>
      </c>
      <c r="AK31" s="2">
        <v>29.863</v>
      </c>
      <c r="AL31" s="2">
        <v>119</v>
      </c>
      <c r="AM31" s="2">
        <v>7664</v>
      </c>
      <c r="AN31" s="2">
        <v>0.115</v>
      </c>
      <c r="AO31" s="2" t="s">
        <v>167</v>
      </c>
      <c r="AQ31" s="2" t="s">
        <v>69</v>
      </c>
      <c r="AR31" s="2">
        <v>29.863</v>
      </c>
      <c r="AS31" s="2">
        <v>119</v>
      </c>
      <c r="AT31" s="2">
        <v>6671</v>
      </c>
      <c r="AU31" s="2">
        <v>9.5000000000000001E-2</v>
      </c>
      <c r="AV31" s="2" t="s">
        <v>167</v>
      </c>
      <c r="AX31" s="2" t="s">
        <v>69</v>
      </c>
      <c r="AY31" s="2">
        <v>29.863</v>
      </c>
      <c r="AZ31" s="2">
        <v>119</v>
      </c>
      <c r="BA31" s="2">
        <v>6541</v>
      </c>
      <c r="BB31" s="2">
        <v>9.5000000000000001E-2</v>
      </c>
      <c r="BC31" s="2" t="s">
        <v>167</v>
      </c>
      <c r="BE31" s="2" t="s">
        <v>69</v>
      </c>
      <c r="BF31" s="2">
        <v>29.867000000000001</v>
      </c>
      <c r="BG31" s="2">
        <v>119</v>
      </c>
      <c r="BH31" s="2">
        <v>6569</v>
      </c>
      <c r="BI31" s="2">
        <v>9.6000000000000002E-2</v>
      </c>
      <c r="BJ31" s="2" t="s">
        <v>167</v>
      </c>
      <c r="BL31" s="2" t="s">
        <v>69</v>
      </c>
      <c r="BM31" s="2">
        <v>29.863</v>
      </c>
      <c r="BN31" s="2">
        <v>119</v>
      </c>
      <c r="BO31" s="2">
        <v>187227</v>
      </c>
      <c r="BP31" s="2">
        <v>2.9449999999999998</v>
      </c>
      <c r="BQ31" s="2" t="s">
        <v>167</v>
      </c>
      <c r="BS31" s="2" t="s">
        <v>69</v>
      </c>
      <c r="BT31" s="2">
        <v>29.863</v>
      </c>
      <c r="BU31" s="2">
        <v>119</v>
      </c>
      <c r="BV31" s="2">
        <v>189134</v>
      </c>
      <c r="BW31" s="2">
        <v>2.9409999999999998</v>
      </c>
      <c r="BX31" s="2" t="s">
        <v>167</v>
      </c>
      <c r="BZ31" s="2" t="s">
        <v>69</v>
      </c>
      <c r="CA31" s="2">
        <v>29.863</v>
      </c>
      <c r="CB31" s="2">
        <v>119</v>
      </c>
      <c r="CC31" s="2">
        <v>184650</v>
      </c>
      <c r="CD31" s="2">
        <v>2.8879999999999999</v>
      </c>
      <c r="CE31" s="2" t="s">
        <v>167</v>
      </c>
      <c r="CG31" s="2" t="s">
        <v>69</v>
      </c>
      <c r="CH31" s="2">
        <v>29.863</v>
      </c>
      <c r="CI31" s="2">
        <v>119</v>
      </c>
      <c r="CJ31" s="2">
        <v>184359</v>
      </c>
      <c r="CK31" s="2">
        <v>2.899</v>
      </c>
      <c r="CL31" s="2" t="s">
        <v>167</v>
      </c>
      <c r="CN31" s="2" t="s">
        <v>69</v>
      </c>
      <c r="CO31" s="2">
        <v>29.863</v>
      </c>
      <c r="CP31" s="2">
        <v>119</v>
      </c>
      <c r="CQ31" s="2">
        <v>66643</v>
      </c>
      <c r="CR31" s="2">
        <v>1.06</v>
      </c>
      <c r="CS31" s="2" t="s">
        <v>167</v>
      </c>
    </row>
    <row r="32" spans="1:97" x14ac:dyDescent="0.55000000000000004">
      <c r="A32" s="2" t="s">
        <v>44</v>
      </c>
      <c r="B32" s="2">
        <v>31.324000000000002</v>
      </c>
      <c r="C32" s="2">
        <v>51</v>
      </c>
      <c r="D32" s="2" t="s">
        <v>803</v>
      </c>
      <c r="E32" s="2">
        <v>1E-3</v>
      </c>
      <c r="F32" s="2" t="s">
        <v>167</v>
      </c>
      <c r="H32" s="2" t="s">
        <v>44</v>
      </c>
      <c r="I32" s="2">
        <v>31.300999999999998</v>
      </c>
      <c r="J32" s="2">
        <v>51</v>
      </c>
      <c r="K32" s="2">
        <v>474</v>
      </c>
      <c r="L32" s="2">
        <v>2E-3</v>
      </c>
      <c r="M32" s="2" t="s">
        <v>167</v>
      </c>
      <c r="O32" s="2" t="s">
        <v>44</v>
      </c>
      <c r="P32" s="2">
        <v>0</v>
      </c>
      <c r="R32" s="2">
        <v>0</v>
      </c>
      <c r="S32" s="2" t="s">
        <v>86</v>
      </c>
      <c r="T32" s="2" t="s">
        <v>172</v>
      </c>
      <c r="V32" s="2" t="s">
        <v>44</v>
      </c>
      <c r="W32" s="2">
        <v>31.324000000000002</v>
      </c>
      <c r="X32" s="2">
        <v>51</v>
      </c>
      <c r="Y32" s="2">
        <v>245937</v>
      </c>
      <c r="Z32" s="2">
        <v>1.0609999999999999</v>
      </c>
      <c r="AA32" s="2" t="s">
        <v>167</v>
      </c>
      <c r="AC32" s="2" t="s">
        <v>44</v>
      </c>
      <c r="AD32" s="2">
        <v>31.324000000000002</v>
      </c>
      <c r="AE32" s="2">
        <v>51</v>
      </c>
      <c r="AF32" s="2">
        <v>1770013</v>
      </c>
      <c r="AG32" s="2">
        <v>10.353</v>
      </c>
      <c r="AH32" s="2" t="s">
        <v>167</v>
      </c>
      <c r="AJ32" s="2" t="s">
        <v>44</v>
      </c>
      <c r="AK32" s="2">
        <v>31.358000000000001</v>
      </c>
      <c r="AL32" s="2">
        <v>51</v>
      </c>
      <c r="AM32" s="2">
        <v>27275</v>
      </c>
      <c r="AN32" s="2">
        <v>0.11899999999999999</v>
      </c>
      <c r="AO32" s="2" t="s">
        <v>167</v>
      </c>
      <c r="AQ32" s="2" t="s">
        <v>44</v>
      </c>
      <c r="AR32" s="2">
        <v>31.358000000000001</v>
      </c>
      <c r="AS32" s="2">
        <v>51</v>
      </c>
      <c r="AT32" s="2">
        <v>25117</v>
      </c>
      <c r="AU32" s="2">
        <v>0.104</v>
      </c>
      <c r="AV32" s="2" t="s">
        <v>167</v>
      </c>
      <c r="AX32" s="2" t="s">
        <v>44</v>
      </c>
      <c r="AY32" s="2">
        <v>31.358000000000001</v>
      </c>
      <c r="AZ32" s="2">
        <v>51</v>
      </c>
      <c r="BA32" s="2">
        <v>25228</v>
      </c>
      <c r="BB32" s="2">
        <v>0.107</v>
      </c>
      <c r="BC32" s="2" t="s">
        <v>167</v>
      </c>
      <c r="BE32" s="2" t="s">
        <v>44</v>
      </c>
      <c r="BF32" s="2">
        <v>31.350999999999999</v>
      </c>
      <c r="BG32" s="2">
        <v>51</v>
      </c>
      <c r="BH32" s="2">
        <v>24712</v>
      </c>
      <c r="BI32" s="2">
        <v>0.105</v>
      </c>
      <c r="BJ32" s="2" t="s">
        <v>167</v>
      </c>
      <c r="BL32" s="2" t="s">
        <v>44</v>
      </c>
      <c r="BM32" s="2">
        <v>31.347000000000001</v>
      </c>
      <c r="BN32" s="2">
        <v>51</v>
      </c>
      <c r="BO32" s="2">
        <v>659693</v>
      </c>
      <c r="BP32" s="2">
        <v>3.0030000000000001</v>
      </c>
      <c r="BQ32" s="2" t="s">
        <v>167</v>
      </c>
      <c r="BS32" s="2" t="s">
        <v>44</v>
      </c>
      <c r="BT32" s="2">
        <v>31.347000000000001</v>
      </c>
      <c r="BU32" s="2">
        <v>51</v>
      </c>
      <c r="BV32" s="2">
        <v>677595</v>
      </c>
      <c r="BW32" s="2">
        <v>3.0510000000000002</v>
      </c>
      <c r="BX32" s="2" t="s">
        <v>167</v>
      </c>
      <c r="BZ32" s="2" t="s">
        <v>44</v>
      </c>
      <c r="CA32" s="2">
        <v>31.347000000000001</v>
      </c>
      <c r="CB32" s="2">
        <v>51</v>
      </c>
      <c r="CC32" s="2">
        <v>658140</v>
      </c>
      <c r="CD32" s="2">
        <v>2.9809999999999999</v>
      </c>
      <c r="CE32" s="2" t="s">
        <v>167</v>
      </c>
      <c r="CG32" s="2" t="s">
        <v>44</v>
      </c>
      <c r="CH32" s="2">
        <v>31.347000000000001</v>
      </c>
      <c r="CI32" s="2">
        <v>51</v>
      </c>
      <c r="CJ32" s="2">
        <v>661718</v>
      </c>
      <c r="CK32" s="2">
        <v>3.0139999999999998</v>
      </c>
      <c r="CL32" s="2" t="s">
        <v>167</v>
      </c>
      <c r="CN32" s="2" t="s">
        <v>44</v>
      </c>
      <c r="CO32" s="2">
        <v>31.358000000000001</v>
      </c>
      <c r="CP32" s="2">
        <v>51</v>
      </c>
      <c r="CQ32" s="2">
        <v>241241</v>
      </c>
      <c r="CR32" s="2">
        <v>1.1160000000000001</v>
      </c>
      <c r="CS32" s="2" t="s">
        <v>167</v>
      </c>
    </row>
    <row r="33" spans="1:97" x14ac:dyDescent="0.55000000000000004">
      <c r="A33" s="2" t="s">
        <v>46</v>
      </c>
      <c r="B33" s="2">
        <v>33.796999999999997</v>
      </c>
      <c r="C33" s="2">
        <v>51</v>
      </c>
      <c r="D33" s="2">
        <v>1009</v>
      </c>
      <c r="E33" s="2">
        <v>7.0000000000000001E-3</v>
      </c>
      <c r="F33" s="2" t="s">
        <v>167</v>
      </c>
      <c r="H33" s="2" t="s">
        <v>46</v>
      </c>
      <c r="I33" s="2">
        <v>33.773000000000003</v>
      </c>
      <c r="J33" s="2">
        <v>51</v>
      </c>
      <c r="K33" s="2">
        <v>950</v>
      </c>
      <c r="L33" s="2">
        <v>7.0000000000000001E-3</v>
      </c>
      <c r="M33" s="2" t="s">
        <v>167</v>
      </c>
      <c r="O33" s="2" t="s">
        <v>46</v>
      </c>
      <c r="P33" s="2">
        <v>0</v>
      </c>
      <c r="Q33" s="2">
        <v>0</v>
      </c>
      <c r="R33" s="2" t="s">
        <v>86</v>
      </c>
      <c r="V33" s="2" t="s">
        <v>46</v>
      </c>
      <c r="W33" s="2">
        <v>33.795999999999999</v>
      </c>
      <c r="X33" s="2">
        <v>51</v>
      </c>
      <c r="Y33" s="2">
        <v>161122</v>
      </c>
      <c r="Z33" s="2">
        <v>1.0289999999999999</v>
      </c>
      <c r="AA33" s="2" t="s">
        <v>167</v>
      </c>
      <c r="AC33" s="2" t="s">
        <v>46</v>
      </c>
      <c r="AD33" s="2">
        <v>33.808</v>
      </c>
      <c r="AE33" s="2">
        <v>51</v>
      </c>
      <c r="AF33" s="2">
        <v>1319197</v>
      </c>
      <c r="AG33" s="2">
        <v>10.279</v>
      </c>
      <c r="AH33" s="2" t="s">
        <v>167</v>
      </c>
      <c r="AJ33" s="2" t="s">
        <v>46</v>
      </c>
      <c r="AK33" s="2">
        <v>33.831000000000003</v>
      </c>
      <c r="AL33" s="2">
        <v>51</v>
      </c>
      <c r="AM33" s="2" t="s">
        <v>804</v>
      </c>
      <c r="AN33" s="2">
        <v>0.13300000000000001</v>
      </c>
      <c r="AO33" s="2" t="s">
        <v>167</v>
      </c>
      <c r="AQ33" s="2" t="s">
        <v>46</v>
      </c>
      <c r="AR33" s="2">
        <v>33.831000000000003</v>
      </c>
      <c r="AS33" s="2">
        <v>51</v>
      </c>
      <c r="AT33" s="2">
        <v>18520</v>
      </c>
      <c r="AU33" s="2">
        <v>0.11700000000000001</v>
      </c>
      <c r="AV33" s="2" t="s">
        <v>167</v>
      </c>
      <c r="AX33" s="2" t="s">
        <v>46</v>
      </c>
      <c r="AY33" s="2">
        <v>33.819000000000003</v>
      </c>
      <c r="AZ33" s="2">
        <v>51</v>
      </c>
      <c r="BA33" s="2">
        <v>18855</v>
      </c>
      <c r="BB33" s="2">
        <v>0.121</v>
      </c>
      <c r="BC33" s="2" t="s">
        <v>167</v>
      </c>
      <c r="BE33" s="2" t="s">
        <v>46</v>
      </c>
      <c r="BF33" s="2">
        <v>33.823999999999998</v>
      </c>
      <c r="BG33" s="2">
        <v>51</v>
      </c>
      <c r="BH33" s="2">
        <v>18263</v>
      </c>
      <c r="BI33" s="2">
        <v>0.11899999999999999</v>
      </c>
      <c r="BJ33" s="2" t="s">
        <v>167</v>
      </c>
      <c r="BL33" s="2" t="s">
        <v>46</v>
      </c>
      <c r="BM33" s="2">
        <v>33.819000000000003</v>
      </c>
      <c r="BN33" s="2">
        <v>51</v>
      </c>
      <c r="BO33" s="2">
        <v>466774</v>
      </c>
      <c r="BP33" s="2">
        <v>2.9620000000000002</v>
      </c>
      <c r="BQ33" s="2" t="s">
        <v>167</v>
      </c>
      <c r="BS33" s="2" t="s">
        <v>46</v>
      </c>
      <c r="BT33" s="2">
        <v>33.819000000000003</v>
      </c>
      <c r="BU33" s="2">
        <v>51</v>
      </c>
      <c r="BV33" s="2">
        <v>469248</v>
      </c>
      <c r="BW33" s="2">
        <v>2.944</v>
      </c>
      <c r="BX33" s="2" t="s">
        <v>167</v>
      </c>
      <c r="BZ33" s="2" t="s">
        <v>46</v>
      </c>
      <c r="CA33" s="2">
        <v>33.819000000000003</v>
      </c>
      <c r="CB33" s="2">
        <v>51</v>
      </c>
      <c r="CC33" s="2">
        <v>458111</v>
      </c>
      <c r="CD33" s="2">
        <v>2.8959999999999999</v>
      </c>
      <c r="CE33" s="2" t="s">
        <v>167</v>
      </c>
      <c r="CG33" s="2" t="s">
        <v>46</v>
      </c>
      <c r="CH33" s="2">
        <v>33.819000000000003</v>
      </c>
      <c r="CI33" s="2">
        <v>51</v>
      </c>
      <c r="CJ33" s="2">
        <v>460035</v>
      </c>
      <c r="CK33" s="2">
        <v>2.9220000000000002</v>
      </c>
      <c r="CL33" s="2" t="s">
        <v>167</v>
      </c>
      <c r="CN33" s="2" t="s">
        <v>46</v>
      </c>
      <c r="CO33" s="2">
        <v>33.831000000000003</v>
      </c>
      <c r="CP33" s="2">
        <v>51</v>
      </c>
      <c r="CQ33" s="2">
        <v>165019</v>
      </c>
      <c r="CR33" s="2">
        <v>1.127</v>
      </c>
      <c r="CS33" s="2" t="s">
        <v>167</v>
      </c>
    </row>
    <row r="34" spans="1:97" x14ac:dyDescent="0.55000000000000004">
      <c r="A34" s="2" t="s">
        <v>45</v>
      </c>
      <c r="B34" s="2">
        <v>33.313000000000002</v>
      </c>
      <c r="C34" s="2">
        <v>169</v>
      </c>
      <c r="D34" s="2">
        <v>398</v>
      </c>
      <c r="E34" s="2">
        <v>2E-3</v>
      </c>
      <c r="F34" s="2" t="s">
        <v>167</v>
      </c>
      <c r="H34" s="2" t="s">
        <v>45</v>
      </c>
      <c r="I34" s="2">
        <v>33.302</v>
      </c>
      <c r="J34" s="2">
        <v>169</v>
      </c>
      <c r="K34" s="2">
        <v>538</v>
      </c>
      <c r="L34" s="2">
        <v>2E-3</v>
      </c>
      <c r="M34" s="2" t="s">
        <v>167</v>
      </c>
      <c r="O34" s="2" t="s">
        <v>45</v>
      </c>
      <c r="P34" s="2">
        <v>33.317999999999998</v>
      </c>
      <c r="Q34" s="2">
        <v>169</v>
      </c>
      <c r="R34" s="2">
        <v>1445421</v>
      </c>
      <c r="S34" s="2">
        <v>6.9870000000000001</v>
      </c>
      <c r="T34" s="2" t="s">
        <v>167</v>
      </c>
      <c r="V34" s="2" t="s">
        <v>45</v>
      </c>
      <c r="W34" s="2">
        <v>33.313000000000002</v>
      </c>
      <c r="X34" s="2">
        <v>169</v>
      </c>
      <c r="Y34" s="2">
        <v>248965</v>
      </c>
      <c r="Z34" s="2">
        <v>1.018</v>
      </c>
      <c r="AA34" s="2" t="s">
        <v>167</v>
      </c>
      <c r="AC34" s="2" t="s">
        <v>45</v>
      </c>
      <c r="AD34" s="2">
        <v>33.313000000000002</v>
      </c>
      <c r="AE34" s="2">
        <v>169</v>
      </c>
      <c r="AF34" s="2">
        <v>2063726</v>
      </c>
      <c r="AG34" s="2">
        <v>10.355</v>
      </c>
      <c r="AH34" s="2" t="s">
        <v>167</v>
      </c>
      <c r="AJ34" s="2" t="s">
        <v>45</v>
      </c>
      <c r="AK34" s="2">
        <v>33.335999999999999</v>
      </c>
      <c r="AL34" s="2">
        <v>169</v>
      </c>
      <c r="AM34" s="2">
        <v>28644</v>
      </c>
      <c r="AN34" s="2">
        <v>0.11899999999999999</v>
      </c>
      <c r="AO34" s="2" t="s">
        <v>167</v>
      </c>
      <c r="AQ34" s="2" t="s">
        <v>45</v>
      </c>
      <c r="AR34" s="2">
        <v>33.335999999999999</v>
      </c>
      <c r="AS34" s="2">
        <v>169</v>
      </c>
      <c r="AT34" s="2">
        <v>25218</v>
      </c>
      <c r="AU34" s="2">
        <v>0.1</v>
      </c>
      <c r="AV34" s="2" t="s">
        <v>167</v>
      </c>
      <c r="AX34" s="2" t="s">
        <v>45</v>
      </c>
      <c r="AY34" s="2">
        <v>33.335999999999999</v>
      </c>
      <c r="AZ34" s="2">
        <v>169</v>
      </c>
      <c r="BA34" s="2">
        <v>25070</v>
      </c>
      <c r="BB34" s="2">
        <v>0.10100000000000001</v>
      </c>
      <c r="BC34" s="2" t="s">
        <v>167</v>
      </c>
      <c r="BE34" s="2" t="s">
        <v>45</v>
      </c>
      <c r="BF34" s="2">
        <v>33.329000000000001</v>
      </c>
      <c r="BG34" s="2">
        <v>169</v>
      </c>
      <c r="BH34" s="2">
        <v>24893</v>
      </c>
      <c r="BI34" s="2">
        <v>0.10100000000000001</v>
      </c>
      <c r="BJ34" s="2" t="s">
        <v>167</v>
      </c>
      <c r="BL34" s="2" t="s">
        <v>45</v>
      </c>
      <c r="BM34" s="2">
        <v>33.335999999999999</v>
      </c>
      <c r="BN34" s="2">
        <v>169</v>
      </c>
      <c r="BO34" s="2">
        <v>680270</v>
      </c>
      <c r="BP34" s="2">
        <v>2.8980000000000001</v>
      </c>
      <c r="BQ34" s="2" t="s">
        <v>167</v>
      </c>
      <c r="BS34" s="2" t="s">
        <v>45</v>
      </c>
      <c r="BT34" s="2">
        <v>33.335999999999999</v>
      </c>
      <c r="BU34" s="2">
        <v>169</v>
      </c>
      <c r="BV34" s="2">
        <v>682480</v>
      </c>
      <c r="BW34" s="2">
        <v>2.8740000000000001</v>
      </c>
      <c r="BX34" s="2" t="s">
        <v>167</v>
      </c>
      <c r="BZ34" s="2" t="s">
        <v>45</v>
      </c>
      <c r="CA34" s="2">
        <v>33.335999999999999</v>
      </c>
      <c r="CB34" s="2">
        <v>169</v>
      </c>
      <c r="CC34" s="2">
        <v>665177</v>
      </c>
      <c r="CD34" s="2">
        <v>2.819</v>
      </c>
      <c r="CE34" s="2" t="s">
        <v>167</v>
      </c>
      <c r="CG34" s="2" t="s">
        <v>45</v>
      </c>
      <c r="CH34" s="2">
        <v>33.335999999999999</v>
      </c>
      <c r="CI34" s="2">
        <v>169</v>
      </c>
      <c r="CJ34" s="2">
        <v>669630</v>
      </c>
      <c r="CK34" s="2">
        <v>2.8530000000000002</v>
      </c>
      <c r="CL34" s="2" t="s">
        <v>167</v>
      </c>
      <c r="CN34" s="2" t="s">
        <v>45</v>
      </c>
      <c r="CO34" s="2">
        <v>33.335999999999999</v>
      </c>
      <c r="CP34" s="2">
        <v>169</v>
      </c>
      <c r="CQ34" s="2">
        <v>242876</v>
      </c>
      <c r="CR34" s="2">
        <v>1.0649999999999999</v>
      </c>
      <c r="CS34" s="2" t="s">
        <v>167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304EB-7C6B-4996-B071-84A01E5861D4}">
  <dimension ref="A1:DF34"/>
  <sheetViews>
    <sheetView topLeftCell="BS1" workbookViewId="0">
      <selection activeCell="CN1" sqref="CN1:CT1048576"/>
    </sheetView>
  </sheetViews>
  <sheetFormatPr defaultRowHeight="14.4" x14ac:dyDescent="0.55000000000000004"/>
  <cols>
    <col min="1" max="1" width="27.68359375" style="2" customWidth="1"/>
    <col min="2" max="2" width="8.68359375" style="2"/>
    <col min="3" max="3" width="6.68359375" style="2" customWidth="1"/>
    <col min="4" max="4" width="10.68359375" style="2" customWidth="1"/>
    <col min="5" max="6" width="7.68359375" style="2" customWidth="1"/>
    <col min="7" max="7" width="8.68359375" style="2"/>
    <col min="8" max="8" width="27.68359375" style="2" customWidth="1"/>
    <col min="9" max="9" width="8.68359375" style="2"/>
    <col min="10" max="10" width="6.68359375" style="2" customWidth="1"/>
    <col min="11" max="11" width="10.68359375" style="2" customWidth="1"/>
    <col min="12" max="13" width="7.68359375" style="2" customWidth="1"/>
    <col min="14" max="14" width="8.68359375" style="2"/>
    <col min="15" max="15" width="27.68359375" style="2" customWidth="1"/>
    <col min="16" max="16" width="8.68359375" style="2"/>
    <col min="17" max="17" width="6.68359375" style="2" customWidth="1"/>
    <col min="18" max="18" width="10.68359375" style="2" customWidth="1"/>
    <col min="19" max="19" width="11.68359375" style="2" customWidth="1"/>
    <col min="20" max="20" width="7.68359375" style="2" customWidth="1"/>
    <col min="21" max="21" width="8.68359375" style="2"/>
    <col min="22" max="22" width="27.68359375" style="2" customWidth="1"/>
    <col min="23" max="23" width="8.68359375" style="2"/>
    <col min="24" max="24" width="6.68359375" style="2" customWidth="1"/>
    <col min="25" max="25" width="10.68359375" style="2" customWidth="1"/>
    <col min="26" max="26" width="9.68359375" style="2" customWidth="1"/>
    <col min="27" max="27" width="7.68359375" style="2" customWidth="1"/>
    <col min="28" max="28" width="8.68359375" style="2"/>
    <col min="29" max="29" width="27.68359375" style="2" customWidth="1"/>
    <col min="30" max="30" width="8.68359375" style="2"/>
    <col min="31" max="31" width="6.68359375" style="2" customWidth="1"/>
    <col min="32" max="32" width="10.68359375" style="2" customWidth="1"/>
    <col min="33" max="33" width="8.68359375" style="2"/>
    <col min="34" max="34" width="7.68359375" style="2" customWidth="1"/>
    <col min="35" max="35" width="8.68359375" style="2"/>
    <col min="36" max="36" width="27.68359375" style="2" customWidth="1"/>
    <col min="37" max="37" width="8.68359375" style="2"/>
    <col min="38" max="38" width="6.68359375" style="2" customWidth="1"/>
    <col min="39" max="39" width="10.68359375" style="2" customWidth="1"/>
    <col min="40" max="41" width="7.68359375" style="2" customWidth="1"/>
    <col min="42" max="42" width="8.68359375" style="2"/>
    <col min="43" max="43" width="27.68359375" style="2" customWidth="1"/>
    <col min="44" max="44" width="8.68359375" style="2"/>
    <col min="45" max="45" width="6.68359375" style="2" customWidth="1"/>
    <col min="46" max="46" width="10.68359375" style="2" customWidth="1"/>
    <col min="47" max="48" width="7.68359375" style="2" customWidth="1"/>
    <col min="49" max="49" width="8.68359375" style="2"/>
    <col min="50" max="50" width="27.68359375" style="2" customWidth="1"/>
    <col min="51" max="51" width="8.68359375" style="2"/>
    <col min="52" max="52" width="6.68359375" style="2" customWidth="1"/>
    <col min="53" max="53" width="10.68359375" style="2" customWidth="1"/>
    <col min="54" max="55" width="7.68359375" style="2" customWidth="1"/>
    <col min="56" max="56" width="8.68359375" style="2"/>
    <col min="57" max="57" width="27.68359375" style="2" customWidth="1"/>
    <col min="58" max="58" width="8.68359375" style="2"/>
    <col min="59" max="59" width="6.68359375" style="2" customWidth="1"/>
    <col min="60" max="60" width="10.68359375" style="2" customWidth="1"/>
    <col min="61" max="62" width="7.68359375" style="2" customWidth="1"/>
    <col min="63" max="63" width="8.68359375" style="2"/>
    <col min="64" max="64" width="27.68359375" style="2" customWidth="1"/>
    <col min="65" max="65" width="8.68359375" style="2"/>
    <col min="66" max="66" width="6.68359375" style="2" customWidth="1"/>
    <col min="67" max="67" width="10.68359375" style="2" customWidth="1"/>
    <col min="68" max="68" width="8.68359375" style="2"/>
    <col min="69" max="69" width="7.68359375" style="2" customWidth="1"/>
    <col min="70" max="70" width="8.68359375" style="2"/>
    <col min="71" max="71" width="27.68359375" style="2" customWidth="1"/>
    <col min="72" max="72" width="8.68359375" style="2"/>
    <col min="73" max="73" width="6.68359375" style="2" customWidth="1"/>
    <col min="74" max="74" width="10.68359375" style="2" customWidth="1"/>
    <col min="75" max="75" width="8.68359375" style="2"/>
    <col min="76" max="76" width="7.68359375" style="2" customWidth="1"/>
    <col min="77" max="77" width="8.68359375" style="2"/>
    <col min="78" max="78" width="27.68359375" style="2" customWidth="1"/>
    <col min="79" max="79" width="8.68359375" style="2"/>
    <col min="80" max="80" width="6.68359375" style="2" customWidth="1"/>
    <col min="81" max="81" width="10.68359375" style="2" customWidth="1"/>
    <col min="82" max="82" width="8.68359375" style="2"/>
    <col min="83" max="83" width="7.68359375" style="2" customWidth="1"/>
    <col min="84" max="84" width="8.68359375" style="2"/>
    <col min="85" max="85" width="27.68359375" style="2" customWidth="1"/>
    <col min="86" max="86" width="8.68359375" style="2"/>
    <col min="87" max="87" width="6.68359375" style="2" customWidth="1"/>
    <col min="88" max="88" width="10.68359375" style="2" customWidth="1"/>
    <col min="89" max="89" width="8.68359375" style="2"/>
    <col min="90" max="90" width="7.68359375" style="2" customWidth="1"/>
    <col min="91" max="110" width="8.68359375" style="2"/>
  </cols>
  <sheetData>
    <row r="1" spans="1:90" x14ac:dyDescent="0.55000000000000004">
      <c r="A1" s="1" t="s">
        <v>805</v>
      </c>
      <c r="H1" s="1" t="s">
        <v>806</v>
      </c>
      <c r="O1" s="1" t="s">
        <v>807</v>
      </c>
      <c r="V1" s="1" t="s">
        <v>808</v>
      </c>
      <c r="AC1" s="17" t="s">
        <v>809</v>
      </c>
      <c r="AD1" s="17"/>
      <c r="AE1" s="17"/>
      <c r="AF1" s="17"/>
      <c r="AG1" s="17"/>
      <c r="AH1" s="17"/>
      <c r="AJ1" s="1" t="s">
        <v>810</v>
      </c>
      <c r="AQ1" s="1" t="s">
        <v>811</v>
      </c>
      <c r="AX1" s="1" t="s">
        <v>812</v>
      </c>
      <c r="BE1" s="1" t="s">
        <v>813</v>
      </c>
      <c r="BL1" s="1" t="s">
        <v>814</v>
      </c>
      <c r="BS1" s="1" t="s">
        <v>815</v>
      </c>
      <c r="BZ1" s="1" t="s">
        <v>816</v>
      </c>
      <c r="CG1" s="1" t="s">
        <v>817</v>
      </c>
    </row>
    <row r="2" spans="1:90" x14ac:dyDescent="0.55000000000000004">
      <c r="A2" s="2" t="s">
        <v>13</v>
      </c>
      <c r="B2" s="2" t="s">
        <v>163</v>
      </c>
      <c r="C2" s="2" t="s">
        <v>164</v>
      </c>
      <c r="D2" s="2" t="s">
        <v>165</v>
      </c>
      <c r="E2" s="2" t="s">
        <v>85</v>
      </c>
      <c r="F2" s="2" t="s">
        <v>166</v>
      </c>
      <c r="H2" s="2" t="s">
        <v>13</v>
      </c>
      <c r="I2" s="2" t="s">
        <v>163</v>
      </c>
      <c r="J2" s="2" t="s">
        <v>164</v>
      </c>
      <c r="K2" s="2" t="s">
        <v>165</v>
      </c>
      <c r="L2" s="2" t="s">
        <v>85</v>
      </c>
      <c r="M2" s="2" t="s">
        <v>166</v>
      </c>
      <c r="O2" s="2" t="s">
        <v>13</v>
      </c>
      <c r="P2" s="2" t="s">
        <v>163</v>
      </c>
      <c r="Q2" s="2" t="s">
        <v>164</v>
      </c>
      <c r="R2" s="2" t="s">
        <v>165</v>
      </c>
      <c r="S2" s="2" t="s">
        <v>85</v>
      </c>
      <c r="T2" s="2" t="s">
        <v>166</v>
      </c>
      <c r="V2" s="2" t="s">
        <v>13</v>
      </c>
      <c r="W2" s="2" t="s">
        <v>163</v>
      </c>
      <c r="X2" s="2" t="s">
        <v>164</v>
      </c>
      <c r="Y2" s="2" t="s">
        <v>165</v>
      </c>
      <c r="Z2" s="2" t="s">
        <v>85</v>
      </c>
      <c r="AA2" s="2" t="s">
        <v>166</v>
      </c>
      <c r="AC2" s="2" t="s">
        <v>13</v>
      </c>
      <c r="AD2" s="2" t="s">
        <v>163</v>
      </c>
      <c r="AE2" s="2" t="s">
        <v>164</v>
      </c>
      <c r="AF2" s="2" t="s">
        <v>165</v>
      </c>
      <c r="AG2" s="2" t="s">
        <v>85</v>
      </c>
      <c r="AH2" s="2" t="s">
        <v>166</v>
      </c>
      <c r="AJ2" s="2" t="s">
        <v>13</v>
      </c>
      <c r="AK2" s="2" t="s">
        <v>163</v>
      </c>
      <c r="AL2" s="2" t="s">
        <v>164</v>
      </c>
      <c r="AM2" s="2" t="s">
        <v>165</v>
      </c>
      <c r="AN2" s="2" t="s">
        <v>85</v>
      </c>
      <c r="AO2" s="2" t="s">
        <v>166</v>
      </c>
      <c r="AQ2" s="2" t="s">
        <v>13</v>
      </c>
      <c r="AR2" s="2" t="s">
        <v>163</v>
      </c>
      <c r="AS2" s="2" t="s">
        <v>164</v>
      </c>
      <c r="AT2" s="2" t="s">
        <v>165</v>
      </c>
      <c r="AU2" s="2" t="s">
        <v>85</v>
      </c>
      <c r="AV2" s="2" t="s">
        <v>166</v>
      </c>
      <c r="AX2" s="2" t="s">
        <v>13</v>
      </c>
      <c r="AY2" s="2" t="s">
        <v>163</v>
      </c>
      <c r="AZ2" s="2" t="s">
        <v>164</v>
      </c>
      <c r="BA2" s="2" t="s">
        <v>165</v>
      </c>
      <c r="BB2" s="2" t="s">
        <v>85</v>
      </c>
      <c r="BC2" s="2" t="s">
        <v>166</v>
      </c>
      <c r="BE2" s="2" t="s">
        <v>13</v>
      </c>
      <c r="BF2" s="2" t="s">
        <v>163</v>
      </c>
      <c r="BG2" s="2" t="s">
        <v>164</v>
      </c>
      <c r="BH2" s="2" t="s">
        <v>165</v>
      </c>
      <c r="BI2" s="2" t="s">
        <v>85</v>
      </c>
      <c r="BJ2" s="2" t="s">
        <v>166</v>
      </c>
      <c r="BL2" s="2" t="s">
        <v>13</v>
      </c>
      <c r="BM2" s="2" t="s">
        <v>163</v>
      </c>
      <c r="BN2" s="2" t="s">
        <v>164</v>
      </c>
      <c r="BO2" s="2" t="s">
        <v>165</v>
      </c>
      <c r="BP2" s="2" t="s">
        <v>85</v>
      </c>
      <c r="BQ2" s="2" t="s">
        <v>166</v>
      </c>
      <c r="BS2" s="2" t="s">
        <v>13</v>
      </c>
      <c r="BT2" s="2" t="s">
        <v>163</v>
      </c>
      <c r="BU2" s="2" t="s">
        <v>164</v>
      </c>
      <c r="BV2" s="2" t="s">
        <v>165</v>
      </c>
      <c r="BW2" s="2" t="s">
        <v>85</v>
      </c>
      <c r="BX2" s="2" t="s">
        <v>166</v>
      </c>
      <c r="BZ2" s="2" t="s">
        <v>13</v>
      </c>
      <c r="CA2" s="2" t="s">
        <v>163</v>
      </c>
      <c r="CB2" s="2" t="s">
        <v>164</v>
      </c>
      <c r="CC2" s="2" t="s">
        <v>165</v>
      </c>
      <c r="CD2" s="2" t="s">
        <v>85</v>
      </c>
      <c r="CE2" s="2" t="s">
        <v>166</v>
      </c>
      <c r="CG2" s="2" t="s">
        <v>13</v>
      </c>
      <c r="CH2" s="2" t="s">
        <v>163</v>
      </c>
      <c r="CI2" s="2" t="s">
        <v>164</v>
      </c>
      <c r="CJ2" s="2" t="s">
        <v>165</v>
      </c>
      <c r="CK2" s="2" t="s">
        <v>85</v>
      </c>
      <c r="CL2" s="2" t="s">
        <v>166</v>
      </c>
    </row>
    <row r="3" spans="1:90" x14ac:dyDescent="0.55000000000000004">
      <c r="A3" s="2" t="s">
        <v>15</v>
      </c>
      <c r="B3" s="2">
        <v>34.905000000000001</v>
      </c>
      <c r="C3" s="2">
        <v>117</v>
      </c>
      <c r="D3" s="2">
        <v>1265560</v>
      </c>
      <c r="E3" s="2">
        <v>50</v>
      </c>
      <c r="F3" s="2" t="s">
        <v>167</v>
      </c>
      <c r="H3" s="2" t="s">
        <v>15</v>
      </c>
      <c r="I3" s="2">
        <v>34.889000000000003</v>
      </c>
      <c r="J3" s="2">
        <v>117</v>
      </c>
      <c r="K3" s="2">
        <v>1205163</v>
      </c>
      <c r="L3" s="2">
        <v>5</v>
      </c>
      <c r="M3" s="2" t="s">
        <v>167</v>
      </c>
      <c r="O3" s="2" t="s">
        <v>15</v>
      </c>
      <c r="P3" s="2">
        <v>34.935000000000002</v>
      </c>
      <c r="Q3" s="2">
        <v>117</v>
      </c>
      <c r="R3" s="2">
        <v>202365</v>
      </c>
      <c r="S3" s="2">
        <v>50</v>
      </c>
      <c r="T3" s="2" t="s">
        <v>167</v>
      </c>
      <c r="V3" s="2" t="s">
        <v>15</v>
      </c>
      <c r="W3" s="2">
        <v>34.911999999999999</v>
      </c>
      <c r="X3" s="2">
        <v>117</v>
      </c>
      <c r="Y3" s="2">
        <v>1265075</v>
      </c>
      <c r="Z3" s="2">
        <v>50</v>
      </c>
      <c r="AA3" s="2" t="s">
        <v>167</v>
      </c>
      <c r="AC3" s="2" t="s">
        <v>15</v>
      </c>
      <c r="AD3" s="2">
        <v>34.889000000000003</v>
      </c>
      <c r="AE3" s="2">
        <v>117</v>
      </c>
      <c r="AF3" s="2">
        <v>1221807</v>
      </c>
      <c r="AG3" s="2">
        <v>5</v>
      </c>
      <c r="AH3" s="2" t="s">
        <v>167</v>
      </c>
      <c r="AJ3" s="2" t="s">
        <v>15</v>
      </c>
      <c r="AK3" s="2">
        <v>34.889000000000003</v>
      </c>
      <c r="AL3" s="2">
        <v>117</v>
      </c>
      <c r="AM3" s="2">
        <v>1233937</v>
      </c>
      <c r="AN3" s="2">
        <v>5</v>
      </c>
      <c r="AO3" s="2" t="s">
        <v>167</v>
      </c>
      <c r="AQ3" s="2" t="s">
        <v>15</v>
      </c>
      <c r="AR3" s="2">
        <v>34.889000000000003</v>
      </c>
      <c r="AS3" s="2">
        <v>117</v>
      </c>
      <c r="AT3" s="2">
        <v>1221574</v>
      </c>
      <c r="AU3" s="2">
        <v>5</v>
      </c>
      <c r="AV3" s="2" t="s">
        <v>167</v>
      </c>
      <c r="AX3" s="2" t="s">
        <v>15</v>
      </c>
      <c r="AY3" s="2">
        <v>34.893000000000001</v>
      </c>
      <c r="AZ3" s="2">
        <v>117</v>
      </c>
      <c r="BA3" s="2">
        <v>1231894</v>
      </c>
      <c r="BB3" s="2">
        <v>5</v>
      </c>
      <c r="BC3" s="2" t="s">
        <v>167</v>
      </c>
      <c r="BE3" s="2" t="s">
        <v>15</v>
      </c>
      <c r="BF3" s="2">
        <v>34.889000000000003</v>
      </c>
      <c r="BG3" s="2">
        <v>117</v>
      </c>
      <c r="BH3" s="2">
        <v>1214986</v>
      </c>
      <c r="BI3" s="2">
        <v>5</v>
      </c>
      <c r="BJ3" s="2" t="s">
        <v>167</v>
      </c>
      <c r="BL3" s="2" t="s">
        <v>15</v>
      </c>
      <c r="BM3" s="2">
        <v>34.889000000000003</v>
      </c>
      <c r="BN3" s="2">
        <v>117</v>
      </c>
      <c r="BO3" s="2">
        <v>1195130</v>
      </c>
      <c r="BP3" s="2">
        <v>5</v>
      </c>
      <c r="BQ3" s="2" t="s">
        <v>167</v>
      </c>
      <c r="BS3" s="2" t="s">
        <v>15</v>
      </c>
      <c r="BT3" s="2">
        <v>34.893000000000001</v>
      </c>
      <c r="BU3" s="2">
        <v>117</v>
      </c>
      <c r="BV3" s="2">
        <v>1195144</v>
      </c>
      <c r="BW3" s="2">
        <v>5</v>
      </c>
      <c r="BX3" s="2" t="s">
        <v>167</v>
      </c>
      <c r="BZ3" s="2" t="s">
        <v>15</v>
      </c>
      <c r="CA3" s="2">
        <v>34.889000000000003</v>
      </c>
      <c r="CB3" s="2">
        <v>117</v>
      </c>
      <c r="CC3" s="2">
        <v>1196815</v>
      </c>
      <c r="CD3" s="2">
        <v>5</v>
      </c>
      <c r="CE3" s="2" t="s">
        <v>167</v>
      </c>
      <c r="CG3" s="2" t="s">
        <v>15</v>
      </c>
      <c r="CH3" s="2">
        <v>34.889000000000003</v>
      </c>
      <c r="CI3" s="2">
        <v>117</v>
      </c>
      <c r="CJ3" s="2">
        <v>1189607</v>
      </c>
      <c r="CK3" s="2">
        <v>5</v>
      </c>
      <c r="CL3" s="2" t="s">
        <v>167</v>
      </c>
    </row>
    <row r="4" spans="1:90" x14ac:dyDescent="0.55000000000000004">
      <c r="A4" s="2" t="s">
        <v>16</v>
      </c>
      <c r="B4" s="2">
        <v>30.649000000000001</v>
      </c>
      <c r="C4" s="2">
        <v>114</v>
      </c>
      <c r="D4" s="2">
        <v>1363797</v>
      </c>
      <c r="E4" s="2">
        <v>50</v>
      </c>
      <c r="F4" s="2" t="s">
        <v>167</v>
      </c>
      <c r="H4" s="2" t="s">
        <v>16</v>
      </c>
      <c r="I4" s="2">
        <v>30.53</v>
      </c>
      <c r="J4" s="2">
        <v>114</v>
      </c>
      <c r="K4" s="2">
        <v>1400579</v>
      </c>
      <c r="L4" s="2">
        <v>5</v>
      </c>
      <c r="M4" s="2" t="s">
        <v>167</v>
      </c>
      <c r="O4" s="2" t="s">
        <v>16</v>
      </c>
      <c r="P4" s="2">
        <v>30.68</v>
      </c>
      <c r="Q4" s="2">
        <v>114</v>
      </c>
      <c r="R4" s="2">
        <v>217189</v>
      </c>
      <c r="S4" s="2">
        <v>50</v>
      </c>
      <c r="T4" s="2" t="s">
        <v>167</v>
      </c>
      <c r="V4" s="2" t="s">
        <v>16</v>
      </c>
      <c r="W4" s="2">
        <v>30.657</v>
      </c>
      <c r="X4" s="2">
        <v>114</v>
      </c>
      <c r="Y4" s="2">
        <v>1369351</v>
      </c>
      <c r="Z4" s="2">
        <v>50</v>
      </c>
      <c r="AA4" s="2" t="s">
        <v>167</v>
      </c>
      <c r="AC4" s="2" t="s">
        <v>16</v>
      </c>
      <c r="AD4" s="2">
        <v>30.588000000000001</v>
      </c>
      <c r="AE4" s="2">
        <v>114</v>
      </c>
      <c r="AF4" s="2">
        <v>1340608</v>
      </c>
      <c r="AG4" s="2">
        <v>5</v>
      </c>
      <c r="AH4" s="2" t="s">
        <v>167</v>
      </c>
      <c r="AJ4" s="2" t="s">
        <v>16</v>
      </c>
      <c r="AK4" s="2">
        <v>30.588000000000001</v>
      </c>
      <c r="AL4" s="2">
        <v>114</v>
      </c>
      <c r="AM4" s="2">
        <v>1392972</v>
      </c>
      <c r="AN4" s="2">
        <v>5</v>
      </c>
      <c r="AO4" s="2" t="s">
        <v>167</v>
      </c>
      <c r="AQ4" s="2" t="s">
        <v>16</v>
      </c>
      <c r="AR4" s="2">
        <v>30.588000000000001</v>
      </c>
      <c r="AS4" s="2">
        <v>114</v>
      </c>
      <c r="AT4" s="2">
        <v>1365675</v>
      </c>
      <c r="AU4" s="2">
        <v>5</v>
      </c>
      <c r="AV4" s="2" t="s">
        <v>167</v>
      </c>
      <c r="AX4" s="2" t="s">
        <v>16</v>
      </c>
      <c r="AY4" s="2">
        <v>30.581</v>
      </c>
      <c r="AZ4" s="2">
        <v>114</v>
      </c>
      <c r="BA4" s="2">
        <v>1402375</v>
      </c>
      <c r="BB4" s="2">
        <v>5</v>
      </c>
      <c r="BC4" s="2" t="s">
        <v>167</v>
      </c>
      <c r="BE4" s="2" t="s">
        <v>16</v>
      </c>
      <c r="BF4" s="2">
        <v>30.588000000000001</v>
      </c>
      <c r="BG4" s="2">
        <v>114</v>
      </c>
      <c r="BH4" s="2">
        <v>1381746</v>
      </c>
      <c r="BI4" s="2">
        <v>5</v>
      </c>
      <c r="BJ4" s="2" t="s">
        <v>167</v>
      </c>
      <c r="BL4" s="2" t="s">
        <v>16</v>
      </c>
      <c r="BM4" s="2">
        <v>30.588000000000001</v>
      </c>
      <c r="BN4" s="2">
        <v>114</v>
      </c>
      <c r="BO4" s="2">
        <v>1301110</v>
      </c>
      <c r="BP4" s="2">
        <v>5</v>
      </c>
      <c r="BQ4" s="2" t="s">
        <v>167</v>
      </c>
      <c r="BS4" s="2" t="s">
        <v>16</v>
      </c>
      <c r="BT4" s="2">
        <v>30.58</v>
      </c>
      <c r="BU4" s="2">
        <v>114</v>
      </c>
      <c r="BV4" s="2">
        <v>1304898</v>
      </c>
      <c r="BW4" s="2">
        <v>5</v>
      </c>
      <c r="BX4" s="2" t="s">
        <v>167</v>
      </c>
      <c r="BZ4" s="2" t="s">
        <v>16</v>
      </c>
      <c r="CA4" s="2">
        <v>30.588000000000001</v>
      </c>
      <c r="CB4" s="2">
        <v>114</v>
      </c>
      <c r="CC4" s="2">
        <v>1306137</v>
      </c>
      <c r="CD4" s="2">
        <v>5</v>
      </c>
      <c r="CE4" s="2" t="s">
        <v>167</v>
      </c>
      <c r="CG4" s="2" t="s">
        <v>16</v>
      </c>
      <c r="CH4" s="2">
        <v>30.576000000000001</v>
      </c>
      <c r="CI4" s="2">
        <v>114</v>
      </c>
      <c r="CJ4" s="2">
        <v>1300258</v>
      </c>
      <c r="CK4" s="2">
        <v>5</v>
      </c>
      <c r="CL4" s="2" t="s">
        <v>167</v>
      </c>
    </row>
    <row r="5" spans="1:90" x14ac:dyDescent="0.55000000000000004">
      <c r="A5" s="2" t="s">
        <v>48</v>
      </c>
      <c r="B5" s="2">
        <v>0</v>
      </c>
      <c r="C5" s="2">
        <v>0</v>
      </c>
      <c r="D5" s="2" t="s">
        <v>86</v>
      </c>
      <c r="H5" s="2" t="s">
        <v>48</v>
      </c>
      <c r="I5" s="2">
        <v>0</v>
      </c>
      <c r="J5" s="2">
        <v>0</v>
      </c>
      <c r="K5" s="2" t="s">
        <v>86</v>
      </c>
      <c r="O5" s="2" t="s">
        <v>48</v>
      </c>
      <c r="P5" s="2">
        <v>6.9429999999999996</v>
      </c>
      <c r="Q5" s="2">
        <v>69</v>
      </c>
      <c r="R5" s="2">
        <v>33844</v>
      </c>
      <c r="S5" s="2">
        <v>379.42500000000001</v>
      </c>
      <c r="T5" s="2" t="s">
        <v>167</v>
      </c>
      <c r="V5" s="2" t="s">
        <v>48</v>
      </c>
      <c r="W5" s="2">
        <v>7.03</v>
      </c>
      <c r="X5" s="2">
        <v>69</v>
      </c>
      <c r="Y5" s="2">
        <v>60847</v>
      </c>
      <c r="Z5" s="2">
        <v>103.854</v>
      </c>
      <c r="AA5" s="2" t="s">
        <v>167</v>
      </c>
      <c r="AC5" s="2" t="s">
        <v>48</v>
      </c>
      <c r="AD5" s="2">
        <v>7.0190000000000001</v>
      </c>
      <c r="AE5" s="2">
        <v>69</v>
      </c>
      <c r="AF5" s="2">
        <v>708</v>
      </c>
      <c r="AG5" s="2" t="s">
        <v>168</v>
      </c>
      <c r="AH5" s="2" t="s">
        <v>169</v>
      </c>
      <c r="AJ5" s="2" t="s">
        <v>48</v>
      </c>
      <c r="AK5" s="2">
        <v>0</v>
      </c>
      <c r="AL5" s="2">
        <v>0</v>
      </c>
      <c r="AM5" s="2" t="s">
        <v>86</v>
      </c>
      <c r="AQ5" s="2" t="s">
        <v>48</v>
      </c>
      <c r="AR5" s="2">
        <v>0</v>
      </c>
      <c r="AS5" s="2">
        <v>0</v>
      </c>
      <c r="AT5" s="2" t="s">
        <v>86</v>
      </c>
      <c r="AX5" s="2" t="s">
        <v>48</v>
      </c>
      <c r="AY5" s="2">
        <v>0</v>
      </c>
      <c r="AZ5" s="2">
        <v>0</v>
      </c>
      <c r="BA5" s="2" t="s">
        <v>86</v>
      </c>
      <c r="BE5" s="2" t="s">
        <v>48</v>
      </c>
      <c r="BF5" s="2">
        <v>0</v>
      </c>
      <c r="BG5" s="2">
        <v>0</v>
      </c>
      <c r="BH5" s="2" t="s">
        <v>86</v>
      </c>
      <c r="BL5" s="2" t="s">
        <v>48</v>
      </c>
      <c r="BM5" s="2">
        <v>7.0190000000000001</v>
      </c>
      <c r="BN5" s="2">
        <v>69</v>
      </c>
      <c r="BO5" s="2">
        <v>1920</v>
      </c>
      <c r="BP5" s="2" t="s">
        <v>168</v>
      </c>
      <c r="BQ5" s="2" t="s">
        <v>169</v>
      </c>
      <c r="BS5" s="2" t="s">
        <v>48</v>
      </c>
      <c r="BT5" s="2">
        <v>7.0190000000000001</v>
      </c>
      <c r="BU5" s="2">
        <v>69</v>
      </c>
      <c r="BV5" s="2">
        <v>1433</v>
      </c>
      <c r="BW5" s="2" t="s">
        <v>168</v>
      </c>
      <c r="BX5" s="2" t="s">
        <v>169</v>
      </c>
      <c r="BZ5" s="2" t="s">
        <v>48</v>
      </c>
      <c r="CA5" s="2">
        <v>7.0190000000000001</v>
      </c>
      <c r="CB5" s="2">
        <v>69</v>
      </c>
      <c r="CC5" s="2">
        <v>1449</v>
      </c>
      <c r="CD5" s="2" t="s">
        <v>168</v>
      </c>
      <c r="CE5" s="2" t="s">
        <v>169</v>
      </c>
      <c r="CG5" s="2" t="s">
        <v>48</v>
      </c>
      <c r="CH5" s="2">
        <v>7.0190000000000001</v>
      </c>
      <c r="CI5" s="2">
        <v>69</v>
      </c>
      <c r="CJ5" s="2">
        <v>1353</v>
      </c>
      <c r="CK5" s="2" t="s">
        <v>168</v>
      </c>
      <c r="CL5" s="2" t="s">
        <v>169</v>
      </c>
    </row>
    <row r="6" spans="1:90" x14ac:dyDescent="0.55000000000000004">
      <c r="A6" s="2" t="s">
        <v>49</v>
      </c>
      <c r="B6" s="2">
        <v>0</v>
      </c>
      <c r="C6" s="2">
        <v>0</v>
      </c>
      <c r="D6" s="2" t="s">
        <v>86</v>
      </c>
      <c r="H6" s="2" t="s">
        <v>49</v>
      </c>
      <c r="I6" s="2">
        <v>0</v>
      </c>
      <c r="J6" s="2">
        <v>0</v>
      </c>
      <c r="K6" s="2" t="s">
        <v>86</v>
      </c>
      <c r="O6" s="2" t="s">
        <v>49</v>
      </c>
      <c r="P6" s="2">
        <v>8.0850000000000009</v>
      </c>
      <c r="Q6" s="2">
        <v>119</v>
      </c>
      <c r="R6" s="2">
        <v>60478</v>
      </c>
      <c r="S6" s="2" t="s">
        <v>170</v>
      </c>
      <c r="V6" s="2" t="s">
        <v>49</v>
      </c>
      <c r="W6" s="2">
        <v>8.1389999999999993</v>
      </c>
      <c r="X6" s="2">
        <v>119</v>
      </c>
      <c r="Y6" s="2">
        <v>14698</v>
      </c>
      <c r="Z6" s="2">
        <v>1.05</v>
      </c>
      <c r="AA6" s="2" t="s">
        <v>167</v>
      </c>
      <c r="AC6" s="2" t="s">
        <v>49</v>
      </c>
      <c r="AD6" s="2">
        <v>8.1389999999999993</v>
      </c>
      <c r="AE6" s="2">
        <v>119</v>
      </c>
      <c r="AF6" s="2">
        <v>157695</v>
      </c>
      <c r="AG6" s="2">
        <v>10.307</v>
      </c>
      <c r="AH6" s="2" t="s">
        <v>167</v>
      </c>
      <c r="AJ6" s="2" t="s">
        <v>49</v>
      </c>
      <c r="AK6" s="2">
        <v>8.1609999999999996</v>
      </c>
      <c r="AL6" s="2">
        <v>119</v>
      </c>
      <c r="AM6" s="2">
        <v>15337</v>
      </c>
      <c r="AN6" s="2">
        <v>0.92</v>
      </c>
      <c r="AO6" s="2" t="s">
        <v>167</v>
      </c>
      <c r="AQ6" s="2" t="s">
        <v>49</v>
      </c>
      <c r="AR6" s="2">
        <v>8.1389999999999993</v>
      </c>
      <c r="AS6" s="2">
        <v>119</v>
      </c>
      <c r="AT6" s="2">
        <v>12904</v>
      </c>
      <c r="AU6" s="2">
        <v>0.78900000000000003</v>
      </c>
      <c r="AV6" s="2" t="s">
        <v>167</v>
      </c>
      <c r="AX6" s="2" t="s">
        <v>49</v>
      </c>
      <c r="AY6" s="2">
        <v>8.1389999999999993</v>
      </c>
      <c r="AZ6" s="2">
        <v>119</v>
      </c>
      <c r="BA6" s="2">
        <v>12461</v>
      </c>
      <c r="BB6" s="2">
        <v>0.74199999999999999</v>
      </c>
      <c r="BC6" s="2" t="s">
        <v>167</v>
      </c>
      <c r="BE6" s="2" t="s">
        <v>49</v>
      </c>
      <c r="BF6" s="2">
        <v>8.1609999999999996</v>
      </c>
      <c r="BG6" s="2">
        <v>119</v>
      </c>
      <c r="BH6" s="2">
        <v>12484</v>
      </c>
      <c r="BI6" s="2">
        <v>0.754</v>
      </c>
      <c r="BJ6" s="2" t="s">
        <v>167</v>
      </c>
      <c r="BL6" s="2" t="s">
        <v>49</v>
      </c>
      <c r="BM6" s="2">
        <v>8.1389999999999993</v>
      </c>
      <c r="BN6" s="2">
        <v>119</v>
      </c>
      <c r="BO6" s="2">
        <v>402946</v>
      </c>
      <c r="BP6" s="2">
        <v>30.29</v>
      </c>
      <c r="BQ6" s="2" t="s">
        <v>167</v>
      </c>
      <c r="BS6" s="2" t="s">
        <v>49</v>
      </c>
      <c r="BT6" s="2">
        <v>8.1389999999999993</v>
      </c>
      <c r="BU6" s="2">
        <v>119</v>
      </c>
      <c r="BV6" s="2">
        <v>386671</v>
      </c>
      <c r="BW6" s="2">
        <v>28.72</v>
      </c>
      <c r="BX6" s="2" t="s">
        <v>167</v>
      </c>
      <c r="BZ6" s="2" t="s">
        <v>49</v>
      </c>
      <c r="CA6" s="2">
        <v>8.1389999999999993</v>
      </c>
      <c r="CB6" s="2">
        <v>119</v>
      </c>
      <c r="CC6" s="2">
        <v>387337</v>
      </c>
      <c r="CD6" s="2">
        <v>28.745999999999999</v>
      </c>
      <c r="CE6" s="2" t="s">
        <v>167</v>
      </c>
      <c r="CG6" s="2" t="s">
        <v>49</v>
      </c>
      <c r="CH6" s="2">
        <v>8.1389999999999993</v>
      </c>
      <c r="CI6" s="2">
        <v>119</v>
      </c>
      <c r="CJ6" s="2">
        <v>385130</v>
      </c>
      <c r="CK6" s="2">
        <v>28.704999999999998</v>
      </c>
      <c r="CL6" s="2" t="s">
        <v>167</v>
      </c>
    </row>
    <row r="7" spans="1:90" x14ac:dyDescent="0.55000000000000004">
      <c r="A7" s="2" t="s">
        <v>50</v>
      </c>
      <c r="B7" s="2">
        <v>0</v>
      </c>
      <c r="C7" s="2">
        <v>0</v>
      </c>
      <c r="D7" s="2" t="s">
        <v>86</v>
      </c>
      <c r="H7" s="2" t="s">
        <v>50</v>
      </c>
      <c r="I7" s="2">
        <v>0</v>
      </c>
      <c r="J7" s="2">
        <v>0</v>
      </c>
      <c r="K7" s="2" t="s">
        <v>86</v>
      </c>
      <c r="O7" s="2" t="s">
        <v>50</v>
      </c>
      <c r="P7" s="2">
        <v>0</v>
      </c>
      <c r="Q7" s="2">
        <v>0</v>
      </c>
      <c r="R7" s="2" t="s">
        <v>86</v>
      </c>
      <c r="V7" s="2" t="s">
        <v>50</v>
      </c>
      <c r="W7" s="2">
        <v>8.5519999999999996</v>
      </c>
      <c r="X7" s="2">
        <v>85</v>
      </c>
      <c r="Y7" s="2">
        <v>4133</v>
      </c>
      <c r="Z7" s="2">
        <v>1.0569999999999999</v>
      </c>
      <c r="AA7" s="2" t="s">
        <v>167</v>
      </c>
      <c r="AC7" s="2" t="s">
        <v>50</v>
      </c>
      <c r="AD7" s="2">
        <v>8.5519999999999996</v>
      </c>
      <c r="AE7" s="2">
        <v>85</v>
      </c>
      <c r="AF7" s="2">
        <v>41503</v>
      </c>
      <c r="AG7" s="2">
        <v>10.474</v>
      </c>
      <c r="AH7" s="2" t="s">
        <v>167</v>
      </c>
      <c r="AJ7" s="2" t="s">
        <v>50</v>
      </c>
      <c r="AK7" s="2">
        <v>8.5630000000000006</v>
      </c>
      <c r="AL7" s="2">
        <v>85</v>
      </c>
      <c r="AM7" s="2">
        <v>4147</v>
      </c>
      <c r="AN7" s="2">
        <v>0.95899999999999996</v>
      </c>
      <c r="AO7" s="2" t="s">
        <v>167</v>
      </c>
      <c r="AQ7" s="2" t="s">
        <v>50</v>
      </c>
      <c r="AR7" s="2">
        <v>8.5519999999999996</v>
      </c>
      <c r="AS7" s="2">
        <v>85</v>
      </c>
      <c r="AT7" s="2">
        <v>3585</v>
      </c>
      <c r="AU7" s="2">
        <v>0.84499999999999997</v>
      </c>
      <c r="AV7" s="2" t="s">
        <v>167</v>
      </c>
      <c r="AX7" s="2" t="s">
        <v>50</v>
      </c>
      <c r="AY7" s="2">
        <v>8.5519999999999996</v>
      </c>
      <c r="AZ7" s="2">
        <v>85</v>
      </c>
      <c r="BA7" s="2">
        <v>3509</v>
      </c>
      <c r="BB7" s="2">
        <v>0.80500000000000005</v>
      </c>
      <c r="BC7" s="2" t="s">
        <v>167</v>
      </c>
      <c r="BE7" s="2" t="s">
        <v>50</v>
      </c>
      <c r="BF7" s="2">
        <v>8.5739999999999998</v>
      </c>
      <c r="BG7" s="2">
        <v>85</v>
      </c>
      <c r="BH7" s="2">
        <v>3483</v>
      </c>
      <c r="BI7" s="2">
        <v>0.81100000000000005</v>
      </c>
      <c r="BJ7" s="2" t="s">
        <v>167</v>
      </c>
      <c r="BL7" s="2" t="s">
        <v>50</v>
      </c>
      <c r="BM7" s="2">
        <v>8.5519999999999996</v>
      </c>
      <c r="BN7" s="2">
        <v>85</v>
      </c>
      <c r="BO7" s="2">
        <v>104806</v>
      </c>
      <c r="BP7" s="2">
        <v>30.465</v>
      </c>
      <c r="BQ7" s="2" t="s">
        <v>167</v>
      </c>
      <c r="BS7" s="2" t="s">
        <v>50</v>
      </c>
      <c r="BT7" s="2">
        <v>8.5519999999999996</v>
      </c>
      <c r="BU7" s="2">
        <v>85</v>
      </c>
      <c r="BV7" s="2">
        <v>103679</v>
      </c>
      <c r="BW7" s="2">
        <v>29.96</v>
      </c>
      <c r="BX7" s="2" t="s">
        <v>167</v>
      </c>
      <c r="BZ7" s="2" t="s">
        <v>50</v>
      </c>
      <c r="CA7" s="2">
        <v>8.5519999999999996</v>
      </c>
      <c r="CB7" s="2">
        <v>85</v>
      </c>
      <c r="CC7" s="2">
        <v>103722</v>
      </c>
      <c r="CD7" s="2">
        <v>29.940999999999999</v>
      </c>
      <c r="CE7" s="2" t="s">
        <v>167</v>
      </c>
      <c r="CG7" s="2" t="s">
        <v>50</v>
      </c>
      <c r="CH7" s="2">
        <v>8.5519999999999996</v>
      </c>
      <c r="CI7" s="2">
        <v>85</v>
      </c>
      <c r="CJ7" s="2">
        <v>102926</v>
      </c>
      <c r="CK7" s="2">
        <v>29.824999999999999</v>
      </c>
      <c r="CL7" s="2" t="s">
        <v>167</v>
      </c>
    </row>
    <row r="8" spans="1:90" x14ac:dyDescent="0.55000000000000004">
      <c r="A8" s="2" t="s">
        <v>51</v>
      </c>
      <c r="B8" s="2">
        <v>0</v>
      </c>
      <c r="C8" s="2">
        <v>0</v>
      </c>
      <c r="D8" s="2" t="s">
        <v>86</v>
      </c>
      <c r="H8" s="2" t="s">
        <v>51</v>
      </c>
      <c r="I8" s="2">
        <v>0</v>
      </c>
      <c r="J8" s="2">
        <v>0</v>
      </c>
      <c r="K8" s="2" t="s">
        <v>86</v>
      </c>
      <c r="O8" s="2" t="s">
        <v>51</v>
      </c>
      <c r="P8" s="2">
        <v>0</v>
      </c>
      <c r="R8" s="2">
        <v>0</v>
      </c>
      <c r="S8" s="2" t="s">
        <v>86</v>
      </c>
      <c r="T8" s="2" t="s">
        <v>172</v>
      </c>
      <c r="V8" s="2" t="s">
        <v>51</v>
      </c>
      <c r="W8" s="2">
        <v>8.7479999999999993</v>
      </c>
      <c r="X8" s="2">
        <v>69</v>
      </c>
      <c r="Y8" s="2">
        <v>5900</v>
      </c>
      <c r="Z8" s="2">
        <v>1.1160000000000001</v>
      </c>
      <c r="AA8" s="2" t="s">
        <v>167</v>
      </c>
      <c r="AC8" s="2" t="s">
        <v>51</v>
      </c>
      <c r="AD8" s="2">
        <v>8.7479999999999993</v>
      </c>
      <c r="AE8" s="2">
        <v>69</v>
      </c>
      <c r="AF8" s="2">
        <v>66581</v>
      </c>
      <c r="AG8" s="2">
        <v>10.7</v>
      </c>
      <c r="AH8" s="2" t="s">
        <v>167</v>
      </c>
      <c r="AJ8" s="2" t="s">
        <v>51</v>
      </c>
      <c r="AK8" s="2">
        <v>8.77</v>
      </c>
      <c r="AL8" s="2">
        <v>69</v>
      </c>
      <c r="AM8" s="2">
        <v>6500</v>
      </c>
      <c r="AN8" s="2">
        <v>0.96599999999999997</v>
      </c>
      <c r="AO8" s="2" t="s">
        <v>167</v>
      </c>
      <c r="AQ8" s="2" t="s">
        <v>51</v>
      </c>
      <c r="AR8" s="2">
        <v>8.7590000000000003</v>
      </c>
      <c r="AS8" s="2">
        <v>69</v>
      </c>
      <c r="AT8" s="2">
        <v>5673</v>
      </c>
      <c r="AU8" s="2">
        <v>0.86</v>
      </c>
      <c r="AV8" s="2" t="s">
        <v>167</v>
      </c>
      <c r="AX8" s="2" t="s">
        <v>51</v>
      </c>
      <c r="AY8" s="2">
        <v>8.7590000000000003</v>
      </c>
      <c r="AZ8" s="2">
        <v>69</v>
      </c>
      <c r="BA8" s="2">
        <v>5647</v>
      </c>
      <c r="BB8" s="2">
        <v>0.83299999999999996</v>
      </c>
      <c r="BC8" s="2" t="s">
        <v>167</v>
      </c>
      <c r="BE8" s="2" t="s">
        <v>51</v>
      </c>
      <c r="BF8" s="2">
        <v>8.77</v>
      </c>
      <c r="BG8" s="2">
        <v>69</v>
      </c>
      <c r="BH8" s="2">
        <v>5593</v>
      </c>
      <c r="BI8" s="2">
        <v>0.83799999999999997</v>
      </c>
      <c r="BJ8" s="2" t="s">
        <v>167</v>
      </c>
      <c r="BL8" s="2" t="s">
        <v>51</v>
      </c>
      <c r="BM8" s="2">
        <v>8.7479999999999993</v>
      </c>
      <c r="BN8" s="2">
        <v>69</v>
      </c>
      <c r="BO8" s="2">
        <v>169640</v>
      </c>
      <c r="BP8" s="2">
        <v>30.614999999999998</v>
      </c>
      <c r="BQ8" s="2" t="s">
        <v>167</v>
      </c>
      <c r="BS8" s="2" t="s">
        <v>51</v>
      </c>
      <c r="BT8" s="2">
        <v>8.7590000000000003</v>
      </c>
      <c r="BU8" s="2">
        <v>69</v>
      </c>
      <c r="BV8" s="2">
        <v>171564</v>
      </c>
      <c r="BW8" s="2">
        <v>30.914000000000001</v>
      </c>
      <c r="BX8" s="2" t="s">
        <v>167</v>
      </c>
      <c r="BZ8" s="2" t="s">
        <v>51</v>
      </c>
      <c r="CA8" s="2">
        <v>8.7590000000000003</v>
      </c>
      <c r="CB8" s="2">
        <v>69</v>
      </c>
      <c r="CC8" s="2">
        <v>173290</v>
      </c>
      <c r="CD8" s="2">
        <v>31.242000000000001</v>
      </c>
      <c r="CE8" s="2" t="s">
        <v>167</v>
      </c>
      <c r="CG8" s="2" t="s">
        <v>51</v>
      </c>
      <c r="CH8" s="2">
        <v>8.7590000000000003</v>
      </c>
      <c r="CI8" s="2">
        <v>69</v>
      </c>
      <c r="CJ8" s="2">
        <v>170768</v>
      </c>
      <c r="CK8" s="2">
        <v>30.875</v>
      </c>
      <c r="CL8" s="2" t="s">
        <v>167</v>
      </c>
    </row>
    <row r="9" spans="1:90" x14ac:dyDescent="0.55000000000000004">
      <c r="A9" s="2" t="s">
        <v>52</v>
      </c>
      <c r="B9" s="2">
        <v>0</v>
      </c>
      <c r="C9" s="2">
        <v>0</v>
      </c>
      <c r="D9" s="2" t="s">
        <v>86</v>
      </c>
      <c r="H9" s="2" t="s">
        <v>52</v>
      </c>
      <c r="I9" s="2">
        <v>0</v>
      </c>
      <c r="J9" s="2">
        <v>0</v>
      </c>
      <c r="K9" s="2" t="s">
        <v>86</v>
      </c>
      <c r="O9" s="2" t="s">
        <v>52</v>
      </c>
      <c r="P9" s="2">
        <v>0</v>
      </c>
      <c r="Q9" s="2">
        <v>0</v>
      </c>
      <c r="R9" s="2" t="s">
        <v>86</v>
      </c>
      <c r="V9" s="2" t="s">
        <v>52</v>
      </c>
      <c r="W9" s="2">
        <v>11.317</v>
      </c>
      <c r="X9" s="2">
        <v>69</v>
      </c>
      <c r="Y9" s="2">
        <v>52450</v>
      </c>
      <c r="Z9" s="2">
        <v>1.1020000000000001</v>
      </c>
      <c r="AA9" s="2" t="s">
        <v>167</v>
      </c>
      <c r="AC9" s="2" t="s">
        <v>52</v>
      </c>
      <c r="AD9" s="2">
        <v>11.303000000000001</v>
      </c>
      <c r="AE9" s="2">
        <v>69</v>
      </c>
      <c r="AF9" s="2">
        <v>540714</v>
      </c>
      <c r="AG9" s="2">
        <v>10.523999999999999</v>
      </c>
      <c r="AH9" s="2" t="s">
        <v>167</v>
      </c>
      <c r="AJ9" s="2" t="s">
        <v>52</v>
      </c>
      <c r="AK9" s="2">
        <v>11.317</v>
      </c>
      <c r="AL9" s="2">
        <v>69</v>
      </c>
      <c r="AM9" s="2">
        <v>54921</v>
      </c>
      <c r="AN9" s="2">
        <v>0.97599999999999998</v>
      </c>
      <c r="AO9" s="2" t="s">
        <v>167</v>
      </c>
      <c r="AQ9" s="2" t="s">
        <v>52</v>
      </c>
      <c r="AR9" s="2">
        <v>11.302</v>
      </c>
      <c r="AS9" s="2">
        <v>69</v>
      </c>
      <c r="AT9" s="2">
        <v>47408</v>
      </c>
      <c r="AU9" s="2">
        <v>0.85899999999999999</v>
      </c>
      <c r="AV9" s="2" t="s">
        <v>167</v>
      </c>
      <c r="AX9" s="2" t="s">
        <v>52</v>
      </c>
      <c r="AY9" s="2">
        <v>11.303000000000001</v>
      </c>
      <c r="AZ9" s="2">
        <v>69</v>
      </c>
      <c r="BA9" s="2">
        <v>46714</v>
      </c>
      <c r="BB9" s="2">
        <v>0.82399999999999995</v>
      </c>
      <c r="BC9" s="2" t="s">
        <v>167</v>
      </c>
      <c r="BE9" s="2" t="s">
        <v>52</v>
      </c>
      <c r="BF9" s="2">
        <v>11.317</v>
      </c>
      <c r="BG9" s="2">
        <v>69</v>
      </c>
      <c r="BH9" s="2">
        <v>46620</v>
      </c>
      <c r="BI9" s="2">
        <v>0.83499999999999996</v>
      </c>
      <c r="BJ9" s="2" t="s">
        <v>167</v>
      </c>
      <c r="BL9" s="2" t="s">
        <v>52</v>
      </c>
      <c r="BM9" s="2">
        <v>11.303000000000001</v>
      </c>
      <c r="BN9" s="2">
        <v>69</v>
      </c>
      <c r="BO9" s="2">
        <v>1356683</v>
      </c>
      <c r="BP9" s="2">
        <v>30.713999999999999</v>
      </c>
      <c r="BQ9" s="2" t="s">
        <v>167</v>
      </c>
      <c r="BS9" s="2" t="s">
        <v>52</v>
      </c>
      <c r="BT9" s="2">
        <v>11.303000000000001</v>
      </c>
      <c r="BU9" s="2">
        <v>69</v>
      </c>
      <c r="BV9" s="2">
        <v>1348556</v>
      </c>
      <c r="BW9" s="2">
        <v>30.376000000000001</v>
      </c>
      <c r="BX9" s="2" t="s">
        <v>167</v>
      </c>
      <c r="BZ9" s="2" t="s">
        <v>52</v>
      </c>
      <c r="CA9" s="2">
        <v>11.303000000000001</v>
      </c>
      <c r="CB9" s="2">
        <v>69</v>
      </c>
      <c r="CC9" s="2">
        <v>1356021</v>
      </c>
      <c r="CD9" s="2">
        <v>30.548999999999999</v>
      </c>
      <c r="CE9" s="2" t="s">
        <v>167</v>
      </c>
      <c r="CG9" s="2" t="s">
        <v>52</v>
      </c>
      <c r="CH9" s="2">
        <v>11.303000000000001</v>
      </c>
      <c r="CI9" s="2">
        <v>69</v>
      </c>
      <c r="CJ9" s="2">
        <v>1347841</v>
      </c>
      <c r="CK9" s="2">
        <v>30.49</v>
      </c>
      <c r="CL9" s="2" t="s">
        <v>167</v>
      </c>
    </row>
    <row r="10" spans="1:90" x14ac:dyDescent="0.55000000000000004">
      <c r="A10" s="2" t="s">
        <v>53</v>
      </c>
      <c r="B10" s="2">
        <v>0</v>
      </c>
      <c r="C10" s="2">
        <v>0</v>
      </c>
      <c r="D10" s="2" t="s">
        <v>86</v>
      </c>
      <c r="H10" s="2" t="s">
        <v>53</v>
      </c>
      <c r="I10" s="2">
        <v>0</v>
      </c>
      <c r="J10" s="2">
        <v>0</v>
      </c>
      <c r="K10" s="2" t="s">
        <v>86</v>
      </c>
      <c r="O10" s="2" t="s">
        <v>53</v>
      </c>
      <c r="P10" s="2">
        <v>0</v>
      </c>
      <c r="Q10" s="2">
        <v>0</v>
      </c>
      <c r="R10" s="2" t="s">
        <v>86</v>
      </c>
      <c r="V10" s="2" t="s">
        <v>53</v>
      </c>
      <c r="W10" s="2">
        <v>11.042</v>
      </c>
      <c r="X10" s="2">
        <v>51</v>
      </c>
      <c r="Y10" s="2">
        <v>4236</v>
      </c>
      <c r="Z10" s="2">
        <v>1.097</v>
      </c>
      <c r="AA10" s="2" t="s">
        <v>167</v>
      </c>
      <c r="AC10" s="2" t="s">
        <v>53</v>
      </c>
      <c r="AD10" s="2">
        <v>11.042</v>
      </c>
      <c r="AE10" s="2">
        <v>51</v>
      </c>
      <c r="AF10" s="2">
        <v>52812</v>
      </c>
      <c r="AG10" s="2">
        <v>10.734999999999999</v>
      </c>
      <c r="AH10" s="2" t="s">
        <v>167</v>
      </c>
      <c r="AJ10" s="2" t="s">
        <v>53</v>
      </c>
      <c r="AK10" s="2">
        <v>11.042</v>
      </c>
      <c r="AL10" s="2">
        <v>51</v>
      </c>
      <c r="AM10" s="2">
        <v>5053</v>
      </c>
      <c r="AN10" s="2">
        <v>0.95599999999999996</v>
      </c>
      <c r="AO10" s="2" t="s">
        <v>167</v>
      </c>
      <c r="AQ10" s="2" t="s">
        <v>53</v>
      </c>
      <c r="AR10" s="2">
        <v>11.042</v>
      </c>
      <c r="AS10" s="2">
        <v>51</v>
      </c>
      <c r="AT10" s="2">
        <v>4532</v>
      </c>
      <c r="AU10" s="2">
        <v>0.874</v>
      </c>
      <c r="AV10" s="2" t="s">
        <v>167</v>
      </c>
      <c r="AX10" s="2" t="s">
        <v>53</v>
      </c>
      <c r="AY10" s="2">
        <v>11.042</v>
      </c>
      <c r="AZ10" s="2">
        <v>51</v>
      </c>
      <c r="BA10" s="2">
        <v>4230</v>
      </c>
      <c r="BB10" s="2">
        <v>0.79400000000000004</v>
      </c>
      <c r="BC10" s="2" t="s">
        <v>167</v>
      </c>
      <c r="BE10" s="2" t="s">
        <v>53</v>
      </c>
      <c r="BF10" s="2">
        <v>11.055999999999999</v>
      </c>
      <c r="BG10" s="2">
        <v>51</v>
      </c>
      <c r="BH10" s="2">
        <v>4389</v>
      </c>
      <c r="BI10" s="2">
        <v>0.83599999999999997</v>
      </c>
      <c r="BJ10" s="2" t="s">
        <v>167</v>
      </c>
      <c r="BL10" s="2" t="s">
        <v>53</v>
      </c>
      <c r="BM10" s="2">
        <v>11.042</v>
      </c>
      <c r="BN10" s="2">
        <v>51</v>
      </c>
      <c r="BO10" s="2">
        <v>134536</v>
      </c>
      <c r="BP10" s="2">
        <v>30.26</v>
      </c>
      <c r="BQ10" s="2" t="s">
        <v>167</v>
      </c>
      <c r="BS10" s="2" t="s">
        <v>53</v>
      </c>
      <c r="BT10" s="2">
        <v>11.042</v>
      </c>
      <c r="BU10" s="2">
        <v>51</v>
      </c>
      <c r="BV10" s="2">
        <v>134640</v>
      </c>
      <c r="BW10" s="2">
        <v>30.187999999999999</v>
      </c>
      <c r="BX10" s="2" t="s">
        <v>167</v>
      </c>
      <c r="BZ10" s="2" t="s">
        <v>53</v>
      </c>
      <c r="CA10" s="2">
        <v>11.042</v>
      </c>
      <c r="CB10" s="2">
        <v>51</v>
      </c>
      <c r="CC10" s="2">
        <v>134566</v>
      </c>
      <c r="CD10" s="2">
        <v>30.135999999999999</v>
      </c>
      <c r="CE10" s="2" t="s">
        <v>167</v>
      </c>
      <c r="CG10" s="2" t="s">
        <v>53</v>
      </c>
      <c r="CH10" s="2">
        <v>11.042</v>
      </c>
      <c r="CI10" s="2">
        <v>51</v>
      </c>
      <c r="CJ10" s="2">
        <v>136551</v>
      </c>
      <c r="CK10" s="2">
        <v>30.795999999999999</v>
      </c>
      <c r="CL10" s="2" t="s">
        <v>167</v>
      </c>
    </row>
    <row r="11" spans="1:90" x14ac:dyDescent="0.55000000000000004">
      <c r="A11" s="2" t="s">
        <v>54</v>
      </c>
      <c r="B11" s="2">
        <v>0</v>
      </c>
      <c r="C11" s="2">
        <v>0</v>
      </c>
      <c r="D11" s="2" t="s">
        <v>86</v>
      </c>
      <c r="H11" s="2" t="s">
        <v>54</v>
      </c>
      <c r="I11" s="2">
        <v>0</v>
      </c>
      <c r="J11" s="2">
        <v>0</v>
      </c>
      <c r="K11" s="2" t="s">
        <v>86</v>
      </c>
      <c r="O11" s="2" t="s">
        <v>54</v>
      </c>
      <c r="P11" s="2">
        <v>0</v>
      </c>
      <c r="Q11" s="2">
        <v>0</v>
      </c>
      <c r="R11" s="2" t="s">
        <v>86</v>
      </c>
      <c r="V11" s="2" t="s">
        <v>54</v>
      </c>
      <c r="W11" s="2">
        <v>12.996</v>
      </c>
      <c r="X11" s="2">
        <v>51</v>
      </c>
      <c r="Y11" s="2">
        <v>16734</v>
      </c>
      <c r="Z11" s="2">
        <v>1.151</v>
      </c>
      <c r="AA11" s="2" t="s">
        <v>167</v>
      </c>
      <c r="AC11" s="2" t="s">
        <v>54</v>
      </c>
      <c r="AD11" s="2">
        <v>12.967000000000001</v>
      </c>
      <c r="AE11" s="2">
        <v>51</v>
      </c>
      <c r="AF11" s="2">
        <v>164840</v>
      </c>
      <c r="AG11" s="2">
        <v>10.686999999999999</v>
      </c>
      <c r="AH11" s="2" t="s">
        <v>167</v>
      </c>
      <c r="AJ11" s="2" t="s">
        <v>54</v>
      </c>
      <c r="AK11" s="2">
        <v>12.981999999999999</v>
      </c>
      <c r="AL11" s="2">
        <v>51</v>
      </c>
      <c r="AM11" s="2">
        <v>16727</v>
      </c>
      <c r="AN11" s="2">
        <v>1.004</v>
      </c>
      <c r="AO11" s="2" t="s">
        <v>167</v>
      </c>
      <c r="AQ11" s="2" t="s">
        <v>54</v>
      </c>
      <c r="AR11" s="2">
        <v>12.967000000000001</v>
      </c>
      <c r="AS11" s="2">
        <v>51</v>
      </c>
      <c r="AT11" s="2">
        <v>14210</v>
      </c>
      <c r="AU11" s="2">
        <v>0.87</v>
      </c>
      <c r="AV11" s="2" t="s">
        <v>167</v>
      </c>
      <c r="AX11" s="2" t="s">
        <v>54</v>
      </c>
      <c r="AY11" s="2">
        <v>12.967000000000001</v>
      </c>
      <c r="AZ11" s="2">
        <v>51</v>
      </c>
      <c r="BA11" s="2">
        <v>14279</v>
      </c>
      <c r="BB11" s="2">
        <v>0.85099999999999998</v>
      </c>
      <c r="BC11" s="2" t="s">
        <v>167</v>
      </c>
      <c r="BE11" s="2" t="s">
        <v>54</v>
      </c>
      <c r="BF11" s="2">
        <v>12.981</v>
      </c>
      <c r="BG11" s="2">
        <v>51</v>
      </c>
      <c r="BH11" s="2">
        <v>14056</v>
      </c>
      <c r="BI11" s="2">
        <v>0.85</v>
      </c>
      <c r="BJ11" s="2" t="s">
        <v>167</v>
      </c>
      <c r="BL11" s="2" t="s">
        <v>54</v>
      </c>
      <c r="BM11" s="2">
        <v>12.967000000000001</v>
      </c>
      <c r="BN11" s="2">
        <v>51</v>
      </c>
      <c r="BO11" s="2">
        <v>415045</v>
      </c>
      <c r="BP11" s="2">
        <v>30.085000000000001</v>
      </c>
      <c r="BQ11" s="2" t="s">
        <v>167</v>
      </c>
      <c r="BS11" s="2" t="s">
        <v>54</v>
      </c>
      <c r="BT11" s="2">
        <v>12.967000000000001</v>
      </c>
      <c r="BU11" s="2">
        <v>51</v>
      </c>
      <c r="BV11" s="2">
        <v>413128</v>
      </c>
      <c r="BW11" s="2">
        <v>29.824999999999999</v>
      </c>
      <c r="BX11" s="2" t="s">
        <v>167</v>
      </c>
      <c r="BZ11" s="2" t="s">
        <v>54</v>
      </c>
      <c r="CA11" s="2">
        <v>12.967000000000001</v>
      </c>
      <c r="CB11" s="2">
        <v>51</v>
      </c>
      <c r="CC11" s="2">
        <v>415777</v>
      </c>
      <c r="CD11" s="2">
        <v>30.012</v>
      </c>
      <c r="CE11" s="2" t="s">
        <v>167</v>
      </c>
      <c r="CG11" s="2" t="s">
        <v>54</v>
      </c>
      <c r="CH11" s="2">
        <v>12.967000000000001</v>
      </c>
      <c r="CI11" s="2">
        <v>51</v>
      </c>
      <c r="CJ11" s="2">
        <v>413812</v>
      </c>
      <c r="CK11" s="2">
        <v>30.004000000000001</v>
      </c>
      <c r="CL11" s="2" t="s">
        <v>167</v>
      </c>
    </row>
    <row r="12" spans="1:90" x14ac:dyDescent="0.55000000000000004">
      <c r="A12" s="2" t="s">
        <v>55</v>
      </c>
      <c r="B12" s="2">
        <v>16.155000000000001</v>
      </c>
      <c r="C12" s="2">
        <v>100</v>
      </c>
      <c r="D12" s="2" t="s">
        <v>438</v>
      </c>
      <c r="E12" s="2">
        <v>5.0000000000000001E-3</v>
      </c>
      <c r="F12" s="2" t="s">
        <v>167</v>
      </c>
      <c r="H12" s="2" t="s">
        <v>55</v>
      </c>
      <c r="I12" s="2">
        <v>16.155000000000001</v>
      </c>
      <c r="J12" s="2">
        <v>100</v>
      </c>
      <c r="K12" s="2">
        <v>378</v>
      </c>
      <c r="L12" s="2">
        <v>8.0000000000000002E-3</v>
      </c>
      <c r="M12" s="2" t="s">
        <v>167</v>
      </c>
      <c r="O12" s="2" t="s">
        <v>55</v>
      </c>
      <c r="P12" s="2">
        <v>16.169</v>
      </c>
      <c r="Q12" s="2">
        <v>100</v>
      </c>
      <c r="R12" s="2">
        <v>712</v>
      </c>
      <c r="S12" s="2">
        <v>0.105</v>
      </c>
      <c r="T12" s="2" t="s">
        <v>167</v>
      </c>
      <c r="V12" s="2" t="s">
        <v>55</v>
      </c>
      <c r="W12" s="2">
        <v>16.169</v>
      </c>
      <c r="X12" s="2">
        <v>100</v>
      </c>
      <c r="Y12" s="2">
        <v>44225</v>
      </c>
      <c r="Z12" s="2">
        <v>1.073</v>
      </c>
      <c r="AA12" s="2" t="s">
        <v>167</v>
      </c>
      <c r="AC12" s="2" t="s">
        <v>55</v>
      </c>
      <c r="AD12" s="2">
        <v>16.141999999999999</v>
      </c>
      <c r="AE12" s="2">
        <v>100</v>
      </c>
      <c r="AF12" s="2">
        <v>436377</v>
      </c>
      <c r="AG12" s="2">
        <v>10.372999999999999</v>
      </c>
      <c r="AH12" s="2" t="s">
        <v>167</v>
      </c>
      <c r="AJ12" s="2" t="s">
        <v>55</v>
      </c>
      <c r="AK12" s="2">
        <v>16.141999999999999</v>
      </c>
      <c r="AL12" s="2">
        <v>100</v>
      </c>
      <c r="AM12" s="2">
        <v>44986</v>
      </c>
      <c r="AN12" s="2">
        <v>0.97299999999999998</v>
      </c>
      <c r="AO12" s="2" t="s">
        <v>167</v>
      </c>
      <c r="AQ12" s="2" t="s">
        <v>55</v>
      </c>
      <c r="AR12" s="2">
        <v>16.140999999999998</v>
      </c>
      <c r="AS12" s="2">
        <v>100</v>
      </c>
      <c r="AT12" s="2">
        <v>39435</v>
      </c>
      <c r="AU12" s="2">
        <v>0.86899999999999999</v>
      </c>
      <c r="AV12" s="2" t="s">
        <v>167</v>
      </c>
      <c r="AX12" s="2" t="s">
        <v>55</v>
      </c>
      <c r="AY12" s="2">
        <v>16.141999999999999</v>
      </c>
      <c r="AZ12" s="2">
        <v>100</v>
      </c>
      <c r="BA12" s="2">
        <v>39065</v>
      </c>
      <c r="BB12" s="2">
        <v>0.83799999999999997</v>
      </c>
      <c r="BC12" s="2" t="s">
        <v>167</v>
      </c>
      <c r="BE12" s="2" t="s">
        <v>55</v>
      </c>
      <c r="BF12" s="2">
        <v>16.140999999999998</v>
      </c>
      <c r="BG12" s="2">
        <v>100</v>
      </c>
      <c r="BH12" s="2">
        <v>38817</v>
      </c>
      <c r="BI12" s="2">
        <v>0.84599999999999997</v>
      </c>
      <c r="BJ12" s="2" t="s">
        <v>167</v>
      </c>
      <c r="BL12" s="2" t="s">
        <v>55</v>
      </c>
      <c r="BM12" s="2">
        <v>16.128</v>
      </c>
      <c r="BN12" s="2">
        <v>100</v>
      </c>
      <c r="BO12" s="2">
        <v>1088310</v>
      </c>
      <c r="BP12" s="2">
        <v>30.405999999999999</v>
      </c>
      <c r="BQ12" s="2" t="s">
        <v>167</v>
      </c>
      <c r="BS12" s="2" t="s">
        <v>55</v>
      </c>
      <c r="BT12" s="2">
        <v>16.128</v>
      </c>
      <c r="BU12" s="2">
        <v>100</v>
      </c>
      <c r="BV12" s="2">
        <v>1087330</v>
      </c>
      <c r="BW12" s="2">
        <v>30.259</v>
      </c>
      <c r="BX12" s="2" t="s">
        <v>167</v>
      </c>
      <c r="BZ12" s="2" t="s">
        <v>55</v>
      </c>
      <c r="CA12" s="2">
        <v>16.128</v>
      </c>
      <c r="CB12" s="2">
        <v>100</v>
      </c>
      <c r="CC12" s="2">
        <v>1091549</v>
      </c>
      <c r="CD12" s="2">
        <v>30.372</v>
      </c>
      <c r="CE12" s="2" t="s">
        <v>167</v>
      </c>
      <c r="CG12" s="2" t="s">
        <v>55</v>
      </c>
      <c r="CH12" s="2">
        <v>16.128</v>
      </c>
      <c r="CI12" s="2">
        <v>100</v>
      </c>
      <c r="CJ12" s="2">
        <v>1085155</v>
      </c>
      <c r="CK12" s="2">
        <v>30.318999999999999</v>
      </c>
      <c r="CL12" s="2" t="s">
        <v>167</v>
      </c>
    </row>
    <row r="13" spans="1:90" x14ac:dyDescent="0.55000000000000004">
      <c r="A13" s="2" t="s">
        <v>56</v>
      </c>
      <c r="B13" s="2">
        <v>0</v>
      </c>
      <c r="C13" s="2">
        <v>0</v>
      </c>
      <c r="D13" s="2" t="s">
        <v>86</v>
      </c>
      <c r="H13" s="2" t="s">
        <v>56</v>
      </c>
      <c r="I13" s="2">
        <v>0</v>
      </c>
      <c r="J13" s="2">
        <v>0</v>
      </c>
      <c r="K13" s="2" t="s">
        <v>86</v>
      </c>
      <c r="O13" s="2" t="s">
        <v>56</v>
      </c>
      <c r="P13" s="2">
        <v>0</v>
      </c>
      <c r="Q13" s="2">
        <v>0</v>
      </c>
      <c r="R13" s="2" t="s">
        <v>86</v>
      </c>
      <c r="V13" s="2" t="s">
        <v>56</v>
      </c>
      <c r="W13" s="2">
        <v>11.491</v>
      </c>
      <c r="X13" s="2">
        <v>33</v>
      </c>
      <c r="Y13" s="2" t="s">
        <v>818</v>
      </c>
      <c r="Z13" s="2">
        <v>1.095</v>
      </c>
      <c r="AA13" s="2" t="s">
        <v>167</v>
      </c>
      <c r="AC13" s="2" t="s">
        <v>56</v>
      </c>
      <c r="AD13" s="2">
        <v>11.491</v>
      </c>
      <c r="AE13" s="2">
        <v>33</v>
      </c>
      <c r="AF13" s="2">
        <v>23727</v>
      </c>
      <c r="AG13" s="2">
        <v>10.429</v>
      </c>
      <c r="AH13" s="2" t="s">
        <v>167</v>
      </c>
      <c r="AJ13" s="2" t="s">
        <v>56</v>
      </c>
      <c r="AK13" s="2">
        <v>11.505000000000001</v>
      </c>
      <c r="AL13" s="2">
        <v>33</v>
      </c>
      <c r="AM13" s="2">
        <v>2340</v>
      </c>
      <c r="AN13" s="2">
        <v>0.95099999999999996</v>
      </c>
      <c r="AO13" s="2" t="s">
        <v>167</v>
      </c>
      <c r="AQ13" s="2" t="s">
        <v>56</v>
      </c>
      <c r="AR13" s="2">
        <v>11.505000000000001</v>
      </c>
      <c r="AS13" s="2">
        <v>33</v>
      </c>
      <c r="AT13" s="2" t="s">
        <v>819</v>
      </c>
      <c r="AU13" s="2">
        <v>0.75800000000000001</v>
      </c>
      <c r="AV13" s="2" t="s">
        <v>167</v>
      </c>
      <c r="AX13" s="2" t="s">
        <v>56</v>
      </c>
      <c r="AY13" s="2">
        <v>11.505000000000001</v>
      </c>
      <c r="AZ13" s="2">
        <v>33</v>
      </c>
      <c r="BA13" s="2" t="s">
        <v>819</v>
      </c>
      <c r="BB13" s="2">
        <v>0.73799999999999999</v>
      </c>
      <c r="BC13" s="2" t="s">
        <v>167</v>
      </c>
      <c r="BE13" s="2" t="s">
        <v>56</v>
      </c>
      <c r="BF13" s="2">
        <v>11.52</v>
      </c>
      <c r="BG13" s="2">
        <v>33</v>
      </c>
      <c r="BH13" s="2" t="s">
        <v>820</v>
      </c>
      <c r="BI13" s="2">
        <v>0.70799999999999996</v>
      </c>
      <c r="BJ13" s="2" t="s">
        <v>167</v>
      </c>
      <c r="BL13" s="2" t="s">
        <v>56</v>
      </c>
      <c r="BM13" s="2">
        <v>11.491</v>
      </c>
      <c r="BN13" s="2">
        <v>33</v>
      </c>
      <c r="BO13" s="2">
        <v>61234</v>
      </c>
      <c r="BP13" s="2">
        <v>30.295000000000002</v>
      </c>
      <c r="BQ13" s="2" t="s">
        <v>167</v>
      </c>
      <c r="BS13" s="2" t="s">
        <v>56</v>
      </c>
      <c r="BT13" s="2">
        <v>11.505000000000001</v>
      </c>
      <c r="BU13" s="2">
        <v>33</v>
      </c>
      <c r="BV13" s="2">
        <v>52325</v>
      </c>
      <c r="BW13" s="2">
        <v>25.216999999999999</v>
      </c>
      <c r="BX13" s="2" t="s">
        <v>167</v>
      </c>
      <c r="BZ13" s="2" t="s">
        <v>56</v>
      </c>
      <c r="CA13" s="2">
        <v>11.505000000000001</v>
      </c>
      <c r="CB13" s="2">
        <v>33</v>
      </c>
      <c r="CC13" s="2">
        <v>52015</v>
      </c>
      <c r="CD13" s="2">
        <v>25.021000000000001</v>
      </c>
      <c r="CE13" s="2" t="s">
        <v>167</v>
      </c>
      <c r="CG13" s="2" t="s">
        <v>56</v>
      </c>
      <c r="CH13" s="2">
        <v>11.505000000000001</v>
      </c>
      <c r="CI13" s="2">
        <v>33</v>
      </c>
      <c r="CJ13" s="2">
        <v>50825</v>
      </c>
      <c r="CK13" s="2">
        <v>24.501000000000001</v>
      </c>
      <c r="CL13" s="2" t="s">
        <v>167</v>
      </c>
    </row>
    <row r="14" spans="1:90" x14ac:dyDescent="0.55000000000000004">
      <c r="A14" s="2" t="s">
        <v>57</v>
      </c>
      <c r="B14" s="2">
        <v>0</v>
      </c>
      <c r="C14" s="2">
        <v>0</v>
      </c>
      <c r="D14" s="2" t="s">
        <v>86</v>
      </c>
      <c r="H14" s="2" t="s">
        <v>57</v>
      </c>
      <c r="I14" s="2">
        <v>0</v>
      </c>
      <c r="J14" s="2">
        <v>0</v>
      </c>
      <c r="K14" s="2" t="s">
        <v>86</v>
      </c>
      <c r="O14" s="2" t="s">
        <v>57</v>
      </c>
      <c r="P14" s="2">
        <v>8.4979999999999993</v>
      </c>
      <c r="Q14" s="2">
        <v>81</v>
      </c>
      <c r="R14" s="2">
        <v>9690</v>
      </c>
      <c r="S14" s="2">
        <v>8.3350000000000009</v>
      </c>
      <c r="T14" s="2" t="s">
        <v>167</v>
      </c>
      <c r="V14" s="2" t="s">
        <v>57</v>
      </c>
      <c r="W14" s="2">
        <v>8.5410000000000004</v>
      </c>
      <c r="X14" s="2">
        <v>81</v>
      </c>
      <c r="Y14" s="2">
        <v>11171</v>
      </c>
      <c r="Z14" s="2">
        <v>1.0609999999999999</v>
      </c>
      <c r="AA14" s="2" t="s">
        <v>167</v>
      </c>
      <c r="AC14" s="2" t="s">
        <v>57</v>
      </c>
      <c r="AD14" s="2">
        <v>8.5410000000000004</v>
      </c>
      <c r="AE14" s="2">
        <v>81</v>
      </c>
      <c r="AF14" s="2">
        <v>108519</v>
      </c>
      <c r="AG14" s="2">
        <v>10.427</v>
      </c>
      <c r="AH14" s="2" t="s">
        <v>167</v>
      </c>
      <c r="AJ14" s="2" t="s">
        <v>57</v>
      </c>
      <c r="AK14" s="2">
        <v>8.5519999999999996</v>
      </c>
      <c r="AL14" s="2">
        <v>81</v>
      </c>
      <c r="AM14" s="2">
        <v>10941</v>
      </c>
      <c r="AN14" s="2">
        <v>0.95199999999999996</v>
      </c>
      <c r="AO14" s="2" t="s">
        <v>167</v>
      </c>
      <c r="AQ14" s="2" t="s">
        <v>57</v>
      </c>
      <c r="AR14" s="2">
        <v>8.5410000000000004</v>
      </c>
      <c r="AS14" s="2">
        <v>81</v>
      </c>
      <c r="AT14" s="2">
        <v>9152</v>
      </c>
      <c r="AU14" s="2">
        <v>0.81200000000000006</v>
      </c>
      <c r="AV14" s="2" t="s">
        <v>167</v>
      </c>
      <c r="AX14" s="2" t="s">
        <v>57</v>
      </c>
      <c r="AY14" s="2">
        <v>8.5410000000000004</v>
      </c>
      <c r="AZ14" s="2">
        <v>81</v>
      </c>
      <c r="BA14" s="2">
        <v>9023</v>
      </c>
      <c r="BB14" s="2">
        <v>0.77900000000000003</v>
      </c>
      <c r="BC14" s="2" t="s">
        <v>167</v>
      </c>
      <c r="BE14" s="2" t="s">
        <v>57</v>
      </c>
      <c r="BF14" s="2">
        <v>8.5630000000000006</v>
      </c>
      <c r="BG14" s="2">
        <v>81</v>
      </c>
      <c r="BH14" s="2">
        <v>8909</v>
      </c>
      <c r="BI14" s="2">
        <v>0.78100000000000003</v>
      </c>
      <c r="BJ14" s="2" t="s">
        <v>167</v>
      </c>
      <c r="BL14" s="2" t="s">
        <v>57</v>
      </c>
      <c r="BM14" s="2">
        <v>8.5410000000000004</v>
      </c>
      <c r="BN14" s="2">
        <v>81</v>
      </c>
      <c r="BO14" s="2">
        <v>266036</v>
      </c>
      <c r="BP14" s="2">
        <v>30.31</v>
      </c>
      <c r="BQ14" s="2" t="s">
        <v>167</v>
      </c>
      <c r="BS14" s="2" t="s">
        <v>57</v>
      </c>
      <c r="BT14" s="2">
        <v>8.5410000000000004</v>
      </c>
      <c r="BU14" s="2">
        <v>81</v>
      </c>
      <c r="BV14" s="2">
        <v>269585</v>
      </c>
      <c r="BW14" s="2">
        <v>30.721</v>
      </c>
      <c r="BX14" s="2" t="s">
        <v>167</v>
      </c>
      <c r="BZ14" s="2" t="s">
        <v>57</v>
      </c>
      <c r="CA14" s="2">
        <v>8.5410000000000004</v>
      </c>
      <c r="CB14" s="2">
        <v>81</v>
      </c>
      <c r="CC14" s="2">
        <v>270039</v>
      </c>
      <c r="CD14" s="2">
        <v>30.751000000000001</v>
      </c>
      <c r="CE14" s="2" t="s">
        <v>167</v>
      </c>
      <c r="CG14" s="2" t="s">
        <v>57</v>
      </c>
      <c r="CH14" s="2">
        <v>8.5410000000000004</v>
      </c>
      <c r="CI14" s="2">
        <v>81</v>
      </c>
      <c r="CJ14" s="2">
        <v>266982</v>
      </c>
      <c r="CK14" s="2">
        <v>30.477</v>
      </c>
      <c r="CL14" s="2" t="s">
        <v>167</v>
      </c>
    </row>
    <row r="15" spans="1:90" x14ac:dyDescent="0.55000000000000004">
      <c r="A15" s="2" t="s">
        <v>58</v>
      </c>
      <c r="B15" s="2">
        <v>0</v>
      </c>
      <c r="C15" s="2">
        <v>0</v>
      </c>
      <c r="D15" s="2" t="s">
        <v>86</v>
      </c>
      <c r="H15" s="2" t="s">
        <v>58</v>
      </c>
      <c r="I15" s="2">
        <v>0</v>
      </c>
      <c r="J15" s="2">
        <v>0</v>
      </c>
      <c r="K15" s="2" t="s">
        <v>86</v>
      </c>
      <c r="O15" s="2" t="s">
        <v>58</v>
      </c>
      <c r="P15" s="2">
        <v>13.416</v>
      </c>
      <c r="Q15" s="2">
        <v>131</v>
      </c>
      <c r="R15" s="2">
        <v>7732</v>
      </c>
      <c r="S15" s="2">
        <v>4.5010000000000003</v>
      </c>
      <c r="T15" s="2" t="s">
        <v>167</v>
      </c>
      <c r="V15" s="2" t="s">
        <v>58</v>
      </c>
      <c r="W15" s="2">
        <v>13.43</v>
      </c>
      <c r="X15" s="2">
        <v>131</v>
      </c>
      <c r="Y15" s="2">
        <v>13055</v>
      </c>
      <c r="Z15" s="2">
        <v>1.1020000000000001</v>
      </c>
      <c r="AA15" s="2" t="s">
        <v>167</v>
      </c>
      <c r="AC15" s="2" t="s">
        <v>58</v>
      </c>
      <c r="AD15" s="2">
        <v>13.401</v>
      </c>
      <c r="AE15" s="2">
        <v>131</v>
      </c>
      <c r="AF15" s="2">
        <v>147126</v>
      </c>
      <c r="AG15" s="2">
        <v>10.308999999999999</v>
      </c>
      <c r="AH15" s="2" t="s">
        <v>167</v>
      </c>
      <c r="AJ15" s="2" t="s">
        <v>58</v>
      </c>
      <c r="AK15" s="2">
        <v>13.401</v>
      </c>
      <c r="AL15" s="2">
        <v>131</v>
      </c>
      <c r="AM15" s="2">
        <v>14936</v>
      </c>
      <c r="AN15" s="2">
        <v>0.95299999999999996</v>
      </c>
      <c r="AO15" s="2" t="s">
        <v>167</v>
      </c>
      <c r="AQ15" s="2" t="s">
        <v>58</v>
      </c>
      <c r="AR15" s="2">
        <v>13.401</v>
      </c>
      <c r="AS15" s="2">
        <v>131</v>
      </c>
      <c r="AT15" s="2">
        <v>12929</v>
      </c>
      <c r="AU15" s="2">
        <v>0.84099999999999997</v>
      </c>
      <c r="AV15" s="2" t="s">
        <v>167</v>
      </c>
      <c r="AX15" s="2" t="s">
        <v>58</v>
      </c>
      <c r="AY15" s="2">
        <v>13.401</v>
      </c>
      <c r="AZ15" s="2">
        <v>131</v>
      </c>
      <c r="BA15" s="2">
        <v>13015</v>
      </c>
      <c r="BB15" s="2">
        <v>0.82499999999999996</v>
      </c>
      <c r="BC15" s="2" t="s">
        <v>167</v>
      </c>
      <c r="BE15" s="2" t="s">
        <v>58</v>
      </c>
      <c r="BF15" s="2">
        <v>13.401</v>
      </c>
      <c r="BG15" s="2">
        <v>131</v>
      </c>
      <c r="BH15" s="2">
        <v>12662</v>
      </c>
      <c r="BI15" s="2">
        <v>0.81399999999999995</v>
      </c>
      <c r="BJ15" s="2" t="s">
        <v>167</v>
      </c>
      <c r="BL15" s="2" t="s">
        <v>58</v>
      </c>
      <c r="BM15" s="2">
        <v>13.401</v>
      </c>
      <c r="BN15" s="2">
        <v>131</v>
      </c>
      <c r="BO15" s="2">
        <v>364298</v>
      </c>
      <c r="BP15" s="2">
        <v>29.817</v>
      </c>
      <c r="BQ15" s="2" t="s">
        <v>167</v>
      </c>
      <c r="BS15" s="2" t="s">
        <v>58</v>
      </c>
      <c r="BT15" s="2">
        <v>13.401</v>
      </c>
      <c r="BU15" s="2">
        <v>131</v>
      </c>
      <c r="BV15" s="2">
        <v>365058</v>
      </c>
      <c r="BW15" s="2">
        <v>29.786000000000001</v>
      </c>
      <c r="BX15" s="2" t="s">
        <v>167</v>
      </c>
      <c r="BZ15" s="2" t="s">
        <v>58</v>
      </c>
      <c r="CA15" s="2">
        <v>13.401</v>
      </c>
      <c r="CB15" s="2">
        <v>131</v>
      </c>
      <c r="CC15" s="2">
        <v>366494</v>
      </c>
      <c r="CD15" s="2">
        <v>29.898</v>
      </c>
      <c r="CE15" s="2" t="s">
        <v>167</v>
      </c>
      <c r="CG15" s="2" t="s">
        <v>58</v>
      </c>
      <c r="CH15" s="2">
        <v>13.401</v>
      </c>
      <c r="CI15" s="2">
        <v>131</v>
      </c>
      <c r="CJ15" s="2">
        <v>365465</v>
      </c>
      <c r="CK15" s="2">
        <v>29.962</v>
      </c>
      <c r="CL15" s="2" t="s">
        <v>167</v>
      </c>
    </row>
    <row r="16" spans="1:90" x14ac:dyDescent="0.55000000000000004">
      <c r="A16" s="2" t="s">
        <v>59</v>
      </c>
      <c r="B16" s="2">
        <v>0</v>
      </c>
      <c r="C16" s="2">
        <v>0</v>
      </c>
      <c r="D16" s="2" t="s">
        <v>86</v>
      </c>
      <c r="H16" s="2" t="s">
        <v>59</v>
      </c>
      <c r="I16" s="2">
        <v>0</v>
      </c>
      <c r="J16" s="2">
        <v>0</v>
      </c>
      <c r="K16" s="2" t="s">
        <v>86</v>
      </c>
      <c r="O16" s="2" t="s">
        <v>59</v>
      </c>
      <c r="P16" s="2">
        <v>0</v>
      </c>
      <c r="Q16" s="2">
        <v>0</v>
      </c>
      <c r="R16" s="2" t="s">
        <v>86</v>
      </c>
      <c r="V16" s="2" t="s">
        <v>59</v>
      </c>
      <c r="W16" s="2">
        <v>13.372</v>
      </c>
      <c r="X16" s="2">
        <v>64</v>
      </c>
      <c r="Y16" s="2">
        <v>1260</v>
      </c>
      <c r="Z16" s="2">
        <v>1.038</v>
      </c>
      <c r="AA16" s="2" t="s">
        <v>167</v>
      </c>
      <c r="AC16" s="2" t="s">
        <v>59</v>
      </c>
      <c r="AD16" s="2">
        <v>13.358000000000001</v>
      </c>
      <c r="AE16" s="2">
        <v>64</v>
      </c>
      <c r="AF16" s="2">
        <v>11054</v>
      </c>
      <c r="AG16" s="2">
        <v>10.272</v>
      </c>
      <c r="AH16" s="2" t="s">
        <v>167</v>
      </c>
      <c r="AJ16" s="2" t="s">
        <v>59</v>
      </c>
      <c r="AK16" s="2">
        <v>13.358000000000001</v>
      </c>
      <c r="AL16" s="2">
        <v>64</v>
      </c>
      <c r="AM16" s="2">
        <v>1176</v>
      </c>
      <c r="AN16" s="2">
        <v>1.002</v>
      </c>
      <c r="AO16" s="2" t="s">
        <v>167</v>
      </c>
      <c r="AQ16" s="2" t="s">
        <v>59</v>
      </c>
      <c r="AR16" s="2">
        <v>13.358000000000001</v>
      </c>
      <c r="AS16" s="2">
        <v>64</v>
      </c>
      <c r="AT16" s="2">
        <v>1002</v>
      </c>
      <c r="AU16" s="2">
        <v>0.87</v>
      </c>
      <c r="AV16" s="2" t="s">
        <v>167</v>
      </c>
      <c r="AX16" s="2" t="s">
        <v>59</v>
      </c>
      <c r="AY16" s="2">
        <v>13.358000000000001</v>
      </c>
      <c r="AZ16" s="2">
        <v>64</v>
      </c>
      <c r="BA16" s="2">
        <v>1006</v>
      </c>
      <c r="BB16" s="2">
        <v>0.85099999999999998</v>
      </c>
      <c r="BC16" s="2" t="s">
        <v>167</v>
      </c>
      <c r="BE16" s="2" t="s">
        <v>59</v>
      </c>
      <c r="BF16" s="2">
        <v>13.358000000000001</v>
      </c>
      <c r="BG16" s="2">
        <v>64</v>
      </c>
      <c r="BH16" s="2" t="s">
        <v>821</v>
      </c>
      <c r="BI16" s="2">
        <v>0.83</v>
      </c>
      <c r="BJ16" s="2" t="s">
        <v>167</v>
      </c>
      <c r="BL16" s="2" t="s">
        <v>59</v>
      </c>
      <c r="BM16" s="2">
        <v>13.358000000000001</v>
      </c>
      <c r="BN16" s="2">
        <v>64</v>
      </c>
      <c r="BO16" s="2">
        <v>27895</v>
      </c>
      <c r="BP16" s="2">
        <v>29.847999999999999</v>
      </c>
      <c r="BQ16" s="2" t="s">
        <v>167</v>
      </c>
      <c r="BS16" s="2" t="s">
        <v>59</v>
      </c>
      <c r="BT16" s="2">
        <v>13.358000000000001</v>
      </c>
      <c r="BU16" s="2">
        <v>64</v>
      </c>
      <c r="BV16" s="2">
        <v>27854</v>
      </c>
      <c r="BW16" s="2">
        <v>29.69</v>
      </c>
      <c r="BX16" s="2" t="s">
        <v>167</v>
      </c>
      <c r="BZ16" s="2" t="s">
        <v>59</v>
      </c>
      <c r="CA16" s="2">
        <v>13.358000000000001</v>
      </c>
      <c r="CB16" s="2">
        <v>64</v>
      </c>
      <c r="CC16" s="2">
        <v>27803</v>
      </c>
      <c r="CD16" s="2">
        <v>29.588999999999999</v>
      </c>
      <c r="CE16" s="2" t="s">
        <v>167</v>
      </c>
      <c r="CG16" s="2" t="s">
        <v>59</v>
      </c>
      <c r="CH16" s="2">
        <v>13.358000000000001</v>
      </c>
      <c r="CI16" s="2">
        <v>64</v>
      </c>
      <c r="CJ16" s="2">
        <v>27613</v>
      </c>
      <c r="CK16" s="2">
        <v>29.504999999999999</v>
      </c>
      <c r="CL16" s="2" t="s">
        <v>167</v>
      </c>
    </row>
    <row r="17" spans="1:90" x14ac:dyDescent="0.55000000000000004">
      <c r="A17" s="2" t="s">
        <v>60</v>
      </c>
      <c r="B17" s="2">
        <v>0</v>
      </c>
      <c r="C17" s="2">
        <v>0</v>
      </c>
      <c r="D17" s="2" t="s">
        <v>86</v>
      </c>
      <c r="H17" s="2" t="s">
        <v>60</v>
      </c>
      <c r="I17" s="2">
        <v>0</v>
      </c>
      <c r="J17" s="2">
        <v>0</v>
      </c>
      <c r="K17" s="2" t="s">
        <v>86</v>
      </c>
      <c r="O17" s="2" t="s">
        <v>60</v>
      </c>
      <c r="P17" s="2">
        <v>13.618</v>
      </c>
      <c r="Q17" s="2">
        <v>69</v>
      </c>
      <c r="R17" s="2">
        <v>3436</v>
      </c>
      <c r="S17" s="2">
        <v>21.766999999999999</v>
      </c>
      <c r="T17" s="2" t="s">
        <v>167</v>
      </c>
      <c r="V17" s="2" t="s">
        <v>60</v>
      </c>
      <c r="W17" s="2">
        <v>13.618</v>
      </c>
      <c r="X17" s="2">
        <v>69</v>
      </c>
      <c r="Y17" s="2">
        <v>1060</v>
      </c>
      <c r="Z17" s="2">
        <v>1.1220000000000001</v>
      </c>
      <c r="AA17" s="2" t="s">
        <v>167</v>
      </c>
      <c r="AC17" s="2" t="s">
        <v>60</v>
      </c>
      <c r="AD17" s="2">
        <v>13.603999999999999</v>
      </c>
      <c r="AE17" s="2">
        <v>69</v>
      </c>
      <c r="AF17" s="2">
        <v>20606</v>
      </c>
      <c r="AG17" s="2">
        <v>10.413</v>
      </c>
      <c r="AH17" s="2" t="s">
        <v>167</v>
      </c>
      <c r="AJ17" s="2" t="s">
        <v>60</v>
      </c>
      <c r="AK17" s="2">
        <v>13.603999999999999</v>
      </c>
      <c r="AL17" s="2">
        <v>69</v>
      </c>
      <c r="AM17" s="2">
        <v>1455</v>
      </c>
      <c r="AN17" s="2">
        <v>0.78100000000000003</v>
      </c>
      <c r="AO17" s="2" t="s">
        <v>167</v>
      </c>
      <c r="AQ17" s="2" t="s">
        <v>60</v>
      </c>
      <c r="AR17" s="2">
        <v>13.603999999999999</v>
      </c>
      <c r="AS17" s="2">
        <v>69</v>
      </c>
      <c r="AT17" s="2" t="s">
        <v>822</v>
      </c>
      <c r="AU17" s="2">
        <v>0.65500000000000003</v>
      </c>
      <c r="AV17" s="2" t="s">
        <v>167</v>
      </c>
      <c r="AX17" s="2" t="s">
        <v>60</v>
      </c>
      <c r="AY17" s="2">
        <v>13.589</v>
      </c>
      <c r="AZ17" s="2">
        <v>69</v>
      </c>
      <c r="BA17" s="2">
        <v>1184</v>
      </c>
      <c r="BB17" s="2">
        <v>0.63300000000000001</v>
      </c>
      <c r="BC17" s="2" t="s">
        <v>167</v>
      </c>
      <c r="BE17" s="2" t="s">
        <v>60</v>
      </c>
      <c r="BF17" s="2">
        <v>13.589</v>
      </c>
      <c r="BG17" s="2">
        <v>69</v>
      </c>
      <c r="BH17" s="2" t="s">
        <v>823</v>
      </c>
      <c r="BI17" s="2">
        <v>0.65900000000000003</v>
      </c>
      <c r="BJ17" s="2" t="s">
        <v>167</v>
      </c>
      <c r="BL17" s="2" t="s">
        <v>60</v>
      </c>
      <c r="BM17" s="2">
        <v>13.603999999999999</v>
      </c>
      <c r="BN17" s="2">
        <v>69</v>
      </c>
      <c r="BO17" s="2">
        <v>69628</v>
      </c>
      <c r="BP17" s="2">
        <v>30.332999999999998</v>
      </c>
      <c r="BQ17" s="2" t="s">
        <v>167</v>
      </c>
      <c r="BS17" s="2" t="s">
        <v>60</v>
      </c>
      <c r="BT17" s="2">
        <v>13.589</v>
      </c>
      <c r="BU17" s="2">
        <v>69</v>
      </c>
      <c r="BV17" s="2">
        <v>67089</v>
      </c>
      <c r="BW17" s="2">
        <v>29.373000000000001</v>
      </c>
      <c r="BX17" s="2" t="s">
        <v>167</v>
      </c>
      <c r="BZ17" s="2" t="s">
        <v>60</v>
      </c>
      <c r="CA17" s="2">
        <v>13.603999999999999</v>
      </c>
      <c r="CB17" s="2">
        <v>69</v>
      </c>
      <c r="CC17" s="2">
        <v>68808</v>
      </c>
      <c r="CD17" s="2">
        <v>29.952999999999999</v>
      </c>
      <c r="CE17" s="2" t="s">
        <v>167</v>
      </c>
      <c r="CG17" s="2" t="s">
        <v>60</v>
      </c>
      <c r="CH17" s="2">
        <v>13.589</v>
      </c>
      <c r="CI17" s="2">
        <v>69</v>
      </c>
      <c r="CJ17" s="2">
        <v>69043</v>
      </c>
      <c r="CK17" s="2">
        <v>30.143999999999998</v>
      </c>
      <c r="CL17" s="2" t="s">
        <v>167</v>
      </c>
    </row>
    <row r="18" spans="1:90" x14ac:dyDescent="0.55000000000000004">
      <c r="A18" s="2" t="s">
        <v>61</v>
      </c>
      <c r="B18" s="2">
        <v>0</v>
      </c>
      <c r="C18" s="2">
        <v>0</v>
      </c>
      <c r="D18" s="2" t="s">
        <v>86</v>
      </c>
      <c r="H18" s="2" t="s">
        <v>61</v>
      </c>
      <c r="I18" s="2">
        <v>0</v>
      </c>
      <c r="J18" s="2">
        <v>0</v>
      </c>
      <c r="K18" s="2" t="s">
        <v>86</v>
      </c>
      <c r="O18" s="2" t="s">
        <v>61</v>
      </c>
      <c r="P18" s="2">
        <v>0</v>
      </c>
      <c r="Q18" s="2">
        <v>0</v>
      </c>
      <c r="R18" s="2" t="s">
        <v>86</v>
      </c>
      <c r="V18" s="2" t="s">
        <v>61</v>
      </c>
      <c r="W18" s="2">
        <v>13.864000000000001</v>
      </c>
      <c r="X18" s="2">
        <v>51</v>
      </c>
      <c r="Y18" s="2">
        <v>18671</v>
      </c>
      <c r="Z18" s="2">
        <v>1.1339999999999999</v>
      </c>
      <c r="AA18" s="2" t="s">
        <v>167</v>
      </c>
      <c r="AC18" s="2" t="s">
        <v>61</v>
      </c>
      <c r="AD18" s="2">
        <v>13.835000000000001</v>
      </c>
      <c r="AE18" s="2">
        <v>51</v>
      </c>
      <c r="AF18" s="2">
        <v>170651</v>
      </c>
      <c r="AG18" s="2">
        <v>10.738</v>
      </c>
      <c r="AH18" s="2" t="s">
        <v>167</v>
      </c>
      <c r="AJ18" s="2" t="s">
        <v>61</v>
      </c>
      <c r="AK18" s="2">
        <v>13.85</v>
      </c>
      <c r="AL18" s="2">
        <v>51</v>
      </c>
      <c r="AM18" s="2">
        <v>17397</v>
      </c>
      <c r="AN18" s="2">
        <v>1.014</v>
      </c>
      <c r="AO18" s="2" t="s">
        <v>167</v>
      </c>
      <c r="AQ18" s="2" t="s">
        <v>61</v>
      </c>
      <c r="AR18" s="2">
        <v>13.85</v>
      </c>
      <c r="AS18" s="2">
        <v>51</v>
      </c>
      <c r="AT18" s="2">
        <v>14822</v>
      </c>
      <c r="AU18" s="2">
        <v>0.88100000000000001</v>
      </c>
      <c r="AV18" s="2" t="s">
        <v>167</v>
      </c>
      <c r="AX18" s="2" t="s">
        <v>61</v>
      </c>
      <c r="AY18" s="2">
        <v>13.85</v>
      </c>
      <c r="AZ18" s="2">
        <v>51</v>
      </c>
      <c r="BA18" s="2">
        <v>14680</v>
      </c>
      <c r="BB18" s="2">
        <v>0.85</v>
      </c>
      <c r="BC18" s="2" t="s">
        <v>167</v>
      </c>
      <c r="BE18" s="2" t="s">
        <v>61</v>
      </c>
      <c r="BF18" s="2">
        <v>13.85</v>
      </c>
      <c r="BG18" s="2">
        <v>51</v>
      </c>
      <c r="BH18" s="2">
        <v>14644</v>
      </c>
      <c r="BI18" s="2">
        <v>0.86</v>
      </c>
      <c r="BJ18" s="2" t="s">
        <v>167</v>
      </c>
      <c r="BL18" s="2" t="s">
        <v>61</v>
      </c>
      <c r="BM18" s="2">
        <v>13.835000000000001</v>
      </c>
      <c r="BN18" s="2">
        <v>51</v>
      </c>
      <c r="BO18" s="2">
        <v>430517</v>
      </c>
      <c r="BP18" s="2">
        <v>30.265000000000001</v>
      </c>
      <c r="BQ18" s="2" t="s">
        <v>167</v>
      </c>
      <c r="BS18" s="2" t="s">
        <v>61</v>
      </c>
      <c r="BT18" s="2">
        <v>13.835000000000001</v>
      </c>
      <c r="BU18" s="2">
        <v>51</v>
      </c>
      <c r="BV18" s="2">
        <v>424605</v>
      </c>
      <c r="BW18" s="2">
        <v>29.689</v>
      </c>
      <c r="BX18" s="2" t="s">
        <v>167</v>
      </c>
      <c r="BZ18" s="2" t="s">
        <v>61</v>
      </c>
      <c r="CA18" s="2">
        <v>13.835000000000001</v>
      </c>
      <c r="CB18" s="2">
        <v>51</v>
      </c>
      <c r="CC18" s="2">
        <v>427800</v>
      </c>
      <c r="CD18" s="2">
        <v>29.913</v>
      </c>
      <c r="CE18" s="2" t="s">
        <v>167</v>
      </c>
      <c r="CG18" s="2" t="s">
        <v>61</v>
      </c>
      <c r="CH18" s="2">
        <v>13.835000000000001</v>
      </c>
      <c r="CI18" s="2">
        <v>51</v>
      </c>
      <c r="CJ18" s="2">
        <v>423695</v>
      </c>
      <c r="CK18" s="2">
        <v>29.738</v>
      </c>
      <c r="CL18" s="2" t="s">
        <v>167</v>
      </c>
    </row>
    <row r="19" spans="1:90" x14ac:dyDescent="0.55000000000000004">
      <c r="A19" s="2" t="s">
        <v>62</v>
      </c>
      <c r="B19" s="2">
        <v>0</v>
      </c>
      <c r="C19" s="2">
        <v>0</v>
      </c>
      <c r="D19" s="2" t="s">
        <v>86</v>
      </c>
      <c r="H19" s="2" t="s">
        <v>62</v>
      </c>
      <c r="I19" s="2">
        <v>0</v>
      </c>
      <c r="J19" s="2">
        <v>0</v>
      </c>
      <c r="K19" s="2" t="s">
        <v>86</v>
      </c>
      <c r="O19" s="2" t="s">
        <v>62</v>
      </c>
      <c r="P19" s="2">
        <v>0</v>
      </c>
      <c r="Q19" s="2">
        <v>0</v>
      </c>
      <c r="R19" s="2" t="s">
        <v>86</v>
      </c>
      <c r="V19" s="2" t="s">
        <v>62</v>
      </c>
      <c r="W19" s="2">
        <v>16.128</v>
      </c>
      <c r="X19" s="2">
        <v>33</v>
      </c>
      <c r="Y19" s="2">
        <v>6711</v>
      </c>
      <c r="Z19" s="2">
        <v>1.0529999999999999</v>
      </c>
      <c r="AA19" s="2" t="s">
        <v>167</v>
      </c>
      <c r="AC19" s="2" t="s">
        <v>62</v>
      </c>
      <c r="AD19" s="2">
        <v>16.085999999999999</v>
      </c>
      <c r="AE19" s="2">
        <v>33</v>
      </c>
      <c r="AF19" s="2">
        <v>66454</v>
      </c>
      <c r="AG19" s="2">
        <v>10.523</v>
      </c>
      <c r="AH19" s="2" t="s">
        <v>167</v>
      </c>
      <c r="AJ19" s="2" t="s">
        <v>62</v>
      </c>
      <c r="AK19" s="2">
        <v>16.085999999999999</v>
      </c>
      <c r="AL19" s="2">
        <v>33</v>
      </c>
      <c r="AM19" s="2">
        <v>6477</v>
      </c>
      <c r="AN19" s="2">
        <v>0.95099999999999996</v>
      </c>
      <c r="AO19" s="2" t="s">
        <v>167</v>
      </c>
      <c r="AQ19" s="2" t="s">
        <v>62</v>
      </c>
      <c r="AR19" s="2">
        <v>16.085999999999999</v>
      </c>
      <c r="AS19" s="2">
        <v>33</v>
      </c>
      <c r="AT19" s="2">
        <v>5391</v>
      </c>
      <c r="AU19" s="2">
        <v>0.80700000000000005</v>
      </c>
      <c r="AV19" s="2" t="s">
        <v>167</v>
      </c>
      <c r="AX19" s="2" t="s">
        <v>62</v>
      </c>
      <c r="AY19" s="2">
        <v>16.085999999999999</v>
      </c>
      <c r="AZ19" s="2">
        <v>33</v>
      </c>
      <c r="BA19" s="2">
        <v>5610</v>
      </c>
      <c r="BB19" s="2">
        <v>0.81699999999999995</v>
      </c>
      <c r="BC19" s="2" t="s">
        <v>167</v>
      </c>
      <c r="BE19" s="2" t="s">
        <v>62</v>
      </c>
      <c r="BF19" s="2">
        <v>16.085999999999999</v>
      </c>
      <c r="BG19" s="2">
        <v>33</v>
      </c>
      <c r="BH19" s="2">
        <v>5574</v>
      </c>
      <c r="BI19" s="2">
        <v>0.82399999999999995</v>
      </c>
      <c r="BJ19" s="2" t="s">
        <v>167</v>
      </c>
      <c r="BL19" s="2" t="s">
        <v>62</v>
      </c>
      <c r="BM19" s="2">
        <v>16.085999999999999</v>
      </c>
      <c r="BN19" s="2">
        <v>33</v>
      </c>
      <c r="BO19" s="2">
        <v>168125</v>
      </c>
      <c r="BP19" s="2">
        <v>29.722999999999999</v>
      </c>
      <c r="BQ19" s="2" t="s">
        <v>167</v>
      </c>
      <c r="BS19" s="2" t="s">
        <v>62</v>
      </c>
      <c r="BT19" s="2">
        <v>16.085999999999999</v>
      </c>
      <c r="BU19" s="2">
        <v>33</v>
      </c>
      <c r="BV19" s="2">
        <v>168518</v>
      </c>
      <c r="BW19" s="2">
        <v>29.704000000000001</v>
      </c>
      <c r="BX19" s="2" t="s">
        <v>167</v>
      </c>
      <c r="BZ19" s="2" t="s">
        <v>62</v>
      </c>
      <c r="CA19" s="2">
        <v>16.085999999999999</v>
      </c>
      <c r="CB19" s="2">
        <v>33</v>
      </c>
      <c r="CC19" s="2">
        <v>168592</v>
      </c>
      <c r="CD19" s="2">
        <v>29.686</v>
      </c>
      <c r="CE19" s="2" t="s">
        <v>167</v>
      </c>
      <c r="CG19" s="2" t="s">
        <v>62</v>
      </c>
      <c r="CH19" s="2">
        <v>16.085999999999999</v>
      </c>
      <c r="CI19" s="2">
        <v>33</v>
      </c>
      <c r="CJ19" s="2">
        <v>166852</v>
      </c>
      <c r="CK19" s="2">
        <v>29.486999999999998</v>
      </c>
      <c r="CL19" s="2" t="s">
        <v>167</v>
      </c>
    </row>
    <row r="20" spans="1:90" x14ac:dyDescent="0.55000000000000004">
      <c r="A20" s="2" t="s">
        <v>63</v>
      </c>
      <c r="B20" s="2">
        <v>16.408999999999999</v>
      </c>
      <c r="C20" s="2">
        <v>119</v>
      </c>
      <c r="D20" s="2" t="s">
        <v>824</v>
      </c>
      <c r="E20" s="2">
        <v>1.2E-2</v>
      </c>
      <c r="F20" s="2" t="s">
        <v>167</v>
      </c>
      <c r="H20" s="2" t="s">
        <v>63</v>
      </c>
      <c r="I20" s="2">
        <v>16.408999999999999</v>
      </c>
      <c r="J20" s="2">
        <v>119</v>
      </c>
      <c r="K20" s="2" t="s">
        <v>825</v>
      </c>
      <c r="L20" s="2">
        <v>1.7000000000000001E-2</v>
      </c>
      <c r="M20" s="2" t="s">
        <v>167</v>
      </c>
      <c r="O20" s="2" t="s">
        <v>63</v>
      </c>
      <c r="P20" s="2">
        <v>0</v>
      </c>
      <c r="Q20" s="2">
        <v>0</v>
      </c>
      <c r="R20" s="2" t="s">
        <v>86</v>
      </c>
      <c r="V20" s="2" t="s">
        <v>63</v>
      </c>
      <c r="W20" s="2">
        <v>16.408999999999999</v>
      </c>
      <c r="X20" s="2">
        <v>119</v>
      </c>
      <c r="Y20" s="2">
        <v>20657</v>
      </c>
      <c r="Z20" s="2">
        <v>1.0349999999999999</v>
      </c>
      <c r="AA20" s="2" t="s">
        <v>167</v>
      </c>
      <c r="AC20" s="2" t="s">
        <v>63</v>
      </c>
      <c r="AD20" s="2">
        <v>16.391999999999999</v>
      </c>
      <c r="AE20" s="2">
        <v>119</v>
      </c>
      <c r="AF20" s="2">
        <v>195532</v>
      </c>
      <c r="AG20" s="2">
        <v>10.27</v>
      </c>
      <c r="AH20" s="2" t="s">
        <v>167</v>
      </c>
      <c r="AJ20" s="2" t="s">
        <v>63</v>
      </c>
      <c r="AK20" s="2">
        <v>16.391999999999999</v>
      </c>
      <c r="AL20" s="2">
        <v>119</v>
      </c>
      <c r="AM20" s="2">
        <v>20932</v>
      </c>
      <c r="AN20" s="2">
        <v>1.0029999999999999</v>
      </c>
      <c r="AO20" s="2" t="s">
        <v>167</v>
      </c>
      <c r="AQ20" s="2" t="s">
        <v>63</v>
      </c>
      <c r="AR20" s="2">
        <v>16.391999999999999</v>
      </c>
      <c r="AS20" s="2">
        <v>119</v>
      </c>
      <c r="AT20" s="2">
        <v>18276</v>
      </c>
      <c r="AU20" s="2">
        <v>0.89300000000000002</v>
      </c>
      <c r="AV20" s="2" t="s">
        <v>167</v>
      </c>
      <c r="AX20" s="2" t="s">
        <v>63</v>
      </c>
      <c r="AY20" s="2">
        <v>16.391999999999999</v>
      </c>
      <c r="AZ20" s="2">
        <v>119</v>
      </c>
      <c r="BA20" s="2">
        <v>18252</v>
      </c>
      <c r="BB20" s="2">
        <v>0.86799999999999999</v>
      </c>
      <c r="BC20" s="2" t="s">
        <v>167</v>
      </c>
      <c r="BE20" s="2" t="s">
        <v>63</v>
      </c>
      <c r="BF20" s="2">
        <v>16.391999999999999</v>
      </c>
      <c r="BG20" s="2">
        <v>119</v>
      </c>
      <c r="BH20" s="2">
        <v>17862</v>
      </c>
      <c r="BI20" s="2">
        <v>0.86199999999999999</v>
      </c>
      <c r="BJ20" s="2" t="s">
        <v>167</v>
      </c>
      <c r="BL20" s="2" t="s">
        <v>63</v>
      </c>
      <c r="BM20" s="2">
        <v>16.391999999999999</v>
      </c>
      <c r="BN20" s="2">
        <v>119</v>
      </c>
      <c r="BO20" s="2">
        <v>488537</v>
      </c>
      <c r="BP20" s="2">
        <v>29.922999999999998</v>
      </c>
      <c r="BQ20" s="2" t="s">
        <v>167</v>
      </c>
      <c r="BS20" s="2" t="s">
        <v>63</v>
      </c>
      <c r="BT20" s="2">
        <v>16.391999999999999</v>
      </c>
      <c r="BU20" s="2">
        <v>119</v>
      </c>
      <c r="BV20" s="2">
        <v>482900</v>
      </c>
      <c r="BW20" s="2">
        <v>29.385999999999999</v>
      </c>
      <c r="BX20" s="2" t="s">
        <v>167</v>
      </c>
      <c r="BZ20" s="2" t="s">
        <v>63</v>
      </c>
      <c r="CA20" s="2">
        <v>16.391999999999999</v>
      </c>
      <c r="CB20" s="2">
        <v>119</v>
      </c>
      <c r="CC20" s="2">
        <v>484728</v>
      </c>
      <c r="CD20" s="2">
        <v>29.49</v>
      </c>
      <c r="CE20" s="2" t="s">
        <v>167</v>
      </c>
      <c r="CG20" s="2" t="s">
        <v>63</v>
      </c>
      <c r="CH20" s="2">
        <v>16.373999999999999</v>
      </c>
      <c r="CI20" s="2">
        <v>119</v>
      </c>
      <c r="CJ20" s="2">
        <v>485082</v>
      </c>
      <c r="CK20" s="2">
        <v>29.683</v>
      </c>
      <c r="CL20" s="2" t="s">
        <v>167</v>
      </c>
    </row>
    <row r="21" spans="1:90" x14ac:dyDescent="0.55000000000000004">
      <c r="A21" s="2" t="s">
        <v>33</v>
      </c>
      <c r="B21" s="2">
        <v>0</v>
      </c>
      <c r="D21" s="2">
        <v>0</v>
      </c>
      <c r="E21" s="2" t="s">
        <v>86</v>
      </c>
      <c r="F21" s="2" t="s">
        <v>172</v>
      </c>
      <c r="H21" s="2" t="s">
        <v>33</v>
      </c>
      <c r="I21" s="2">
        <v>18.312999999999999</v>
      </c>
      <c r="J21" s="2">
        <v>69</v>
      </c>
      <c r="K21" s="2">
        <v>704</v>
      </c>
      <c r="L21" s="2">
        <v>1.9E-2</v>
      </c>
      <c r="M21" s="2" t="s">
        <v>167</v>
      </c>
      <c r="O21" s="2" t="s">
        <v>33</v>
      </c>
      <c r="P21" s="2">
        <v>0</v>
      </c>
      <c r="Q21" s="2">
        <v>0</v>
      </c>
      <c r="R21" s="2" t="s">
        <v>86</v>
      </c>
      <c r="V21" s="2" t="s">
        <v>33</v>
      </c>
      <c r="W21" s="2">
        <v>18.331</v>
      </c>
      <c r="X21" s="2">
        <v>69</v>
      </c>
      <c r="Y21" s="2">
        <v>39424</v>
      </c>
      <c r="Z21" s="2">
        <v>1.0820000000000001</v>
      </c>
      <c r="AA21" s="2" t="s">
        <v>167</v>
      </c>
      <c r="AC21" s="2" t="s">
        <v>33</v>
      </c>
      <c r="AD21" s="2">
        <v>18.312999999999999</v>
      </c>
      <c r="AE21" s="2">
        <v>69</v>
      </c>
      <c r="AF21" s="2">
        <v>355967</v>
      </c>
      <c r="AG21" s="2">
        <v>10.531000000000001</v>
      </c>
      <c r="AH21" s="2" t="s">
        <v>167</v>
      </c>
      <c r="AJ21" s="2" t="s">
        <v>33</v>
      </c>
      <c r="AK21" s="2">
        <v>18.312999999999999</v>
      </c>
      <c r="AL21" s="2">
        <v>69</v>
      </c>
      <c r="AM21" s="2">
        <v>37622</v>
      </c>
      <c r="AN21" s="2">
        <v>1.014</v>
      </c>
      <c r="AO21" s="2" t="s">
        <v>167</v>
      </c>
      <c r="AQ21" s="2" t="s">
        <v>33</v>
      </c>
      <c r="AR21" s="2">
        <v>18.312999999999999</v>
      </c>
      <c r="AS21" s="2">
        <v>69</v>
      </c>
      <c r="AT21" s="2">
        <v>32667</v>
      </c>
      <c r="AU21" s="2">
        <v>0.89800000000000002</v>
      </c>
      <c r="AV21" s="2" t="s">
        <v>167</v>
      </c>
      <c r="AX21" s="2" t="s">
        <v>33</v>
      </c>
      <c r="AY21" s="2">
        <v>18.312999999999999</v>
      </c>
      <c r="AZ21" s="2">
        <v>69</v>
      </c>
      <c r="BA21" s="2">
        <v>32707</v>
      </c>
      <c r="BB21" s="2">
        <v>0.875</v>
      </c>
      <c r="BC21" s="2" t="s">
        <v>167</v>
      </c>
      <c r="BE21" s="2" t="s">
        <v>33</v>
      </c>
      <c r="BF21" s="2">
        <v>18.312999999999999</v>
      </c>
      <c r="BG21" s="2">
        <v>69</v>
      </c>
      <c r="BH21" s="2">
        <v>31933</v>
      </c>
      <c r="BI21" s="2">
        <v>0.86699999999999999</v>
      </c>
      <c r="BJ21" s="2" t="s">
        <v>167</v>
      </c>
      <c r="BL21" s="2" t="s">
        <v>33</v>
      </c>
      <c r="BM21" s="2">
        <v>18.295999999999999</v>
      </c>
      <c r="BN21" s="2">
        <v>69</v>
      </c>
      <c r="BO21" s="2">
        <v>886780</v>
      </c>
      <c r="BP21" s="2">
        <v>30.655999999999999</v>
      </c>
      <c r="BQ21" s="2" t="s">
        <v>167</v>
      </c>
      <c r="BS21" s="2" t="s">
        <v>33</v>
      </c>
      <c r="BT21" s="2">
        <v>18.295999999999999</v>
      </c>
      <c r="BU21" s="2">
        <v>69</v>
      </c>
      <c r="BV21" s="2">
        <v>887837</v>
      </c>
      <c r="BW21" s="2">
        <v>30.59</v>
      </c>
      <c r="BX21" s="2" t="s">
        <v>167</v>
      </c>
      <c r="BZ21" s="2" t="s">
        <v>33</v>
      </c>
      <c r="CA21" s="2">
        <v>18.295999999999999</v>
      </c>
      <c r="CB21" s="2">
        <v>69</v>
      </c>
      <c r="CC21" s="2">
        <v>888642</v>
      </c>
      <c r="CD21" s="2">
        <v>30.588999999999999</v>
      </c>
      <c r="CE21" s="2" t="s">
        <v>167</v>
      </c>
      <c r="CG21" s="2" t="s">
        <v>33</v>
      </c>
      <c r="CH21" s="2">
        <v>18.295999999999999</v>
      </c>
      <c r="CI21" s="2">
        <v>69</v>
      </c>
      <c r="CJ21" s="2">
        <v>884155</v>
      </c>
      <c r="CK21" s="2">
        <v>30.567</v>
      </c>
      <c r="CL21" s="2" t="s">
        <v>167</v>
      </c>
    </row>
    <row r="22" spans="1:90" x14ac:dyDescent="0.55000000000000004">
      <c r="A22" s="2" t="s">
        <v>64</v>
      </c>
      <c r="B22" s="2">
        <v>0</v>
      </c>
      <c r="C22" s="2">
        <v>0</v>
      </c>
      <c r="D22" s="2" t="s">
        <v>86</v>
      </c>
      <c r="H22" s="2" t="s">
        <v>64</v>
      </c>
      <c r="I22" s="2">
        <v>0</v>
      </c>
      <c r="J22" s="2">
        <v>0</v>
      </c>
      <c r="K22" s="2" t="s">
        <v>86</v>
      </c>
      <c r="O22" s="2" t="s">
        <v>64</v>
      </c>
      <c r="P22" s="2">
        <v>0</v>
      </c>
      <c r="Q22" s="2">
        <v>0</v>
      </c>
      <c r="R22" s="2" t="s">
        <v>86</v>
      </c>
      <c r="V22" s="2" t="s">
        <v>64</v>
      </c>
      <c r="W22" s="2">
        <v>22.181000000000001</v>
      </c>
      <c r="X22" s="2">
        <v>93</v>
      </c>
      <c r="Y22" s="2">
        <v>32319</v>
      </c>
      <c r="Z22" s="2">
        <v>1.034</v>
      </c>
      <c r="AA22" s="2" t="s">
        <v>167</v>
      </c>
      <c r="AC22" s="2" t="s">
        <v>64</v>
      </c>
      <c r="AD22" s="2">
        <v>22.145</v>
      </c>
      <c r="AE22" s="2">
        <v>93</v>
      </c>
      <c r="AF22" s="2">
        <v>284464</v>
      </c>
      <c r="AG22" s="2">
        <v>10.27</v>
      </c>
      <c r="AH22" s="2" t="s">
        <v>167</v>
      </c>
      <c r="AJ22" s="2" t="s">
        <v>64</v>
      </c>
      <c r="AK22" s="2">
        <v>22.145</v>
      </c>
      <c r="AL22" s="2">
        <v>93</v>
      </c>
      <c r="AM22" s="2">
        <v>29915</v>
      </c>
      <c r="AN22" s="2">
        <v>0.97899999999999998</v>
      </c>
      <c r="AO22" s="2" t="s">
        <v>167</v>
      </c>
      <c r="AQ22" s="2" t="s">
        <v>64</v>
      </c>
      <c r="AR22" s="2">
        <v>22.145</v>
      </c>
      <c r="AS22" s="2">
        <v>93</v>
      </c>
      <c r="AT22" s="2">
        <v>25420</v>
      </c>
      <c r="AU22" s="2">
        <v>0.84799999999999998</v>
      </c>
      <c r="AV22" s="2" t="s">
        <v>167</v>
      </c>
      <c r="AX22" s="2" t="s">
        <v>64</v>
      </c>
      <c r="AY22" s="2">
        <v>22.152000000000001</v>
      </c>
      <c r="AZ22" s="2">
        <v>93</v>
      </c>
      <c r="BA22" s="2">
        <v>26806</v>
      </c>
      <c r="BB22" s="2">
        <v>0.871</v>
      </c>
      <c r="BC22" s="2" t="s">
        <v>167</v>
      </c>
      <c r="BE22" s="2" t="s">
        <v>64</v>
      </c>
      <c r="BF22" s="2">
        <v>22.145</v>
      </c>
      <c r="BG22" s="2">
        <v>93</v>
      </c>
      <c r="BH22" s="2">
        <v>26518</v>
      </c>
      <c r="BI22" s="2">
        <v>0.874</v>
      </c>
      <c r="BJ22" s="2" t="s">
        <v>167</v>
      </c>
      <c r="BL22" s="2" t="s">
        <v>64</v>
      </c>
      <c r="BM22" s="2">
        <v>22.145</v>
      </c>
      <c r="BN22" s="2">
        <v>93</v>
      </c>
      <c r="BO22" s="2">
        <v>708235</v>
      </c>
      <c r="BP22" s="2">
        <v>30.425999999999998</v>
      </c>
      <c r="BQ22" s="2" t="s">
        <v>167</v>
      </c>
      <c r="BS22" s="2" t="s">
        <v>64</v>
      </c>
      <c r="BT22" s="2">
        <v>22.14</v>
      </c>
      <c r="BU22" s="2">
        <v>93</v>
      </c>
      <c r="BV22" s="2">
        <v>704667</v>
      </c>
      <c r="BW22" s="2">
        <v>30.111999999999998</v>
      </c>
      <c r="BX22" s="2" t="s">
        <v>167</v>
      </c>
      <c r="BZ22" s="2" t="s">
        <v>64</v>
      </c>
      <c r="CA22" s="2">
        <v>22.145</v>
      </c>
      <c r="CB22" s="2">
        <v>93</v>
      </c>
      <c r="CC22" s="2">
        <v>709488</v>
      </c>
      <c r="CD22" s="2">
        <v>30.344000000000001</v>
      </c>
      <c r="CE22" s="2" t="s">
        <v>167</v>
      </c>
      <c r="CG22" s="2" t="s">
        <v>64</v>
      </c>
      <c r="CH22" s="2">
        <v>22.145</v>
      </c>
      <c r="CI22" s="2">
        <v>93</v>
      </c>
      <c r="CJ22" s="2">
        <v>707554</v>
      </c>
      <c r="CK22" s="2">
        <v>30.414000000000001</v>
      </c>
      <c r="CL22" s="2" t="s">
        <v>167</v>
      </c>
    </row>
    <row r="23" spans="1:90" x14ac:dyDescent="0.55000000000000004">
      <c r="A23" s="2" t="s">
        <v>65</v>
      </c>
      <c r="B23" s="2">
        <v>21.437999999999999</v>
      </c>
      <c r="C23" s="2">
        <v>101</v>
      </c>
      <c r="D23" s="2">
        <v>326</v>
      </c>
      <c r="E23" s="2">
        <v>1.2E-2</v>
      </c>
      <c r="F23" s="2" t="s">
        <v>167</v>
      </c>
      <c r="H23" s="2" t="s">
        <v>65</v>
      </c>
      <c r="I23" s="2">
        <v>21.408000000000001</v>
      </c>
      <c r="J23" s="2">
        <v>101</v>
      </c>
      <c r="K23" s="2" t="s">
        <v>182</v>
      </c>
      <c r="L23" s="2">
        <v>1.7999999999999999E-2</v>
      </c>
      <c r="M23" s="2" t="s">
        <v>167</v>
      </c>
      <c r="O23" s="2" t="s">
        <v>65</v>
      </c>
      <c r="P23" s="2">
        <v>0</v>
      </c>
      <c r="Q23" s="2">
        <v>0</v>
      </c>
      <c r="R23" s="2" t="s">
        <v>86</v>
      </c>
      <c r="V23" s="2" t="s">
        <v>65</v>
      </c>
      <c r="W23" s="2">
        <v>21.443999999999999</v>
      </c>
      <c r="X23" s="2">
        <v>101</v>
      </c>
      <c r="Y23" s="2">
        <v>28449</v>
      </c>
      <c r="Z23" s="2">
        <v>1.0720000000000001</v>
      </c>
      <c r="AA23" s="2" t="s">
        <v>167</v>
      </c>
      <c r="AC23" s="2" t="s">
        <v>65</v>
      </c>
      <c r="AD23" s="2">
        <v>21.408000000000001</v>
      </c>
      <c r="AE23" s="2">
        <v>101</v>
      </c>
      <c r="AF23" s="2">
        <v>283414</v>
      </c>
      <c r="AG23" s="2">
        <v>10.433999999999999</v>
      </c>
      <c r="AH23" s="2" t="s">
        <v>167</v>
      </c>
      <c r="AJ23" s="2" t="s">
        <v>65</v>
      </c>
      <c r="AK23" s="2">
        <v>21.408000000000001</v>
      </c>
      <c r="AL23" s="2">
        <v>101</v>
      </c>
      <c r="AM23" s="2">
        <v>30637</v>
      </c>
      <c r="AN23" s="2">
        <v>1.034</v>
      </c>
      <c r="AO23" s="2" t="s">
        <v>167</v>
      </c>
      <c r="AQ23" s="2" t="s">
        <v>65</v>
      </c>
      <c r="AR23" s="2">
        <v>21.407</v>
      </c>
      <c r="AS23" s="2">
        <v>101</v>
      </c>
      <c r="AT23" s="2">
        <v>26416</v>
      </c>
      <c r="AU23" s="2">
        <v>0.90900000000000003</v>
      </c>
      <c r="AV23" s="2" t="s">
        <v>167</v>
      </c>
      <c r="AX23" s="2" t="s">
        <v>65</v>
      </c>
      <c r="AY23" s="2">
        <v>21.402000000000001</v>
      </c>
      <c r="AZ23" s="2">
        <v>101</v>
      </c>
      <c r="BA23" s="2">
        <v>26572</v>
      </c>
      <c r="BB23" s="2">
        <v>0.89</v>
      </c>
      <c r="BC23" s="2" t="s">
        <v>167</v>
      </c>
      <c r="BE23" s="2" t="s">
        <v>65</v>
      </c>
      <c r="BF23" s="2">
        <v>21.408000000000001</v>
      </c>
      <c r="BG23" s="2">
        <v>101</v>
      </c>
      <c r="BH23" s="2">
        <v>26431</v>
      </c>
      <c r="BI23" s="2">
        <v>0.89900000000000002</v>
      </c>
      <c r="BJ23" s="2" t="s">
        <v>167</v>
      </c>
      <c r="BL23" s="2" t="s">
        <v>65</v>
      </c>
      <c r="BM23" s="2">
        <v>21.395</v>
      </c>
      <c r="BN23" s="2">
        <v>101</v>
      </c>
      <c r="BO23" s="2">
        <v>703691</v>
      </c>
      <c r="BP23" s="2">
        <v>29.718</v>
      </c>
      <c r="BQ23" s="2" t="s">
        <v>167</v>
      </c>
      <c r="BS23" s="2" t="s">
        <v>65</v>
      </c>
      <c r="BT23" s="2">
        <v>21.402000000000001</v>
      </c>
      <c r="BU23" s="2">
        <v>101</v>
      </c>
      <c r="BV23" s="2">
        <v>692717</v>
      </c>
      <c r="BW23" s="2">
        <v>29.056999999999999</v>
      </c>
      <c r="BX23" s="2" t="s">
        <v>167</v>
      </c>
      <c r="BZ23" s="2" t="s">
        <v>65</v>
      </c>
      <c r="CA23" s="2">
        <v>21.396000000000001</v>
      </c>
      <c r="CB23" s="2">
        <v>101</v>
      </c>
      <c r="CC23" s="2">
        <v>703280</v>
      </c>
      <c r="CD23" s="2">
        <v>29.559000000000001</v>
      </c>
      <c r="CE23" s="2" t="s">
        <v>167</v>
      </c>
      <c r="CG23" s="2" t="s">
        <v>65</v>
      </c>
      <c r="CH23" s="2">
        <v>21.395</v>
      </c>
      <c r="CI23" s="2">
        <v>101</v>
      </c>
      <c r="CJ23" s="2">
        <v>700077</v>
      </c>
      <c r="CK23" s="2">
        <v>29.556999999999999</v>
      </c>
      <c r="CL23" s="2" t="s">
        <v>167</v>
      </c>
    </row>
    <row r="24" spans="1:90" x14ac:dyDescent="0.55000000000000004">
      <c r="A24" s="2" t="s">
        <v>66</v>
      </c>
      <c r="B24" s="2">
        <v>21.3</v>
      </c>
      <c r="C24" s="2">
        <v>69</v>
      </c>
      <c r="D24" s="2" t="s">
        <v>442</v>
      </c>
      <c r="E24" s="2">
        <v>4.0000000000000001E-3</v>
      </c>
      <c r="F24" s="2" t="s">
        <v>167</v>
      </c>
      <c r="H24" s="2" t="s">
        <v>66</v>
      </c>
      <c r="I24" s="2">
        <v>21.265000000000001</v>
      </c>
      <c r="J24" s="2">
        <v>69</v>
      </c>
      <c r="K24" s="2" t="s">
        <v>826</v>
      </c>
      <c r="L24" s="2">
        <v>8.9999999999999993E-3</v>
      </c>
      <c r="M24" s="2" t="s">
        <v>167</v>
      </c>
      <c r="O24" s="2" t="s">
        <v>66</v>
      </c>
      <c r="P24" s="2">
        <v>0</v>
      </c>
      <c r="Q24" s="2">
        <v>0</v>
      </c>
      <c r="R24" s="2" t="s">
        <v>86</v>
      </c>
      <c r="V24" s="2" t="s">
        <v>66</v>
      </c>
      <c r="W24" s="2">
        <v>21.3</v>
      </c>
      <c r="X24" s="2">
        <v>69</v>
      </c>
      <c r="Y24" s="2">
        <v>105022</v>
      </c>
      <c r="Z24" s="2">
        <v>0.995</v>
      </c>
      <c r="AA24" s="2" t="s">
        <v>167</v>
      </c>
      <c r="AC24" s="2" t="s">
        <v>66</v>
      </c>
      <c r="AD24" s="2">
        <v>21.248000000000001</v>
      </c>
      <c r="AE24" s="2">
        <v>69</v>
      </c>
      <c r="AF24" s="2">
        <v>824538</v>
      </c>
      <c r="AG24" s="2">
        <v>10.523</v>
      </c>
      <c r="AH24" s="2" t="s">
        <v>167</v>
      </c>
      <c r="AJ24" s="2" t="s">
        <v>66</v>
      </c>
      <c r="AK24" s="2">
        <v>21.248000000000001</v>
      </c>
      <c r="AL24" s="2">
        <v>69</v>
      </c>
      <c r="AM24" s="2">
        <v>89053</v>
      </c>
      <c r="AN24" s="2">
        <v>1.018</v>
      </c>
      <c r="AO24" s="2" t="s">
        <v>167</v>
      </c>
      <c r="AQ24" s="2" t="s">
        <v>66</v>
      </c>
      <c r="AR24" s="2">
        <v>21.248000000000001</v>
      </c>
      <c r="AS24" s="2">
        <v>69</v>
      </c>
      <c r="AT24" s="2">
        <v>77731</v>
      </c>
      <c r="AU24" s="2">
        <v>0.90500000000000003</v>
      </c>
      <c r="AV24" s="2" t="s">
        <v>167</v>
      </c>
      <c r="AX24" s="2" t="s">
        <v>66</v>
      </c>
      <c r="AY24" s="2">
        <v>21.248000000000001</v>
      </c>
      <c r="AZ24" s="2">
        <v>69</v>
      </c>
      <c r="BA24" s="2">
        <v>79979</v>
      </c>
      <c r="BB24" s="2">
        <v>0.90700000000000003</v>
      </c>
      <c r="BC24" s="2" t="s">
        <v>167</v>
      </c>
      <c r="BE24" s="2" t="s">
        <v>66</v>
      </c>
      <c r="BF24" s="2">
        <v>21.248000000000001</v>
      </c>
      <c r="BG24" s="2">
        <v>69</v>
      </c>
      <c r="BH24" s="2">
        <v>77654</v>
      </c>
      <c r="BI24" s="2">
        <v>0.89400000000000002</v>
      </c>
      <c r="BJ24" s="2" t="s">
        <v>167</v>
      </c>
      <c r="BL24" s="2" t="s">
        <v>66</v>
      </c>
      <c r="BM24" s="2">
        <v>21.248000000000001</v>
      </c>
      <c r="BN24" s="2">
        <v>69</v>
      </c>
      <c r="BO24" s="2">
        <v>1976073</v>
      </c>
      <c r="BP24" s="2">
        <v>30.98</v>
      </c>
      <c r="BQ24" s="2" t="s">
        <v>167</v>
      </c>
      <c r="BS24" s="2" t="s">
        <v>66</v>
      </c>
      <c r="BT24" s="2">
        <v>21.248000000000001</v>
      </c>
      <c r="BU24" s="2">
        <v>69</v>
      </c>
      <c r="BV24" s="2">
        <v>1988853</v>
      </c>
      <c r="BW24" s="2">
        <v>31.135000000000002</v>
      </c>
      <c r="BX24" s="2" t="s">
        <v>167</v>
      </c>
      <c r="BZ24" s="2" t="s">
        <v>66</v>
      </c>
      <c r="CA24" s="2">
        <v>21.248000000000001</v>
      </c>
      <c r="CB24" s="2">
        <v>69</v>
      </c>
      <c r="CC24" s="2">
        <v>1975307</v>
      </c>
      <c r="CD24" s="2">
        <v>30.795000000000002</v>
      </c>
      <c r="CE24" s="2" t="s">
        <v>167</v>
      </c>
      <c r="CG24" s="2" t="s">
        <v>66</v>
      </c>
      <c r="CH24" s="2">
        <v>21.248000000000001</v>
      </c>
      <c r="CI24" s="2">
        <v>69</v>
      </c>
      <c r="CJ24" s="2">
        <v>1976868</v>
      </c>
      <c r="CK24" s="2">
        <v>31.026</v>
      </c>
      <c r="CL24" s="2" t="s">
        <v>167</v>
      </c>
    </row>
    <row r="25" spans="1:90" x14ac:dyDescent="0.55000000000000004">
      <c r="A25" s="2" t="s">
        <v>37</v>
      </c>
      <c r="B25" s="2">
        <v>23.045999999999999</v>
      </c>
      <c r="C25" s="2">
        <v>51</v>
      </c>
      <c r="D25" s="2">
        <v>327</v>
      </c>
      <c r="E25" s="2">
        <v>7.0000000000000001E-3</v>
      </c>
      <c r="F25" s="2" t="s">
        <v>167</v>
      </c>
      <c r="H25" s="2" t="s">
        <v>37</v>
      </c>
      <c r="I25" s="2">
        <v>22.991</v>
      </c>
      <c r="J25" s="2">
        <v>51</v>
      </c>
      <c r="K25" s="2">
        <v>614</v>
      </c>
      <c r="L25" s="2">
        <v>1.6E-2</v>
      </c>
      <c r="M25" s="2" t="s">
        <v>167</v>
      </c>
      <c r="O25" s="2" t="s">
        <v>37</v>
      </c>
      <c r="P25" s="2">
        <v>0</v>
      </c>
      <c r="Q25" s="2">
        <v>0</v>
      </c>
      <c r="R25" s="2" t="s">
        <v>86</v>
      </c>
      <c r="V25" s="2" t="s">
        <v>37</v>
      </c>
      <c r="W25" s="2">
        <v>23.04</v>
      </c>
      <c r="X25" s="2">
        <v>51</v>
      </c>
      <c r="Y25" s="2">
        <v>43571</v>
      </c>
      <c r="Z25" s="2">
        <v>0.99399999999999999</v>
      </c>
      <c r="AA25" s="2" t="s">
        <v>167</v>
      </c>
      <c r="AC25" s="2" t="s">
        <v>37</v>
      </c>
      <c r="AD25" s="2">
        <v>22.991</v>
      </c>
      <c r="AE25" s="2">
        <v>51</v>
      </c>
      <c r="AF25" s="2">
        <v>360463</v>
      </c>
      <c r="AG25" s="2">
        <v>10.582000000000001</v>
      </c>
      <c r="AH25" s="2" t="s">
        <v>167</v>
      </c>
      <c r="AJ25" s="2" t="s">
        <v>37</v>
      </c>
      <c r="AK25" s="2">
        <v>22.991</v>
      </c>
      <c r="AL25" s="2">
        <v>51</v>
      </c>
      <c r="AM25" s="2">
        <v>40160</v>
      </c>
      <c r="AN25" s="2">
        <v>1.0640000000000001</v>
      </c>
      <c r="AO25" s="2" t="s">
        <v>167</v>
      </c>
      <c r="AQ25" s="2" t="s">
        <v>37</v>
      </c>
      <c r="AR25" s="2">
        <v>23.003</v>
      </c>
      <c r="AS25" s="2">
        <v>51</v>
      </c>
      <c r="AT25" s="2">
        <v>33623</v>
      </c>
      <c r="AU25" s="2">
        <v>0.90700000000000003</v>
      </c>
      <c r="AV25" s="2" t="s">
        <v>167</v>
      </c>
      <c r="AX25" s="2" t="s">
        <v>37</v>
      </c>
      <c r="AY25" s="2">
        <v>22.998000000000001</v>
      </c>
      <c r="AZ25" s="2">
        <v>51</v>
      </c>
      <c r="BA25" s="2">
        <v>35094</v>
      </c>
      <c r="BB25" s="2">
        <v>0.92200000000000004</v>
      </c>
      <c r="BC25" s="2" t="s">
        <v>167</v>
      </c>
      <c r="BE25" s="2" t="s">
        <v>37</v>
      </c>
      <c r="BF25" s="2">
        <v>22.991</v>
      </c>
      <c r="BG25" s="2">
        <v>51</v>
      </c>
      <c r="BH25" s="2">
        <v>35734</v>
      </c>
      <c r="BI25" s="2">
        <v>0.95399999999999996</v>
      </c>
      <c r="BJ25" s="2" t="s">
        <v>167</v>
      </c>
      <c r="BL25" s="2" t="s">
        <v>37</v>
      </c>
      <c r="BM25" s="2">
        <v>22.991</v>
      </c>
      <c r="BN25" s="2">
        <v>51</v>
      </c>
      <c r="BO25" s="2">
        <v>882041</v>
      </c>
      <c r="BP25" s="2">
        <v>31.172999999999998</v>
      </c>
      <c r="BQ25" s="2" t="s">
        <v>167</v>
      </c>
      <c r="BS25" s="2" t="s">
        <v>37</v>
      </c>
      <c r="BT25" s="2">
        <v>22.986000000000001</v>
      </c>
      <c r="BU25" s="2">
        <v>51</v>
      </c>
      <c r="BV25" s="2">
        <v>882855</v>
      </c>
      <c r="BW25" s="2">
        <v>31.09</v>
      </c>
      <c r="BX25" s="2" t="s">
        <v>167</v>
      </c>
      <c r="BZ25" s="2" t="s">
        <v>37</v>
      </c>
      <c r="CA25" s="2">
        <v>22.991</v>
      </c>
      <c r="CB25" s="2">
        <v>51</v>
      </c>
      <c r="CC25" s="2">
        <v>876244</v>
      </c>
      <c r="CD25" s="2">
        <v>30.74</v>
      </c>
      <c r="CE25" s="2" t="s">
        <v>167</v>
      </c>
      <c r="CG25" s="2" t="s">
        <v>37</v>
      </c>
      <c r="CH25" s="2">
        <v>22.991</v>
      </c>
      <c r="CI25" s="2">
        <v>51</v>
      </c>
      <c r="CJ25" s="2">
        <v>878501</v>
      </c>
      <c r="CK25" s="2">
        <v>31.032</v>
      </c>
      <c r="CL25" s="2" t="s">
        <v>167</v>
      </c>
    </row>
    <row r="26" spans="1:90" x14ac:dyDescent="0.55000000000000004">
      <c r="A26" s="2" t="s">
        <v>67</v>
      </c>
      <c r="B26" s="2">
        <v>0</v>
      </c>
      <c r="C26" s="2">
        <v>0</v>
      </c>
      <c r="D26" s="2" t="s">
        <v>86</v>
      </c>
      <c r="H26" s="2" t="s">
        <v>67</v>
      </c>
      <c r="I26" s="2">
        <v>0</v>
      </c>
      <c r="J26" s="2">
        <v>0</v>
      </c>
      <c r="K26" s="2" t="s">
        <v>86</v>
      </c>
      <c r="O26" s="2" t="s">
        <v>67</v>
      </c>
      <c r="P26" s="2">
        <v>0</v>
      </c>
      <c r="Q26" s="2">
        <v>0</v>
      </c>
      <c r="R26" s="2" t="s">
        <v>86</v>
      </c>
      <c r="V26" s="2" t="s">
        <v>67</v>
      </c>
      <c r="W26" s="2">
        <v>24.887</v>
      </c>
      <c r="X26" s="2">
        <v>69</v>
      </c>
      <c r="Y26" s="2">
        <v>139817</v>
      </c>
      <c r="Z26" s="2">
        <v>1.0980000000000001</v>
      </c>
      <c r="AA26" s="2" t="s">
        <v>167</v>
      </c>
      <c r="AC26" s="2" t="s">
        <v>67</v>
      </c>
      <c r="AD26" s="2">
        <v>24.768000000000001</v>
      </c>
      <c r="AE26" s="2">
        <v>69</v>
      </c>
      <c r="AF26" s="21" t="s">
        <v>827</v>
      </c>
      <c r="AG26" s="2">
        <v>10.523999999999999</v>
      </c>
      <c r="AH26" s="2" t="s">
        <v>167</v>
      </c>
      <c r="AJ26" s="2" t="s">
        <v>67</v>
      </c>
      <c r="AK26" s="2">
        <v>24.768000000000001</v>
      </c>
      <c r="AL26" s="2">
        <v>69</v>
      </c>
      <c r="AM26" s="2" t="s">
        <v>828</v>
      </c>
      <c r="AN26" s="2">
        <v>1.0169999999999999</v>
      </c>
      <c r="AO26" s="2" t="s">
        <v>167</v>
      </c>
      <c r="AQ26" s="2" t="s">
        <v>67</v>
      </c>
      <c r="AR26" s="2">
        <v>24.776</v>
      </c>
      <c r="AS26" s="2">
        <v>69</v>
      </c>
      <c r="AT26" s="2" t="s">
        <v>829</v>
      </c>
      <c r="AU26" s="2">
        <v>0.91300000000000003</v>
      </c>
      <c r="AV26" s="2" t="s">
        <v>167</v>
      </c>
      <c r="AX26" s="2" t="s">
        <v>67</v>
      </c>
      <c r="AY26" s="2">
        <v>24.77</v>
      </c>
      <c r="AZ26" s="2">
        <v>69</v>
      </c>
      <c r="BA26" s="2" t="s">
        <v>830</v>
      </c>
      <c r="BB26" s="2">
        <v>0.89700000000000002</v>
      </c>
      <c r="BC26" s="2" t="s">
        <v>167</v>
      </c>
      <c r="BE26" s="2" t="s">
        <v>67</v>
      </c>
      <c r="BF26" s="2">
        <v>24.768000000000001</v>
      </c>
      <c r="BG26" s="2">
        <v>69</v>
      </c>
      <c r="BH26" s="2" t="s">
        <v>831</v>
      </c>
      <c r="BI26" s="2">
        <v>0.88500000000000001</v>
      </c>
      <c r="BJ26" s="2" t="s">
        <v>167</v>
      </c>
      <c r="BL26" s="2" t="s">
        <v>67</v>
      </c>
      <c r="BM26" s="2">
        <v>24.76</v>
      </c>
      <c r="BN26" s="2">
        <v>69</v>
      </c>
      <c r="BO26" s="2" t="s">
        <v>832</v>
      </c>
      <c r="BP26" s="2">
        <v>30.024999999999999</v>
      </c>
      <c r="BQ26" s="2" t="s">
        <v>167</v>
      </c>
      <c r="BS26" s="2" t="s">
        <v>67</v>
      </c>
      <c r="BT26" s="2">
        <v>24.826000000000001</v>
      </c>
      <c r="BU26" s="2">
        <v>69</v>
      </c>
      <c r="BV26" s="2" t="s">
        <v>833</v>
      </c>
      <c r="BW26" s="2">
        <v>29.506</v>
      </c>
      <c r="BX26" s="2" t="s">
        <v>167</v>
      </c>
      <c r="BZ26" s="2" t="s">
        <v>67</v>
      </c>
      <c r="CA26" s="2">
        <v>24.76</v>
      </c>
      <c r="CB26" s="2">
        <v>69</v>
      </c>
      <c r="CC26" s="2" t="s">
        <v>834</v>
      </c>
      <c r="CD26" s="2">
        <v>29.692</v>
      </c>
      <c r="CE26" s="2" t="s">
        <v>167</v>
      </c>
      <c r="CG26" s="2" t="s">
        <v>67</v>
      </c>
      <c r="CH26" s="2">
        <v>24.831</v>
      </c>
      <c r="CI26" s="2">
        <v>69</v>
      </c>
      <c r="CJ26" s="2" t="s">
        <v>835</v>
      </c>
      <c r="CK26" s="2">
        <v>29.738</v>
      </c>
      <c r="CL26" s="2" t="s">
        <v>167</v>
      </c>
    </row>
    <row r="27" spans="1:90" x14ac:dyDescent="0.55000000000000004">
      <c r="A27" s="2" t="s">
        <v>39</v>
      </c>
      <c r="B27" s="2">
        <v>0</v>
      </c>
      <c r="C27" s="2">
        <v>0</v>
      </c>
      <c r="D27" s="2" t="s">
        <v>86</v>
      </c>
      <c r="H27" s="2" t="s">
        <v>39</v>
      </c>
      <c r="I27" s="2">
        <v>0</v>
      </c>
      <c r="J27" s="2">
        <v>0</v>
      </c>
      <c r="K27" s="2" t="s">
        <v>86</v>
      </c>
      <c r="O27" s="2" t="s">
        <v>39</v>
      </c>
      <c r="P27" s="2">
        <v>0</v>
      </c>
      <c r="R27" s="2">
        <v>0</v>
      </c>
      <c r="S27" s="2" t="s">
        <v>86</v>
      </c>
      <c r="T27" s="2" t="s">
        <v>172</v>
      </c>
      <c r="V27" s="2" t="s">
        <v>39</v>
      </c>
      <c r="W27" s="2">
        <v>26.420999999999999</v>
      </c>
      <c r="X27" s="2">
        <v>69</v>
      </c>
      <c r="Y27" s="2">
        <v>44671</v>
      </c>
      <c r="Z27" s="2">
        <v>1.0609999999999999</v>
      </c>
      <c r="AA27" s="2" t="s">
        <v>167</v>
      </c>
      <c r="AC27" s="2" t="s">
        <v>39</v>
      </c>
      <c r="AD27" s="2">
        <v>26.324000000000002</v>
      </c>
      <c r="AE27" s="2">
        <v>69</v>
      </c>
      <c r="AF27" s="2">
        <v>302468</v>
      </c>
      <c r="AG27" s="2">
        <v>10.638999999999999</v>
      </c>
      <c r="AH27" s="2" t="s">
        <v>167</v>
      </c>
      <c r="AJ27" s="2" t="s">
        <v>39</v>
      </c>
      <c r="AK27" s="2">
        <v>26.323</v>
      </c>
      <c r="AL27" s="2">
        <v>69</v>
      </c>
      <c r="AM27" s="2">
        <v>34777</v>
      </c>
      <c r="AN27" s="2">
        <v>1.1279999999999999</v>
      </c>
      <c r="AO27" s="2" t="s">
        <v>167</v>
      </c>
      <c r="AQ27" s="2" t="s">
        <v>39</v>
      </c>
      <c r="AR27" s="2">
        <v>26.323</v>
      </c>
      <c r="AS27" s="2">
        <v>69</v>
      </c>
      <c r="AT27" s="2">
        <v>29541</v>
      </c>
      <c r="AU27" s="2">
        <v>0.97699999999999998</v>
      </c>
      <c r="AV27" s="2" t="s">
        <v>167</v>
      </c>
      <c r="AX27" s="2" t="s">
        <v>39</v>
      </c>
      <c r="AY27" s="2">
        <v>26.326000000000001</v>
      </c>
      <c r="AZ27" s="2">
        <v>69</v>
      </c>
      <c r="BA27" s="2">
        <v>29079</v>
      </c>
      <c r="BB27" s="2">
        <v>0.93600000000000005</v>
      </c>
      <c r="BC27" s="2" t="s">
        <v>167</v>
      </c>
      <c r="BE27" s="2" t="s">
        <v>39</v>
      </c>
      <c r="BF27" s="2">
        <v>26.323</v>
      </c>
      <c r="BG27" s="2">
        <v>69</v>
      </c>
      <c r="BH27" s="2">
        <v>27836</v>
      </c>
      <c r="BI27" s="2">
        <v>0.90900000000000003</v>
      </c>
      <c r="BJ27" s="2" t="s">
        <v>167</v>
      </c>
      <c r="BL27" s="2" t="s">
        <v>39</v>
      </c>
      <c r="BM27" s="2">
        <v>26.323</v>
      </c>
      <c r="BN27" s="2">
        <v>69</v>
      </c>
      <c r="BO27" s="2">
        <v>747638</v>
      </c>
      <c r="BP27" s="2">
        <v>29.683</v>
      </c>
      <c r="BQ27" s="2" t="s">
        <v>167</v>
      </c>
      <c r="BS27" s="2" t="s">
        <v>39</v>
      </c>
      <c r="BT27" s="2">
        <v>26.315999999999999</v>
      </c>
      <c r="BU27" s="2">
        <v>69</v>
      </c>
      <c r="BV27" s="2">
        <v>773051</v>
      </c>
      <c r="BW27" s="2">
        <v>30.771000000000001</v>
      </c>
      <c r="BX27" s="2" t="s">
        <v>167</v>
      </c>
      <c r="BZ27" s="2" t="s">
        <v>39</v>
      </c>
      <c r="CA27" s="2">
        <v>26.314</v>
      </c>
      <c r="CB27" s="2">
        <v>69</v>
      </c>
      <c r="CC27" s="2">
        <v>774080</v>
      </c>
      <c r="CD27" s="2">
        <v>30.785</v>
      </c>
      <c r="CE27" s="2" t="s">
        <v>167</v>
      </c>
      <c r="CG27" s="2" t="s">
        <v>39</v>
      </c>
      <c r="CH27" s="2">
        <v>26.314</v>
      </c>
      <c r="CI27" s="2">
        <v>69</v>
      </c>
      <c r="CJ27" s="2">
        <v>784262</v>
      </c>
      <c r="CK27" s="2">
        <v>31.433</v>
      </c>
      <c r="CL27" s="2" t="s">
        <v>167</v>
      </c>
    </row>
    <row r="28" spans="1:90" x14ac:dyDescent="0.55000000000000004">
      <c r="A28" s="2" t="s">
        <v>40</v>
      </c>
      <c r="B28" s="2">
        <v>0</v>
      </c>
      <c r="C28" s="2">
        <v>0</v>
      </c>
      <c r="D28" s="2" t="s">
        <v>86</v>
      </c>
      <c r="H28" s="2" t="s">
        <v>40</v>
      </c>
      <c r="I28" s="2">
        <v>0</v>
      </c>
      <c r="J28" s="2">
        <v>0</v>
      </c>
      <c r="K28" s="2" t="s">
        <v>86</v>
      </c>
      <c r="O28" s="2" t="s">
        <v>40</v>
      </c>
      <c r="P28" s="2">
        <v>26.518000000000001</v>
      </c>
      <c r="Q28" s="2">
        <v>101</v>
      </c>
      <c r="R28" s="2">
        <v>82425</v>
      </c>
      <c r="S28" s="2">
        <v>7.7190000000000003</v>
      </c>
      <c r="T28" s="2" t="s">
        <v>167</v>
      </c>
      <c r="V28" s="2" t="s">
        <v>40</v>
      </c>
      <c r="W28" s="2">
        <v>26.489000000000001</v>
      </c>
      <c r="X28" s="2">
        <v>101</v>
      </c>
      <c r="Y28" s="2" t="s">
        <v>836</v>
      </c>
      <c r="Z28" s="2">
        <v>1.081</v>
      </c>
      <c r="AA28" s="2" t="s">
        <v>167</v>
      </c>
      <c r="AC28" s="2" t="s">
        <v>40</v>
      </c>
      <c r="AD28" s="2">
        <v>26.402000000000001</v>
      </c>
      <c r="AE28" s="2">
        <v>101</v>
      </c>
      <c r="AF28" s="2">
        <v>696695</v>
      </c>
      <c r="AG28" s="2">
        <v>10.54</v>
      </c>
      <c r="AH28" s="2" t="s">
        <v>167</v>
      </c>
      <c r="AJ28" s="2" t="s">
        <v>40</v>
      </c>
      <c r="AK28" s="2">
        <v>26.401</v>
      </c>
      <c r="AL28" s="2">
        <v>101</v>
      </c>
      <c r="AM28" s="2">
        <v>87821</v>
      </c>
      <c r="AN28" s="2">
        <v>1.2050000000000001</v>
      </c>
      <c r="AO28" s="2" t="s">
        <v>167</v>
      </c>
      <c r="AQ28" s="2" t="s">
        <v>40</v>
      </c>
      <c r="AR28" s="2">
        <v>26.401</v>
      </c>
      <c r="AS28" s="2">
        <v>101</v>
      </c>
      <c r="AT28" s="2">
        <v>66258</v>
      </c>
      <c r="AU28" s="2">
        <v>0.92600000000000005</v>
      </c>
      <c r="AV28" s="2" t="s">
        <v>167</v>
      </c>
      <c r="AX28" s="2" t="s">
        <v>40</v>
      </c>
      <c r="AY28" s="2">
        <v>26.404</v>
      </c>
      <c r="AZ28" s="2">
        <v>101</v>
      </c>
      <c r="BA28" s="2" t="s">
        <v>837</v>
      </c>
      <c r="BB28" s="2">
        <v>0.92600000000000005</v>
      </c>
      <c r="BC28" s="2" t="s">
        <v>167</v>
      </c>
      <c r="BE28" s="2" t="s">
        <v>40</v>
      </c>
      <c r="BF28" s="2">
        <v>26.401</v>
      </c>
      <c r="BG28" s="2">
        <v>101</v>
      </c>
      <c r="BH28" s="2">
        <v>68113</v>
      </c>
      <c r="BI28" s="2">
        <v>0.94099999999999995</v>
      </c>
      <c r="BJ28" s="2" t="s">
        <v>167</v>
      </c>
      <c r="BL28" s="2" t="s">
        <v>40</v>
      </c>
      <c r="BM28" s="2">
        <v>26.401</v>
      </c>
      <c r="BN28" s="2">
        <v>101</v>
      </c>
      <c r="BO28" s="2">
        <v>1670687</v>
      </c>
      <c r="BP28" s="2">
        <v>29.805</v>
      </c>
      <c r="BQ28" s="2" t="s">
        <v>167</v>
      </c>
      <c r="BS28" s="2" t="s">
        <v>40</v>
      </c>
      <c r="BT28" s="2">
        <v>26.393999999999998</v>
      </c>
      <c r="BU28" s="2">
        <v>101</v>
      </c>
      <c r="BV28" s="2">
        <v>1683540</v>
      </c>
      <c r="BW28" s="2">
        <v>29.989000000000001</v>
      </c>
      <c r="BX28" s="2" t="s">
        <v>167</v>
      </c>
      <c r="BZ28" s="2" t="s">
        <v>40</v>
      </c>
      <c r="CA28" s="2">
        <v>26.391999999999999</v>
      </c>
      <c r="CB28" s="2">
        <v>101</v>
      </c>
      <c r="CC28" s="2">
        <v>1655639</v>
      </c>
      <c r="CD28" s="2">
        <v>29.315999999999999</v>
      </c>
      <c r="CE28" s="2" t="s">
        <v>167</v>
      </c>
      <c r="CG28" s="2" t="s">
        <v>40</v>
      </c>
      <c r="CH28" s="2">
        <v>26.391999999999999</v>
      </c>
      <c r="CI28" s="2">
        <v>101</v>
      </c>
      <c r="CJ28" s="2">
        <v>1684535</v>
      </c>
      <c r="CK28" s="2">
        <v>30.15</v>
      </c>
      <c r="CL28" s="2" t="s">
        <v>167</v>
      </c>
    </row>
    <row r="29" spans="1:90" x14ac:dyDescent="0.55000000000000004">
      <c r="A29" s="2" t="s">
        <v>68</v>
      </c>
      <c r="B29" s="2">
        <v>0</v>
      </c>
      <c r="C29" s="2">
        <v>0</v>
      </c>
      <c r="D29" s="2" t="s">
        <v>86</v>
      </c>
      <c r="H29" s="2" t="s">
        <v>68</v>
      </c>
      <c r="I29" s="2">
        <v>0</v>
      </c>
      <c r="J29" s="2">
        <v>0</v>
      </c>
      <c r="K29" s="2" t="s">
        <v>86</v>
      </c>
      <c r="O29" s="2" t="s">
        <v>68</v>
      </c>
      <c r="P29" s="2">
        <v>0</v>
      </c>
      <c r="Q29" s="2">
        <v>0</v>
      </c>
      <c r="R29" s="2" t="s">
        <v>86</v>
      </c>
      <c r="V29" s="2" t="s">
        <v>68</v>
      </c>
      <c r="W29" s="2">
        <v>27.611000000000001</v>
      </c>
      <c r="X29" s="2">
        <v>69</v>
      </c>
      <c r="Y29" s="2">
        <v>152960</v>
      </c>
      <c r="Z29" s="2">
        <v>1.077</v>
      </c>
      <c r="AA29" s="2" t="s">
        <v>167</v>
      </c>
      <c r="AC29" s="2" t="s">
        <v>68</v>
      </c>
      <c r="AD29" s="2">
        <v>27.532</v>
      </c>
      <c r="AE29" s="2">
        <v>69</v>
      </c>
      <c r="AF29" s="2">
        <v>1148793</v>
      </c>
      <c r="AG29" s="2">
        <v>10.627000000000001</v>
      </c>
      <c r="AH29" s="2" t="s">
        <v>167</v>
      </c>
      <c r="AJ29" s="2" t="s">
        <v>68</v>
      </c>
      <c r="AK29" s="2">
        <v>27.542000000000002</v>
      </c>
      <c r="AL29" s="2">
        <v>69</v>
      </c>
      <c r="AM29" s="2">
        <v>122321</v>
      </c>
      <c r="AN29" s="2">
        <v>1.0349999999999999</v>
      </c>
      <c r="AO29" s="2" t="s">
        <v>167</v>
      </c>
      <c r="AQ29" s="2" t="s">
        <v>68</v>
      </c>
      <c r="AR29" s="2">
        <v>27.542000000000002</v>
      </c>
      <c r="AS29" s="2">
        <v>69</v>
      </c>
      <c r="AT29" s="2">
        <v>106730</v>
      </c>
      <c r="AU29" s="2">
        <v>0.92100000000000004</v>
      </c>
      <c r="AV29" s="2" t="s">
        <v>167</v>
      </c>
      <c r="AX29" s="2" t="s">
        <v>68</v>
      </c>
      <c r="AY29" s="2">
        <v>27.545000000000002</v>
      </c>
      <c r="AZ29" s="2">
        <v>69</v>
      </c>
      <c r="BA29" s="2">
        <v>106893</v>
      </c>
      <c r="BB29" s="2">
        <v>0.89800000000000002</v>
      </c>
      <c r="BC29" s="2" t="s">
        <v>167</v>
      </c>
      <c r="BE29" s="2" t="s">
        <v>68</v>
      </c>
      <c r="BF29" s="2">
        <v>27.542000000000002</v>
      </c>
      <c r="BG29" s="2">
        <v>69</v>
      </c>
      <c r="BH29" s="2">
        <v>106179</v>
      </c>
      <c r="BI29" s="2">
        <v>0.90500000000000003</v>
      </c>
      <c r="BJ29" s="2" t="s">
        <v>167</v>
      </c>
      <c r="BL29" s="2" t="s">
        <v>68</v>
      </c>
      <c r="BM29" s="2">
        <v>27.523</v>
      </c>
      <c r="BN29" s="2">
        <v>69</v>
      </c>
      <c r="BO29" s="2">
        <v>2861177</v>
      </c>
      <c r="BP29" s="2">
        <v>30.571999999999999</v>
      </c>
      <c r="BQ29" s="2" t="s">
        <v>167</v>
      </c>
      <c r="BS29" s="2" t="s">
        <v>68</v>
      </c>
      <c r="BT29" s="2">
        <v>27.524999999999999</v>
      </c>
      <c r="BU29" s="2">
        <v>69</v>
      </c>
      <c r="BV29" s="2">
        <v>2834882</v>
      </c>
      <c r="BW29" s="2">
        <v>30.120999999999999</v>
      </c>
      <c r="BX29" s="2" t="s">
        <v>167</v>
      </c>
      <c r="BZ29" s="2" t="s">
        <v>68</v>
      </c>
      <c r="CA29" s="2">
        <v>27.523</v>
      </c>
      <c r="CB29" s="2">
        <v>69</v>
      </c>
      <c r="CC29" s="2">
        <v>2834836</v>
      </c>
      <c r="CD29" s="2">
        <v>30.085000000000001</v>
      </c>
      <c r="CE29" s="2" t="s">
        <v>167</v>
      </c>
      <c r="CG29" s="2" t="s">
        <v>68</v>
      </c>
      <c r="CH29" s="2">
        <v>27.523</v>
      </c>
      <c r="CI29" s="2">
        <v>69</v>
      </c>
      <c r="CJ29" s="2">
        <v>2820931</v>
      </c>
      <c r="CK29" s="2">
        <v>30.07</v>
      </c>
      <c r="CL29" s="2" t="s">
        <v>167</v>
      </c>
    </row>
    <row r="30" spans="1:90" x14ac:dyDescent="0.55000000000000004">
      <c r="A30" s="2" t="s">
        <v>42</v>
      </c>
      <c r="B30" s="2">
        <v>0</v>
      </c>
      <c r="C30" s="2">
        <v>0</v>
      </c>
      <c r="D30" s="2" t="s">
        <v>86</v>
      </c>
      <c r="H30" s="2" t="s">
        <v>42</v>
      </c>
      <c r="I30" s="2">
        <v>0</v>
      </c>
      <c r="J30" s="2">
        <v>0</v>
      </c>
      <c r="K30" s="2" t="s">
        <v>86</v>
      </c>
      <c r="O30" s="2" t="s">
        <v>42</v>
      </c>
      <c r="P30" s="2">
        <v>0</v>
      </c>
      <c r="Q30" s="2">
        <v>0</v>
      </c>
      <c r="R30" s="2" t="s">
        <v>86</v>
      </c>
      <c r="V30" s="2" t="s">
        <v>42</v>
      </c>
      <c r="W30" s="2">
        <v>29.024000000000001</v>
      </c>
      <c r="X30" s="2">
        <v>51</v>
      </c>
      <c r="Y30" s="2">
        <v>85835</v>
      </c>
      <c r="Z30" s="2">
        <v>1.111</v>
      </c>
      <c r="AA30" s="2" t="s">
        <v>167</v>
      </c>
      <c r="AC30" s="2" t="s">
        <v>42</v>
      </c>
      <c r="AD30" s="2">
        <v>28.966000000000001</v>
      </c>
      <c r="AE30" s="2">
        <v>51</v>
      </c>
      <c r="AF30" s="2">
        <v>641589</v>
      </c>
      <c r="AG30" s="2">
        <v>10.545999999999999</v>
      </c>
      <c r="AH30" s="2" t="s">
        <v>167</v>
      </c>
      <c r="AJ30" s="2" t="s">
        <v>42</v>
      </c>
      <c r="AK30" s="2">
        <v>28.966000000000001</v>
      </c>
      <c r="AL30" s="2">
        <v>51</v>
      </c>
      <c r="AM30" s="2">
        <v>69664</v>
      </c>
      <c r="AN30" s="2">
        <v>1.038</v>
      </c>
      <c r="AO30" s="2" t="s">
        <v>167</v>
      </c>
      <c r="AQ30" s="2" t="s">
        <v>42</v>
      </c>
      <c r="AR30" s="2">
        <v>28.965</v>
      </c>
      <c r="AS30" s="2">
        <v>51</v>
      </c>
      <c r="AT30" s="2">
        <v>59276</v>
      </c>
      <c r="AU30" s="2">
        <v>0.9</v>
      </c>
      <c r="AV30" s="2" t="s">
        <v>167</v>
      </c>
      <c r="AX30" s="2" t="s">
        <v>42</v>
      </c>
      <c r="AY30" s="2">
        <v>28.968</v>
      </c>
      <c r="AZ30" s="2">
        <v>51</v>
      </c>
      <c r="BA30" s="2">
        <v>61858</v>
      </c>
      <c r="BB30" s="2">
        <v>0.91500000000000004</v>
      </c>
      <c r="BC30" s="2" t="s">
        <v>167</v>
      </c>
      <c r="BE30" s="2" t="s">
        <v>42</v>
      </c>
      <c r="BF30" s="2">
        <v>28.966000000000001</v>
      </c>
      <c r="BG30" s="2">
        <v>51</v>
      </c>
      <c r="BH30" s="2">
        <v>60024</v>
      </c>
      <c r="BI30" s="2">
        <v>0.90100000000000002</v>
      </c>
      <c r="BJ30" s="2" t="s">
        <v>167</v>
      </c>
      <c r="BL30" s="2" t="s">
        <v>42</v>
      </c>
      <c r="BM30" s="2">
        <v>28.956</v>
      </c>
      <c r="BN30" s="2">
        <v>51</v>
      </c>
      <c r="BO30" s="2">
        <v>1581511</v>
      </c>
      <c r="BP30" s="2">
        <v>30.837</v>
      </c>
      <c r="BQ30" s="2" t="s">
        <v>167</v>
      </c>
      <c r="BS30" s="2" t="s">
        <v>42</v>
      </c>
      <c r="BT30" s="2">
        <v>28.957999999999998</v>
      </c>
      <c r="BU30" s="2">
        <v>51</v>
      </c>
      <c r="BV30" s="2">
        <v>1574035</v>
      </c>
      <c r="BW30" s="2">
        <v>30.533000000000001</v>
      </c>
      <c r="BX30" s="2" t="s">
        <v>167</v>
      </c>
      <c r="BZ30" s="2" t="s">
        <v>42</v>
      </c>
      <c r="CA30" s="2">
        <v>28.956</v>
      </c>
      <c r="CB30" s="2">
        <v>51</v>
      </c>
      <c r="CC30" s="2">
        <v>1571971</v>
      </c>
      <c r="CD30" s="2">
        <v>30.443999999999999</v>
      </c>
      <c r="CE30" s="2" t="s">
        <v>167</v>
      </c>
      <c r="CG30" s="2" t="s">
        <v>42</v>
      </c>
      <c r="CH30" s="2">
        <v>28.956</v>
      </c>
      <c r="CI30" s="2">
        <v>51</v>
      </c>
      <c r="CJ30" s="2">
        <v>1565514</v>
      </c>
      <c r="CK30" s="2">
        <v>30.46</v>
      </c>
      <c r="CL30" s="2" t="s">
        <v>167</v>
      </c>
    </row>
    <row r="31" spans="1:90" x14ac:dyDescent="0.55000000000000004">
      <c r="A31" s="2" t="s">
        <v>69</v>
      </c>
      <c r="B31" s="2">
        <v>29.844000000000001</v>
      </c>
      <c r="C31" s="2">
        <v>119</v>
      </c>
      <c r="D31" s="2">
        <v>262</v>
      </c>
      <c r="E31" s="2">
        <v>4.0000000000000001E-3</v>
      </c>
      <c r="F31" s="2" t="s">
        <v>167</v>
      </c>
      <c r="H31" s="2" t="s">
        <v>69</v>
      </c>
      <c r="I31" s="2">
        <v>0</v>
      </c>
      <c r="J31" s="2">
        <v>0</v>
      </c>
      <c r="K31" s="2" t="s">
        <v>86</v>
      </c>
      <c r="O31" s="2" t="s">
        <v>69</v>
      </c>
      <c r="P31" s="2">
        <v>0</v>
      </c>
      <c r="Q31" s="2">
        <v>0</v>
      </c>
      <c r="R31" s="2" t="s">
        <v>86</v>
      </c>
      <c r="V31" s="2" t="s">
        <v>69</v>
      </c>
      <c r="W31" s="2">
        <v>29.84</v>
      </c>
      <c r="X31" s="2">
        <v>119</v>
      </c>
      <c r="Y31" s="2">
        <v>65266</v>
      </c>
      <c r="Z31" s="2">
        <v>1.0009999999999999</v>
      </c>
      <c r="AA31" s="2" t="s">
        <v>167</v>
      </c>
      <c r="AC31" s="2" t="s">
        <v>69</v>
      </c>
      <c r="AD31" s="2">
        <v>29.794</v>
      </c>
      <c r="AE31" s="2">
        <v>119</v>
      </c>
      <c r="AF31" s="2">
        <v>487451</v>
      </c>
      <c r="AG31" s="2">
        <v>10.238</v>
      </c>
      <c r="AH31" s="2" t="s">
        <v>167</v>
      </c>
      <c r="AJ31" s="2" t="s">
        <v>69</v>
      </c>
      <c r="AK31" s="2">
        <v>29.794</v>
      </c>
      <c r="AL31" s="2">
        <v>119</v>
      </c>
      <c r="AM31" s="2">
        <v>56397</v>
      </c>
      <c r="AN31" s="2">
        <v>1.1020000000000001</v>
      </c>
      <c r="AO31" s="2" t="s">
        <v>167</v>
      </c>
      <c r="AQ31" s="2" t="s">
        <v>69</v>
      </c>
      <c r="AR31" s="2">
        <v>29.794</v>
      </c>
      <c r="AS31" s="2">
        <v>119</v>
      </c>
      <c r="AT31" s="2">
        <v>49311</v>
      </c>
      <c r="AU31" s="2">
        <v>0.98199999999999998</v>
      </c>
      <c r="AV31" s="2" t="s">
        <v>167</v>
      </c>
      <c r="AX31" s="2" t="s">
        <v>69</v>
      </c>
      <c r="AY31" s="2">
        <v>29.797999999999998</v>
      </c>
      <c r="AZ31" s="2">
        <v>119</v>
      </c>
      <c r="BA31" s="2">
        <v>48608</v>
      </c>
      <c r="BB31" s="2">
        <v>0.94299999999999995</v>
      </c>
      <c r="BC31" s="2" t="s">
        <v>167</v>
      </c>
      <c r="BE31" s="2" t="s">
        <v>69</v>
      </c>
      <c r="BF31" s="2">
        <v>29.794</v>
      </c>
      <c r="BG31" s="2">
        <v>119</v>
      </c>
      <c r="BH31" s="2">
        <v>47975</v>
      </c>
      <c r="BI31" s="2">
        <v>0.94399999999999995</v>
      </c>
      <c r="BJ31" s="2" t="s">
        <v>167</v>
      </c>
      <c r="BL31" s="2" t="s">
        <v>69</v>
      </c>
      <c r="BM31" s="2">
        <v>29.783000000000001</v>
      </c>
      <c r="BN31" s="2">
        <v>119</v>
      </c>
      <c r="BO31" s="2">
        <v>1287673</v>
      </c>
      <c r="BP31" s="2">
        <v>30.137</v>
      </c>
      <c r="BQ31" s="2" t="s">
        <v>167</v>
      </c>
      <c r="BS31" s="2" t="s">
        <v>69</v>
      </c>
      <c r="BT31" s="2">
        <v>29.774999999999999</v>
      </c>
      <c r="BU31" s="2">
        <v>119</v>
      </c>
      <c r="BV31" s="2">
        <v>1271439</v>
      </c>
      <c r="BW31" s="2">
        <v>29.606000000000002</v>
      </c>
      <c r="BX31" s="2" t="s">
        <v>167</v>
      </c>
      <c r="BZ31" s="2" t="s">
        <v>69</v>
      </c>
      <c r="CA31" s="2">
        <v>29.783000000000001</v>
      </c>
      <c r="CB31" s="2">
        <v>119</v>
      </c>
      <c r="CC31" s="2">
        <v>1274576</v>
      </c>
      <c r="CD31" s="2">
        <v>29.657</v>
      </c>
      <c r="CE31" s="2" t="s">
        <v>167</v>
      </c>
      <c r="CG31" s="2" t="s">
        <v>69</v>
      </c>
      <c r="CH31" s="2">
        <v>29.783000000000001</v>
      </c>
      <c r="CI31" s="2">
        <v>119</v>
      </c>
      <c r="CJ31" s="2">
        <v>1266825</v>
      </c>
      <c r="CK31" s="2">
        <v>29.603999999999999</v>
      </c>
      <c r="CL31" s="2" t="s">
        <v>167</v>
      </c>
    </row>
    <row r="32" spans="1:90" x14ac:dyDescent="0.55000000000000004">
      <c r="A32" s="2" t="s">
        <v>44</v>
      </c>
      <c r="B32" s="2">
        <v>31.327999999999999</v>
      </c>
      <c r="C32" s="2">
        <v>51</v>
      </c>
      <c r="D32" s="2">
        <v>491</v>
      </c>
      <c r="E32" s="2">
        <v>2E-3</v>
      </c>
      <c r="F32" s="2" t="s">
        <v>167</v>
      </c>
      <c r="H32" s="2" t="s">
        <v>44</v>
      </c>
      <c r="I32" s="2">
        <v>31.300999999999998</v>
      </c>
      <c r="J32" s="2">
        <v>51</v>
      </c>
      <c r="K32" s="2">
        <v>484</v>
      </c>
      <c r="L32" s="2">
        <v>3.0000000000000001E-3</v>
      </c>
      <c r="M32" s="2" t="s">
        <v>167</v>
      </c>
      <c r="O32" s="2" t="s">
        <v>44</v>
      </c>
      <c r="P32" s="2">
        <v>0</v>
      </c>
      <c r="Q32" s="2">
        <v>0</v>
      </c>
      <c r="R32" s="2" t="s">
        <v>86</v>
      </c>
      <c r="V32" s="2" t="s">
        <v>44</v>
      </c>
      <c r="W32" s="2">
        <v>31.324000000000002</v>
      </c>
      <c r="X32" s="2">
        <v>51</v>
      </c>
      <c r="Y32" s="2">
        <v>238263</v>
      </c>
      <c r="Z32" s="2">
        <v>1.0629999999999999</v>
      </c>
      <c r="AA32" s="2" t="s">
        <v>167</v>
      </c>
      <c r="AC32" s="2" t="s">
        <v>44</v>
      </c>
      <c r="AD32" s="2">
        <v>31.300999999999998</v>
      </c>
      <c r="AE32" s="2">
        <v>51</v>
      </c>
      <c r="AF32" s="2">
        <v>1738751</v>
      </c>
      <c r="AG32" s="2">
        <v>10.452</v>
      </c>
      <c r="AH32" s="2" t="s">
        <v>167</v>
      </c>
      <c r="AJ32" s="2" t="s">
        <v>44</v>
      </c>
      <c r="AK32" s="2">
        <v>31.300999999999998</v>
      </c>
      <c r="AL32" s="2">
        <v>51</v>
      </c>
      <c r="AM32" s="2">
        <v>204394</v>
      </c>
      <c r="AN32" s="2">
        <v>1.129</v>
      </c>
      <c r="AO32" s="2" t="s">
        <v>167</v>
      </c>
      <c r="AQ32" s="2" t="s">
        <v>44</v>
      </c>
      <c r="AR32" s="2">
        <v>31.300999999999998</v>
      </c>
      <c r="AS32" s="2">
        <v>51</v>
      </c>
      <c r="AT32" s="2">
        <v>182709</v>
      </c>
      <c r="AU32" s="2">
        <v>1.0289999999999999</v>
      </c>
      <c r="AV32" s="2" t="s">
        <v>167</v>
      </c>
      <c r="AX32" s="2" t="s">
        <v>44</v>
      </c>
      <c r="AY32" s="2">
        <v>31.305</v>
      </c>
      <c r="AZ32" s="2">
        <v>51</v>
      </c>
      <c r="BA32" s="2">
        <v>183421</v>
      </c>
      <c r="BB32" s="2">
        <v>1.006</v>
      </c>
      <c r="BC32" s="2" t="s">
        <v>167</v>
      </c>
      <c r="BE32" s="2" t="s">
        <v>44</v>
      </c>
      <c r="BF32" s="2">
        <v>31.300999999999998</v>
      </c>
      <c r="BG32" s="2">
        <v>51</v>
      </c>
      <c r="BH32" s="2">
        <v>179952</v>
      </c>
      <c r="BI32" s="2">
        <v>1.0009999999999999</v>
      </c>
      <c r="BJ32" s="2" t="s">
        <v>167</v>
      </c>
      <c r="BL32" s="2" t="s">
        <v>44</v>
      </c>
      <c r="BM32" s="2">
        <v>31.289000000000001</v>
      </c>
      <c r="BN32" s="2">
        <v>51</v>
      </c>
      <c r="BO32" s="2">
        <v>4403283</v>
      </c>
      <c r="BP32" s="2">
        <v>30.347999999999999</v>
      </c>
      <c r="BQ32" s="2" t="s">
        <v>167</v>
      </c>
      <c r="BS32" s="2" t="s">
        <v>44</v>
      </c>
      <c r="BT32" s="2">
        <v>31.292999999999999</v>
      </c>
      <c r="BU32" s="2">
        <v>51</v>
      </c>
      <c r="BV32" s="2">
        <v>4354214</v>
      </c>
      <c r="BW32" s="2">
        <v>29.837</v>
      </c>
      <c r="BX32" s="2" t="s">
        <v>167</v>
      </c>
      <c r="BZ32" s="2" t="s">
        <v>44</v>
      </c>
      <c r="CA32" s="2">
        <v>31.289000000000001</v>
      </c>
      <c r="CB32" s="2">
        <v>51</v>
      </c>
      <c r="CC32" s="2">
        <v>4368666</v>
      </c>
      <c r="CD32" s="2">
        <v>29.922000000000001</v>
      </c>
      <c r="CE32" s="2" t="s">
        <v>167</v>
      </c>
      <c r="CG32" s="2" t="s">
        <v>44</v>
      </c>
      <c r="CH32" s="2">
        <v>31.289000000000001</v>
      </c>
      <c r="CI32" s="2">
        <v>51</v>
      </c>
      <c r="CJ32" s="2">
        <v>4337654</v>
      </c>
      <c r="CK32" s="2">
        <v>29.827999999999999</v>
      </c>
      <c r="CL32" s="2" t="s">
        <v>167</v>
      </c>
    </row>
    <row r="33" spans="1:90" x14ac:dyDescent="0.55000000000000004">
      <c r="A33" s="2" t="s">
        <v>46</v>
      </c>
      <c r="B33" s="2">
        <v>33.801000000000002</v>
      </c>
      <c r="C33" s="2">
        <v>51</v>
      </c>
      <c r="D33" s="2">
        <v>1126</v>
      </c>
      <c r="E33" s="2">
        <v>8.0000000000000002E-3</v>
      </c>
      <c r="F33" s="2" t="s">
        <v>167</v>
      </c>
      <c r="H33" s="2" t="s">
        <v>46</v>
      </c>
      <c r="I33" s="2">
        <v>33.784999999999997</v>
      </c>
      <c r="J33" s="2">
        <v>51</v>
      </c>
      <c r="K33" s="2">
        <v>792</v>
      </c>
      <c r="L33" s="2">
        <v>6.0000000000000001E-3</v>
      </c>
      <c r="M33" s="2" t="s">
        <v>167</v>
      </c>
      <c r="O33" s="2" t="s">
        <v>46</v>
      </c>
      <c r="P33" s="2">
        <v>0</v>
      </c>
      <c r="Q33" s="2">
        <v>0</v>
      </c>
      <c r="R33" s="2" t="s">
        <v>86</v>
      </c>
      <c r="V33" s="2" t="s">
        <v>46</v>
      </c>
      <c r="W33" s="2">
        <v>33.796999999999997</v>
      </c>
      <c r="X33" s="2">
        <v>51</v>
      </c>
      <c r="Y33" s="2">
        <v>156006</v>
      </c>
      <c r="Z33" s="2">
        <v>1.0309999999999999</v>
      </c>
      <c r="AA33" s="2" t="s">
        <v>167</v>
      </c>
      <c r="AC33" s="2" t="s">
        <v>46</v>
      </c>
      <c r="AD33" s="2">
        <v>33.784999999999997</v>
      </c>
      <c r="AE33" s="2">
        <v>51</v>
      </c>
      <c r="AF33" s="2">
        <v>1285017</v>
      </c>
      <c r="AG33" s="2">
        <v>10.286</v>
      </c>
      <c r="AH33" s="2" t="s">
        <v>167</v>
      </c>
      <c r="AJ33" s="2" t="s">
        <v>46</v>
      </c>
      <c r="AK33" s="2">
        <v>33.784999999999997</v>
      </c>
      <c r="AL33" s="2">
        <v>51</v>
      </c>
      <c r="AM33" s="2">
        <v>167268</v>
      </c>
      <c r="AN33" s="2">
        <v>1.2569999999999999</v>
      </c>
      <c r="AO33" s="2" t="s">
        <v>167</v>
      </c>
      <c r="AQ33" s="2" t="s">
        <v>46</v>
      </c>
      <c r="AR33" s="2">
        <v>33.784999999999997</v>
      </c>
      <c r="AS33" s="2">
        <v>51</v>
      </c>
      <c r="AT33" s="2">
        <v>152910</v>
      </c>
      <c r="AU33" s="2">
        <v>1.1719999999999999</v>
      </c>
      <c r="AV33" s="2" t="s">
        <v>167</v>
      </c>
      <c r="AX33" s="2" t="s">
        <v>46</v>
      </c>
      <c r="AY33" s="2">
        <v>33.777999999999999</v>
      </c>
      <c r="AZ33" s="2">
        <v>51</v>
      </c>
      <c r="BA33" s="2">
        <v>153719</v>
      </c>
      <c r="BB33" s="2">
        <v>1.147</v>
      </c>
      <c r="BC33" s="2" t="s">
        <v>167</v>
      </c>
      <c r="BE33" s="2" t="s">
        <v>46</v>
      </c>
      <c r="BF33" s="2">
        <v>33.784999999999997</v>
      </c>
      <c r="BG33" s="2">
        <v>51</v>
      </c>
      <c r="BH33" s="2">
        <v>151765</v>
      </c>
      <c r="BI33" s="2">
        <v>1.1499999999999999</v>
      </c>
      <c r="BJ33" s="2" t="s">
        <v>167</v>
      </c>
      <c r="BL33" s="2" t="s">
        <v>46</v>
      </c>
      <c r="BM33" s="2">
        <v>33.773000000000003</v>
      </c>
      <c r="BN33" s="2">
        <v>51</v>
      </c>
      <c r="BO33" s="2">
        <v>3456819</v>
      </c>
      <c r="BP33" s="2">
        <v>30.152999999999999</v>
      </c>
      <c r="BQ33" s="2" t="s">
        <v>167</v>
      </c>
      <c r="BS33" s="2" t="s">
        <v>46</v>
      </c>
      <c r="BT33" s="2">
        <v>33.765999999999998</v>
      </c>
      <c r="BU33" s="2">
        <v>51</v>
      </c>
      <c r="BV33" s="2">
        <v>3394391</v>
      </c>
      <c r="BW33" s="2">
        <v>29.463999999999999</v>
      </c>
      <c r="BX33" s="2" t="s">
        <v>167</v>
      </c>
      <c r="BZ33" s="2" t="s">
        <v>46</v>
      </c>
      <c r="CA33" s="2">
        <v>33.774000000000001</v>
      </c>
      <c r="CB33" s="2">
        <v>51</v>
      </c>
      <c r="CC33" s="2">
        <v>3401647</v>
      </c>
      <c r="CD33" s="2">
        <v>29.501999999999999</v>
      </c>
      <c r="CE33" s="2" t="s">
        <v>167</v>
      </c>
      <c r="CG33" s="2" t="s">
        <v>46</v>
      </c>
      <c r="CH33" s="2">
        <v>33.773000000000003</v>
      </c>
      <c r="CI33" s="2">
        <v>51</v>
      </c>
      <c r="CJ33" s="2">
        <v>3376463</v>
      </c>
      <c r="CK33" s="2">
        <v>29.408000000000001</v>
      </c>
      <c r="CL33" s="2" t="s">
        <v>167</v>
      </c>
    </row>
    <row r="34" spans="1:90" x14ac:dyDescent="0.55000000000000004">
      <c r="A34" s="2" t="s">
        <v>45</v>
      </c>
      <c r="B34" s="2">
        <v>33.305999999999997</v>
      </c>
      <c r="C34" s="2">
        <v>169</v>
      </c>
      <c r="D34" s="2">
        <v>337</v>
      </c>
      <c r="E34" s="2">
        <v>1E-3</v>
      </c>
      <c r="F34" s="2" t="s">
        <v>167</v>
      </c>
      <c r="H34" s="2" t="s">
        <v>45</v>
      </c>
      <c r="I34" s="2">
        <v>33.279000000000003</v>
      </c>
      <c r="J34" s="2">
        <v>169</v>
      </c>
      <c r="K34" s="2">
        <v>324</v>
      </c>
      <c r="L34" s="2">
        <v>2E-3</v>
      </c>
      <c r="M34" s="2" t="s">
        <v>167</v>
      </c>
      <c r="O34" s="2" t="s">
        <v>45</v>
      </c>
      <c r="P34" s="2">
        <v>33.335999999999999</v>
      </c>
      <c r="Q34" s="2">
        <v>169</v>
      </c>
      <c r="R34" s="2">
        <v>227452</v>
      </c>
      <c r="S34" s="2">
        <v>6.2560000000000002</v>
      </c>
      <c r="T34" s="2" t="s">
        <v>167</v>
      </c>
      <c r="V34" s="2" t="s">
        <v>45</v>
      </c>
      <c r="W34" s="2">
        <v>33.302</v>
      </c>
      <c r="X34" s="2">
        <v>169</v>
      </c>
      <c r="Y34" s="2">
        <v>236878</v>
      </c>
      <c r="Z34" s="2">
        <v>1.002</v>
      </c>
      <c r="AA34" s="2" t="s">
        <v>167</v>
      </c>
      <c r="AC34" s="2" t="s">
        <v>45</v>
      </c>
      <c r="AD34" s="2">
        <v>33.290999999999997</v>
      </c>
      <c r="AE34" s="2">
        <v>169</v>
      </c>
      <c r="AF34" s="2">
        <v>1971668</v>
      </c>
      <c r="AG34" s="2">
        <v>10.154</v>
      </c>
      <c r="AH34" s="2" t="s">
        <v>167</v>
      </c>
      <c r="AJ34" s="2" t="s">
        <v>45</v>
      </c>
      <c r="AK34" s="2">
        <v>33.302</v>
      </c>
      <c r="AL34" s="2">
        <v>169</v>
      </c>
      <c r="AM34" s="2">
        <v>236030</v>
      </c>
      <c r="AN34" s="2">
        <v>1.127</v>
      </c>
      <c r="AO34" s="2" t="s">
        <v>167</v>
      </c>
      <c r="AQ34" s="2" t="s">
        <v>45</v>
      </c>
      <c r="AR34" s="2">
        <v>33.302</v>
      </c>
      <c r="AS34" s="2">
        <v>169</v>
      </c>
      <c r="AT34" s="2">
        <v>210136</v>
      </c>
      <c r="AU34" s="2">
        <v>1.0229999999999999</v>
      </c>
      <c r="AV34" s="2" t="s">
        <v>167</v>
      </c>
      <c r="AX34" s="2" t="s">
        <v>45</v>
      </c>
      <c r="AY34" s="2">
        <v>33.295000000000002</v>
      </c>
      <c r="AZ34" s="2">
        <v>169</v>
      </c>
      <c r="BA34" s="2">
        <v>211932</v>
      </c>
      <c r="BB34" s="2">
        <v>1.0049999999999999</v>
      </c>
      <c r="BC34" s="2" t="s">
        <v>167</v>
      </c>
      <c r="BE34" s="2" t="s">
        <v>45</v>
      </c>
      <c r="BF34" s="2">
        <v>33.29</v>
      </c>
      <c r="BG34" s="2">
        <v>169</v>
      </c>
      <c r="BH34" s="2">
        <v>208299</v>
      </c>
      <c r="BI34" s="2">
        <v>1.0029999999999999</v>
      </c>
      <c r="BJ34" s="2" t="s">
        <v>167</v>
      </c>
      <c r="BL34" s="2" t="s">
        <v>45</v>
      </c>
      <c r="BM34" s="2">
        <v>33.279000000000003</v>
      </c>
      <c r="BN34" s="2">
        <v>169</v>
      </c>
      <c r="BO34" s="2">
        <v>5086381</v>
      </c>
      <c r="BP34" s="2">
        <v>29.335000000000001</v>
      </c>
      <c r="BQ34" s="2" t="s">
        <v>167</v>
      </c>
      <c r="BS34" s="2" t="s">
        <v>45</v>
      </c>
      <c r="BT34" s="2">
        <v>33.283000000000001</v>
      </c>
      <c r="BU34" s="2">
        <v>169</v>
      </c>
      <c r="BV34" s="2">
        <v>5017118</v>
      </c>
      <c r="BW34" s="2">
        <v>28.779</v>
      </c>
      <c r="BX34" s="2" t="s">
        <v>167</v>
      </c>
      <c r="BZ34" s="2" t="s">
        <v>45</v>
      </c>
      <c r="CA34" s="2">
        <v>33.279000000000003</v>
      </c>
      <c r="CB34" s="2">
        <v>169</v>
      </c>
      <c r="CC34" s="2">
        <v>5031651</v>
      </c>
      <c r="CD34" s="2">
        <v>28.844000000000001</v>
      </c>
      <c r="CE34" s="2" t="s">
        <v>167</v>
      </c>
      <c r="CG34" s="2" t="s">
        <v>45</v>
      </c>
      <c r="CH34" s="2">
        <v>33.29</v>
      </c>
      <c r="CI34" s="2">
        <v>169</v>
      </c>
      <c r="CJ34" s="2">
        <v>4982624</v>
      </c>
      <c r="CK34" s="2">
        <v>28.669</v>
      </c>
      <c r="CL34" s="2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EBFF3-C166-41B2-908A-43DD2A9B58CA}">
  <dimension ref="A1:T40"/>
  <sheetViews>
    <sheetView zoomScale="70" workbookViewId="0">
      <selection activeCell="C36" sqref="C36"/>
    </sheetView>
  </sheetViews>
  <sheetFormatPr defaultColWidth="8.83984375" defaultRowHeight="14.4" x14ac:dyDescent="0.55000000000000004"/>
  <cols>
    <col min="1" max="1" width="22.83984375" style="2" bestFit="1" customWidth="1"/>
    <col min="2" max="2" width="24.83984375" style="2" customWidth="1"/>
    <col min="3" max="3" width="23.41796875" style="2" customWidth="1"/>
    <col min="4" max="4" width="22.578125" style="11" customWidth="1"/>
    <col min="5" max="5" width="26.578125" style="11" customWidth="1"/>
    <col min="6" max="6" width="4.41796875" style="10" customWidth="1"/>
    <col min="7" max="7" width="22.68359375" style="5" customWidth="1"/>
    <col min="8" max="9" width="22" style="5" bestFit="1" customWidth="1"/>
    <col min="10" max="10" width="27.15625" style="5" customWidth="1"/>
    <col min="11" max="11" width="8" style="23" customWidth="1"/>
    <col min="12" max="12" width="27.83984375" style="2" customWidth="1"/>
    <col min="13" max="13" width="24.68359375" style="2" customWidth="1"/>
    <col min="14" max="14" width="24.578125" style="11" customWidth="1"/>
    <col min="15" max="15" width="25.578125" style="11" customWidth="1"/>
    <col min="16" max="16" width="8.83984375" style="23"/>
    <col min="17" max="18" width="24" style="2" bestFit="1" customWidth="1"/>
    <col min="19" max="20" width="24.41796875" style="2" bestFit="1" customWidth="1"/>
    <col min="21" max="16384" width="8.83984375" style="2"/>
  </cols>
  <sheetData>
    <row r="1" spans="1:20" ht="20.399999999999999" x14ac:dyDescent="0.75">
      <c r="A1" s="4" t="s">
        <v>0</v>
      </c>
    </row>
    <row r="2" spans="1:20" ht="20.399999999999999" x14ac:dyDescent="0.75">
      <c r="A2" s="4"/>
      <c r="B2" s="2" t="s">
        <v>861</v>
      </c>
      <c r="G2" s="5" t="s">
        <v>862</v>
      </c>
      <c r="L2" s="2" t="s">
        <v>861</v>
      </c>
      <c r="Q2" s="2" t="s">
        <v>862</v>
      </c>
    </row>
    <row r="3" spans="1:20" x14ac:dyDescent="0.55000000000000004">
      <c r="B3" s="11" t="s">
        <v>1</v>
      </c>
      <c r="C3" s="11" t="s">
        <v>2</v>
      </c>
      <c r="D3" s="11" t="s">
        <v>3</v>
      </c>
      <c r="E3" s="11" t="s">
        <v>4</v>
      </c>
      <c r="G3" s="11" t="s">
        <v>1</v>
      </c>
      <c r="H3" s="11" t="s">
        <v>2</v>
      </c>
      <c r="I3" s="11" t="s">
        <v>3</v>
      </c>
      <c r="J3" s="11" t="s">
        <v>4</v>
      </c>
      <c r="L3" s="11" t="s">
        <v>1</v>
      </c>
      <c r="M3" s="11" t="s">
        <v>2</v>
      </c>
      <c r="N3" s="11" t="s">
        <v>3</v>
      </c>
      <c r="O3" s="11" t="s">
        <v>4</v>
      </c>
      <c r="Q3" s="11" t="s">
        <v>1</v>
      </c>
      <c r="R3" s="11" t="s">
        <v>2</v>
      </c>
      <c r="S3" s="11" t="s">
        <v>3</v>
      </c>
      <c r="T3" s="11" t="s">
        <v>4</v>
      </c>
    </row>
    <row r="4" spans="1:20" x14ac:dyDescent="0.55000000000000004">
      <c r="B4" s="11" t="s">
        <v>5</v>
      </c>
      <c r="C4" s="11" t="s">
        <v>6</v>
      </c>
      <c r="D4" s="11" t="s">
        <v>7</v>
      </c>
      <c r="E4" s="11" t="s">
        <v>8</v>
      </c>
      <c r="G4" s="11" t="s">
        <v>5</v>
      </c>
      <c r="H4" s="11" t="s">
        <v>6</v>
      </c>
      <c r="I4" s="11" t="s">
        <v>7</v>
      </c>
      <c r="J4" s="11" t="s">
        <v>8</v>
      </c>
      <c r="L4" s="2" t="s">
        <v>9</v>
      </c>
      <c r="M4" s="2" t="s">
        <v>10</v>
      </c>
      <c r="N4" s="11" t="s">
        <v>11</v>
      </c>
      <c r="O4" s="11" t="s">
        <v>12</v>
      </c>
      <c r="Q4" s="2" t="s">
        <v>9</v>
      </c>
      <c r="R4" s="2" t="s">
        <v>10</v>
      </c>
      <c r="S4" s="11" t="s">
        <v>11</v>
      </c>
      <c r="T4" s="11" t="s">
        <v>12</v>
      </c>
    </row>
    <row r="5" spans="1:20" x14ac:dyDescent="0.55000000000000004">
      <c r="A5" s="2" t="s">
        <v>13</v>
      </c>
      <c r="B5" s="11" t="s">
        <v>14</v>
      </c>
      <c r="C5" s="11" t="s">
        <v>14</v>
      </c>
      <c r="L5" s="11" t="s">
        <v>14</v>
      </c>
      <c r="M5" s="11" t="s">
        <v>14</v>
      </c>
      <c r="Q5" s="11" t="s">
        <v>14</v>
      </c>
      <c r="R5" s="11" t="s">
        <v>14</v>
      </c>
      <c r="S5" s="11"/>
      <c r="T5" s="11"/>
    </row>
    <row r="6" spans="1:20" x14ac:dyDescent="0.55000000000000004">
      <c r="A6" s="2" t="s">
        <v>15</v>
      </c>
      <c r="D6" s="12"/>
    </row>
    <row r="7" spans="1:20" x14ac:dyDescent="0.55000000000000004">
      <c r="A7" s="2" t="s">
        <v>16</v>
      </c>
      <c r="D7" s="12"/>
      <c r="L7" s="11"/>
      <c r="M7" s="11"/>
    </row>
    <row r="8" spans="1:20" s="15" customFormat="1" x14ac:dyDescent="0.55000000000000004">
      <c r="A8" s="15" t="s">
        <v>17</v>
      </c>
      <c r="B8" s="16">
        <f>'Bias results'!F355</f>
        <v>0.80079681274900405</v>
      </c>
      <c r="C8" s="16">
        <f>'Bias results'!F238</f>
        <v>0.93744237000861474</v>
      </c>
      <c r="D8" s="16">
        <f>'Bias results'!D46</f>
        <v>0.9303087586641462</v>
      </c>
      <c r="E8" s="16">
        <f>'Bias results'!D8</f>
        <v>0.68922246980180601</v>
      </c>
      <c r="G8" s="25">
        <f>-(1-B8)</f>
        <v>-0.19920318725099595</v>
      </c>
      <c r="H8" s="25">
        <f t="shared" ref="H8:J8" si="0">-(1-C8)</f>
        <v>-6.2557629991385255E-2</v>
      </c>
      <c r="I8" s="25">
        <f t="shared" si="0"/>
        <v>-6.9691241335853804E-2</v>
      </c>
      <c r="J8" s="25">
        <f t="shared" si="0"/>
        <v>-0.31077753019819399</v>
      </c>
      <c r="K8" s="24"/>
      <c r="L8" s="16">
        <f>'Bias results'!V355</f>
        <v>0.88993347041382975</v>
      </c>
      <c r="M8" s="16">
        <f>'Bias results'!V238</f>
        <v>0.77992703310891409</v>
      </c>
      <c r="N8" s="16">
        <f>'Bias results'!T46</f>
        <v>0.82081808337102991</v>
      </c>
      <c r="O8" s="16">
        <f>'Bias results'!T8</f>
        <v>0.66537077720359283</v>
      </c>
      <c r="P8" s="23"/>
      <c r="Q8" s="25">
        <f>-(1-L8)</f>
        <v>-0.11006652958617025</v>
      </c>
      <c r="R8" s="25">
        <f t="shared" ref="R8:T8" si="1">-(1-M8)</f>
        <v>-0.22007296689108591</v>
      </c>
      <c r="S8" s="25">
        <f t="shared" si="1"/>
        <v>-0.17918191662897009</v>
      </c>
      <c r="T8" s="25">
        <f t="shared" si="1"/>
        <v>-0.33462922279640717</v>
      </c>
    </row>
    <row r="9" spans="1:20" x14ac:dyDescent="0.55000000000000004">
      <c r="A9" s="2" t="s">
        <v>18</v>
      </c>
      <c r="B9" s="12">
        <f>'Bias results'!N356</f>
        <v>0.82789855072463769</v>
      </c>
      <c r="C9" s="12">
        <f>'Bias results'!N239</f>
        <v>1.093327077613601</v>
      </c>
      <c r="D9" s="12">
        <f>'Bias results'!L47</f>
        <v>1.181111111111111</v>
      </c>
      <c r="E9" s="12">
        <f>'Bias results'!L9</f>
        <v>0.98098434004474266</v>
      </c>
      <c r="G9" s="22">
        <f t="shared" ref="G9:G37" si="2">-(1-B9)</f>
        <v>-0.17210144927536231</v>
      </c>
      <c r="H9" s="22">
        <f t="shared" ref="H9:H37" si="3">-(1-C9)</f>
        <v>9.3327077613601039E-2</v>
      </c>
      <c r="I9" s="22">
        <f t="shared" ref="I9:I37" si="4">-(1-D9)</f>
        <v>0.181111111111111</v>
      </c>
      <c r="J9" s="22">
        <f t="shared" ref="J9:J37" si="5">-(1-E9)</f>
        <v>-1.9015659955257336E-2</v>
      </c>
      <c r="K9" s="24"/>
      <c r="L9" s="12">
        <f>'Bias results'!AD356</f>
        <v>0.94828876416859254</v>
      </c>
      <c r="M9" s="12">
        <f>'Bias results'!AD239</f>
        <v>0.96524557761785346</v>
      </c>
      <c r="N9" s="12">
        <f>'Bias results'!AB47</f>
        <v>0.85249193259232703</v>
      </c>
      <c r="O9" s="12">
        <f>'Bias results'!AB9</f>
        <v>0.91199249002581551</v>
      </c>
      <c r="Q9" s="22">
        <f t="shared" ref="Q9:Q37" si="6">-(1-L9)</f>
        <v>-5.1711235831407465E-2</v>
      </c>
      <c r="R9" s="22">
        <f t="shared" ref="R9:R37" si="7">-(1-M9)</f>
        <v>-3.4754422382146544E-2</v>
      </c>
      <c r="S9" s="22">
        <f t="shared" ref="S9:S37" si="8">-(1-N9)</f>
        <v>-0.14750806740767297</v>
      </c>
      <c r="T9" s="22">
        <f t="shared" ref="T9:T37" si="9">-(1-O9)</f>
        <v>-8.8007509974184495E-2</v>
      </c>
    </row>
    <row r="10" spans="1:20" x14ac:dyDescent="0.55000000000000004">
      <c r="A10" s="2" t="s">
        <v>19</v>
      </c>
      <c r="B10" s="12">
        <f>'Bias results'!N357</f>
        <v>0.85540493569690657</v>
      </c>
      <c r="C10" s="12">
        <f>'Bias results'!N240</f>
        <v>1.1437842869981709</v>
      </c>
      <c r="D10" s="12">
        <f>'Bias results'!L48</f>
        <v>1.2225806451612902</v>
      </c>
      <c r="E10" s="12">
        <f>'Bias results'!L10</f>
        <v>1.0733333333333333</v>
      </c>
      <c r="G10" s="22">
        <f t="shared" si="2"/>
        <v>-0.14459506430309343</v>
      </c>
      <c r="H10" s="22">
        <f t="shared" si="3"/>
        <v>0.14378428699817092</v>
      </c>
      <c r="I10" s="22">
        <f t="shared" si="4"/>
        <v>0.22258064516129017</v>
      </c>
      <c r="J10" s="22">
        <f t="shared" si="5"/>
        <v>7.333333333333325E-2</v>
      </c>
      <c r="K10" s="24"/>
      <c r="L10" s="12">
        <f>'Bias results'!AD357</f>
        <v>0.98173860714481087</v>
      </c>
      <c r="M10" s="12">
        <f>'Bias results'!AD240</f>
        <v>1.0140524601026353</v>
      </c>
      <c r="N10" s="12">
        <f>'Bias results'!AB48</f>
        <v>1.0135598867233051</v>
      </c>
      <c r="O10" s="12">
        <f>'Bias results'!AB10</f>
        <v>0.97133939658354873</v>
      </c>
      <c r="Q10" s="22">
        <f t="shared" si="6"/>
        <v>-1.8261392855189129E-2</v>
      </c>
      <c r="R10" s="22">
        <f t="shared" si="7"/>
        <v>1.4052460102635278E-2</v>
      </c>
      <c r="S10" s="22">
        <f t="shared" si="8"/>
        <v>1.3559886723305103E-2</v>
      </c>
      <c r="T10" s="22">
        <f t="shared" si="9"/>
        <v>-2.8660603416451269E-2</v>
      </c>
    </row>
    <row r="11" spans="1:20" x14ac:dyDescent="0.55000000000000004">
      <c r="A11" s="2" t="s">
        <v>20</v>
      </c>
      <c r="B11" s="12">
        <f>'Bias results'!N364</f>
        <v>0.83053221288515422</v>
      </c>
      <c r="C11" s="12">
        <f>'Bias results'!N247</f>
        <v>1.1601264900442638</v>
      </c>
      <c r="D11" s="12">
        <f>'Bias results'!L55</f>
        <v>1.183695652173913</v>
      </c>
      <c r="E11" s="12">
        <f>'Bias results'!L17</f>
        <v>1.0424836601307188</v>
      </c>
      <c r="G11" s="22">
        <f>-(1-B11)</f>
        <v>-0.16946778711484578</v>
      </c>
      <c r="H11" s="22">
        <f>-(1-C11)</f>
        <v>0.16012649004426383</v>
      </c>
      <c r="I11" s="22">
        <f>-(1-D11)</f>
        <v>0.18369565217391304</v>
      </c>
      <c r="J11" s="22">
        <f>-(1-E11)</f>
        <v>4.2483660130718803E-2</v>
      </c>
      <c r="K11" s="24"/>
      <c r="L11" s="12">
        <f>'Bias results'!AD364</f>
        <v>1.0112064225228197</v>
      </c>
      <c r="M11" s="12">
        <f>'Bias results'!AD247</f>
        <v>1.0112626912953224</v>
      </c>
      <c r="N11" s="12">
        <f>'Bias results'!AB55</f>
        <v>1.002411575562701</v>
      </c>
      <c r="O11" s="12">
        <f>'Bias results'!AB17</f>
        <v>0.95990053932899067</v>
      </c>
      <c r="Q11" s="22">
        <f>-(1-L11)</f>
        <v>1.120642252281967E-2</v>
      </c>
      <c r="R11" s="22">
        <f>-(1-M11)</f>
        <v>1.1262691295322425E-2</v>
      </c>
      <c r="S11" s="22">
        <f>-(1-N11)</f>
        <v>2.411575562700996E-3</v>
      </c>
      <c r="T11" s="22">
        <f>-(1-O11)</f>
        <v>-4.0099460671009335E-2</v>
      </c>
    </row>
    <row r="12" spans="1:20" x14ac:dyDescent="0.55000000000000004">
      <c r="A12" s="2" t="s">
        <v>21</v>
      </c>
      <c r="B12" s="12">
        <f>'Bias results'!N358</f>
        <v>0.87336093857832997</v>
      </c>
      <c r="C12" s="12">
        <f>'Bias results'!N241</f>
        <v>1.1681302331733849</v>
      </c>
      <c r="D12" s="12">
        <f>'Bias results'!L49</f>
        <v>1.2316017316017314</v>
      </c>
      <c r="E12" s="12">
        <f>'Bias results'!L11</f>
        <v>1.0758547008547006</v>
      </c>
      <c r="G12" s="22">
        <f t="shared" si="2"/>
        <v>-0.12663906142167003</v>
      </c>
      <c r="H12" s="22">
        <f t="shared" si="3"/>
        <v>0.16813023317338494</v>
      </c>
      <c r="I12" s="22">
        <f t="shared" si="4"/>
        <v>0.23160173160173136</v>
      </c>
      <c r="J12" s="22">
        <f t="shared" si="5"/>
        <v>7.5854700854700585E-2</v>
      </c>
      <c r="K12" s="24"/>
      <c r="L12" s="12">
        <f>'Bias results'!AD358</f>
        <v>1.0129130600468181</v>
      </c>
      <c r="M12" s="12">
        <f>'Bias results'!AD241</f>
        <v>1.0343640439314956</v>
      </c>
      <c r="N12" s="12">
        <f>'Bias results'!AB49</f>
        <v>1.019275681720996</v>
      </c>
      <c r="O12" s="12">
        <f>'Bias results'!AB11</f>
        <v>0.99679939429397391</v>
      </c>
      <c r="Q12" s="22">
        <f t="shared" si="6"/>
        <v>1.2913060046818137E-2</v>
      </c>
      <c r="R12" s="22">
        <f t="shared" si="7"/>
        <v>3.4364043931495614E-2</v>
      </c>
      <c r="S12" s="22">
        <f t="shared" si="8"/>
        <v>1.927568172099603E-2</v>
      </c>
      <c r="T12" s="22">
        <f t="shared" si="9"/>
        <v>-3.200605706026094E-3</v>
      </c>
    </row>
    <row r="13" spans="1:20" x14ac:dyDescent="0.55000000000000004">
      <c r="A13" s="2" t="s">
        <v>22</v>
      </c>
      <c r="B13" s="12">
        <f>'Bias results'!N360</f>
        <v>0.87308228730822879</v>
      </c>
      <c r="C13" s="12">
        <f>'Bias results'!N243</f>
        <v>1.1410908017122647</v>
      </c>
      <c r="D13" s="12">
        <f>'Bias results'!L51</f>
        <v>1.208955223880597</v>
      </c>
      <c r="E13" s="12">
        <f>'Bias results'!L13</f>
        <v>1.0925925925925923</v>
      </c>
      <c r="G13" s="22">
        <f>-(1-B13)</f>
        <v>-0.12691771269177121</v>
      </c>
      <c r="H13" s="22">
        <f>-(1-C13)</f>
        <v>0.14109080171226474</v>
      </c>
      <c r="I13" s="22">
        <f>-(1-D13)</f>
        <v>0.20895522388059695</v>
      </c>
      <c r="J13" s="22">
        <f>-(1-E13)</f>
        <v>9.2592592592592338E-2</v>
      </c>
      <c r="K13" s="24"/>
      <c r="L13" s="12">
        <f>'Bias results'!AD360</f>
        <v>1.0037453183520599</v>
      </c>
      <c r="M13" s="12">
        <f>'Bias results'!AD243</f>
        <v>1.0300184241790475</v>
      </c>
      <c r="N13" s="12">
        <f>'Bias results'!AB51</f>
        <v>0.8763662123869923</v>
      </c>
      <c r="O13" s="12">
        <f>'Bias results'!AB13</f>
        <v>1.0022107081174438</v>
      </c>
      <c r="Q13" s="22">
        <f>-(1-L13)</f>
        <v>3.7453183520599342E-3</v>
      </c>
      <c r="R13" s="22">
        <f>-(1-M13)</f>
        <v>3.0018424179047543E-2</v>
      </c>
      <c r="S13" s="22">
        <f>-(1-N13)</f>
        <v>-0.1236337876130077</v>
      </c>
      <c r="T13" s="22">
        <f>-(1-O13)</f>
        <v>2.2107081174438381E-3</v>
      </c>
    </row>
    <row r="14" spans="1:20" x14ac:dyDescent="0.55000000000000004">
      <c r="A14" s="2" t="s">
        <v>23</v>
      </c>
      <c r="B14" s="12">
        <f>'Bias results'!N359</f>
        <v>0.85997267759562845</v>
      </c>
      <c r="C14" s="12">
        <f>'Bias results'!N242</f>
        <v>1.1620373505362795</v>
      </c>
      <c r="D14" s="12">
        <f>'Bias results'!L50</f>
        <v>1.2483221476510069</v>
      </c>
      <c r="E14" s="12">
        <f>'Bias results'!L12</f>
        <v>1.0790067720090293</v>
      </c>
      <c r="G14" s="22">
        <f t="shared" si="2"/>
        <v>-0.14002732240437155</v>
      </c>
      <c r="H14" s="22">
        <f t="shared" si="3"/>
        <v>0.16203735053627955</v>
      </c>
      <c r="I14" s="22">
        <f t="shared" si="4"/>
        <v>0.24832214765100691</v>
      </c>
      <c r="J14" s="22">
        <f t="shared" si="5"/>
        <v>7.900677200902928E-2</v>
      </c>
      <c r="K14" s="24"/>
      <c r="L14" s="12">
        <f>'Bias results'!AD359</f>
        <v>0.99211000412406936</v>
      </c>
      <c r="M14" s="12">
        <f>'Bias results'!AD242</f>
        <v>1.0049504726108227</v>
      </c>
      <c r="N14" s="12">
        <f>'Bias results'!AB50</f>
        <v>0.89551768781272956</v>
      </c>
      <c r="O14" s="12">
        <f>'Bias results'!AB12</f>
        <v>0.97785901503655681</v>
      </c>
      <c r="Q14" s="22">
        <f t="shared" si="6"/>
        <v>-7.8899958759306443E-3</v>
      </c>
      <c r="R14" s="22">
        <f t="shared" si="7"/>
        <v>4.9504726108227093E-3</v>
      </c>
      <c r="S14" s="22">
        <f t="shared" si="8"/>
        <v>-0.10448231218727044</v>
      </c>
      <c r="T14" s="22">
        <f t="shared" si="9"/>
        <v>-2.2140984963443189E-2</v>
      </c>
    </row>
    <row r="15" spans="1:20" s="15" customFormat="1" x14ac:dyDescent="0.55000000000000004">
      <c r="A15" s="15" t="s">
        <v>24</v>
      </c>
      <c r="B15" s="16">
        <f>'Bias results'!F363</f>
        <v>0.9159891598915989</v>
      </c>
      <c r="C15" s="16">
        <f>'Bias results'!F246</f>
        <v>1.0113542272254814</v>
      </c>
      <c r="D15" s="16">
        <f>'Bias results'!D54</f>
        <v>0.79611650485436902</v>
      </c>
      <c r="E15" s="16">
        <f>'Bias results'!D16</f>
        <v>1.1346153846153846</v>
      </c>
      <c r="G15" s="25">
        <f>-(1-B15)</f>
        <v>-8.4010840108401097E-2</v>
      </c>
      <c r="H15" s="25">
        <f>-(1-C15)</f>
        <v>1.1354227225481406E-2</v>
      </c>
      <c r="I15" s="25">
        <f>-(1-D15)</f>
        <v>-0.20388349514563098</v>
      </c>
      <c r="J15" s="25">
        <f>-(1-E15)</f>
        <v>0.13461538461538458</v>
      </c>
      <c r="K15" s="24"/>
      <c r="L15" s="16">
        <f>'Bias results'!V363</f>
        <v>0.93720276696930382</v>
      </c>
      <c r="M15" s="16">
        <f>'Bias results'!V246</f>
        <v>0.99665780512127167</v>
      </c>
      <c r="N15" s="16">
        <f>'Bias results'!T54</f>
        <v>0.82261146496815285</v>
      </c>
      <c r="O15" s="16">
        <f>'Bias results'!T16</f>
        <v>0.79288762446657179</v>
      </c>
      <c r="P15" s="23"/>
      <c r="Q15" s="25">
        <f>-(1-L15)</f>
        <v>-6.2797233030696176E-2</v>
      </c>
      <c r="R15" s="25">
        <f>-(1-M15)</f>
        <v>-3.3421948787283329E-3</v>
      </c>
      <c r="S15" s="25">
        <f>-(1-N15)</f>
        <v>-0.17738853503184715</v>
      </c>
      <c r="T15" s="25">
        <f>-(1-O15)</f>
        <v>-0.20711237553342821</v>
      </c>
    </row>
    <row r="16" spans="1:20" x14ac:dyDescent="0.55000000000000004">
      <c r="A16" s="2" t="s">
        <v>25</v>
      </c>
      <c r="B16" s="12">
        <f>'Bias results'!N361</f>
        <v>0.85358565737051795</v>
      </c>
      <c r="C16" s="12">
        <f>'Bias results'!N244</f>
        <v>1.1611558654754484</v>
      </c>
      <c r="D16" s="12">
        <f>'Bias results'!L52</f>
        <v>1.248062015503876</v>
      </c>
      <c r="E16" s="12">
        <f>'Bias results'!L14</f>
        <v>1.0777777777777777</v>
      </c>
      <c r="G16" s="22">
        <f t="shared" si="2"/>
        <v>-0.14641434262948205</v>
      </c>
      <c r="H16" s="22">
        <f t="shared" si="3"/>
        <v>0.16115586547544836</v>
      </c>
      <c r="I16" s="22">
        <f t="shared" si="4"/>
        <v>0.24806201550387597</v>
      </c>
      <c r="J16" s="22">
        <f t="shared" si="5"/>
        <v>7.7777777777777724E-2</v>
      </c>
      <c r="K16" s="24"/>
      <c r="L16" s="12">
        <f>'Bias results'!AD361</f>
        <v>0.99541299650988846</v>
      </c>
      <c r="M16" s="12">
        <f>'Bias results'!AD244</f>
        <v>0.99791393108126958</v>
      </c>
      <c r="N16" s="12">
        <f>'Bias results'!AB52</f>
        <v>1.0110739119237704</v>
      </c>
      <c r="O16" s="12">
        <f>'Bias results'!AB14</f>
        <v>0.97084382648175072</v>
      </c>
      <c r="Q16" s="22">
        <f t="shared" si="6"/>
        <v>-4.5870034901115408E-3</v>
      </c>
      <c r="R16" s="22">
        <f t="shared" si="7"/>
        <v>-2.0860689187304216E-3</v>
      </c>
      <c r="S16" s="22">
        <f t="shared" si="8"/>
        <v>1.1073911923770385E-2</v>
      </c>
      <c r="T16" s="22">
        <f t="shared" si="9"/>
        <v>-2.9156173518249284E-2</v>
      </c>
    </row>
    <row r="17" spans="1:20" x14ac:dyDescent="0.55000000000000004">
      <c r="A17" s="2" t="s">
        <v>26</v>
      </c>
      <c r="B17" s="12">
        <f>'Bias results'!N366</f>
        <v>0.84863606121091151</v>
      </c>
      <c r="C17" s="12">
        <f>'Bias results'!N249</f>
        <v>1.1369447428546173</v>
      </c>
      <c r="D17" s="12">
        <f>'Bias results'!L57</f>
        <v>1.145077720207254</v>
      </c>
      <c r="E17" s="12">
        <f>'Bias results'!L19</f>
        <v>0.99028077753779697</v>
      </c>
      <c r="G17" s="22">
        <f t="shared" ref="G17:J21" si="10">-(1-B17)</f>
        <v>-0.15136393878908849</v>
      </c>
      <c r="H17" s="22">
        <f t="shared" si="10"/>
        <v>0.13694474285461733</v>
      </c>
      <c r="I17" s="22">
        <f t="shared" si="10"/>
        <v>0.14507772020725396</v>
      </c>
      <c r="J17" s="22">
        <f t="shared" si="10"/>
        <v>-9.7192224622030254E-3</v>
      </c>
      <c r="K17" s="24"/>
      <c r="L17" s="12">
        <f>'Bias results'!AD366</f>
        <v>0.99151255248816239</v>
      </c>
      <c r="M17" s="12">
        <f>'Bias results'!AD249</f>
        <v>1.0054418039707178</v>
      </c>
      <c r="N17" s="12">
        <f>'Bias results'!AB57</f>
        <v>1.0449378974071755</v>
      </c>
      <c r="O17" s="12">
        <f>'Bias results'!AB19</f>
        <v>0.98008666941807676</v>
      </c>
      <c r="Q17" s="22">
        <f t="shared" ref="Q17:T21" si="11">-(1-L17)</f>
        <v>-8.4874475118376091E-3</v>
      </c>
      <c r="R17" s="22">
        <f t="shared" si="11"/>
        <v>5.4418039707178067E-3</v>
      </c>
      <c r="S17" s="22">
        <f t="shared" si="11"/>
        <v>4.4937897407175464E-2</v>
      </c>
      <c r="T17" s="22">
        <f t="shared" si="11"/>
        <v>-1.9913330581923239E-2</v>
      </c>
    </row>
    <row r="18" spans="1:20" x14ac:dyDescent="0.55000000000000004">
      <c r="A18" s="2" t="s">
        <v>27</v>
      </c>
      <c r="B18" s="12">
        <f>'Bias results'!N365</f>
        <v>0.86743616649178035</v>
      </c>
      <c r="C18" s="12">
        <f>'Bias results'!N248</f>
        <v>1.1715459941971484</v>
      </c>
      <c r="D18" s="12">
        <f>'Bias results'!L56</f>
        <v>1.2446581196581197</v>
      </c>
      <c r="E18" s="12">
        <f>'Bias results'!L18</f>
        <v>1.0661521499448732</v>
      </c>
      <c r="G18" s="22">
        <f t="shared" si="10"/>
        <v>-0.13256383350821965</v>
      </c>
      <c r="H18" s="22">
        <f t="shared" si="10"/>
        <v>0.17154599419714844</v>
      </c>
      <c r="I18" s="22">
        <f t="shared" si="10"/>
        <v>0.24465811965811968</v>
      </c>
      <c r="J18" s="22">
        <f t="shared" si="10"/>
        <v>6.6152149944873173E-2</v>
      </c>
      <c r="K18" s="24"/>
      <c r="L18" s="12">
        <f>'Bias results'!AD365</f>
        <v>1.0021799644498104</v>
      </c>
      <c r="M18" s="12">
        <f>'Bias results'!AD248</f>
        <v>1.0029293688845995</v>
      </c>
      <c r="N18" s="12">
        <f>'Bias results'!AB56</f>
        <v>1.0479922279792746</v>
      </c>
      <c r="O18" s="12">
        <f>'Bias results'!AB18</f>
        <v>0.97153132562516809</v>
      </c>
      <c r="Q18" s="22">
        <f t="shared" si="11"/>
        <v>2.1799644498103898E-3</v>
      </c>
      <c r="R18" s="22">
        <f t="shared" si="11"/>
        <v>2.9293688845994925E-3</v>
      </c>
      <c r="S18" s="22">
        <f t="shared" si="11"/>
        <v>4.7992227979274604E-2</v>
      </c>
      <c r="T18" s="22">
        <f t="shared" si="11"/>
        <v>-2.8468674374831915E-2</v>
      </c>
    </row>
    <row r="19" spans="1:20" x14ac:dyDescent="0.55000000000000004">
      <c r="A19" s="2" t="s">
        <v>28</v>
      </c>
      <c r="B19" s="12">
        <f>'Bias results'!N367</f>
        <v>0.83098591549295764</v>
      </c>
      <c r="C19" s="12">
        <f>'Bias results'!N250</f>
        <v>1.054227513454528</v>
      </c>
      <c r="D19" s="12">
        <f>'Bias results'!L58</f>
        <v>0.97250859106529208</v>
      </c>
      <c r="E19" s="12">
        <f>'Bias results'!L20</f>
        <v>1.0372250423011844</v>
      </c>
      <c r="G19" s="22">
        <f t="shared" si="10"/>
        <v>-0.16901408450704236</v>
      </c>
      <c r="H19" s="22">
        <f t="shared" si="10"/>
        <v>5.4227513454528031E-2</v>
      </c>
      <c r="I19" s="22">
        <f t="shared" si="10"/>
        <v>-2.7491408934707917E-2</v>
      </c>
      <c r="J19" s="22">
        <f t="shared" si="10"/>
        <v>3.7225042301184397E-2</v>
      </c>
      <c r="K19" s="24"/>
      <c r="L19" s="12">
        <f>'Bias results'!AD367</f>
        <v>0.98319761755623691</v>
      </c>
      <c r="M19" s="12">
        <f>'Bias results'!AD250</f>
        <v>0.94225871699258479</v>
      </c>
      <c r="N19" s="12">
        <f>'Bias results'!AB58</f>
        <v>0.86034494329239652</v>
      </c>
      <c r="O19" s="12">
        <f>'Bias results'!AB20</f>
        <v>0.81800557373076455</v>
      </c>
      <c r="Q19" s="22">
        <f t="shared" si="11"/>
        <v>-1.6802382443763086E-2</v>
      </c>
      <c r="R19" s="22">
        <f t="shared" si="11"/>
        <v>-5.7741283007415212E-2</v>
      </c>
      <c r="S19" s="22">
        <f t="shared" si="11"/>
        <v>-0.13965505670760348</v>
      </c>
      <c r="T19" s="22">
        <f t="shared" si="11"/>
        <v>-0.18199442626923545</v>
      </c>
    </row>
    <row r="20" spans="1:20" x14ac:dyDescent="0.55000000000000004">
      <c r="A20" s="2" t="s">
        <v>29</v>
      </c>
      <c r="B20" s="12">
        <f>'Bias results'!N368</f>
        <v>0.85174227481919784</v>
      </c>
      <c r="C20" s="12">
        <f>'Bias results'!N251</f>
        <v>1.1560267651055924</v>
      </c>
      <c r="D20" s="12">
        <f>'Bias results'!L59</f>
        <v>1.2607758620689653</v>
      </c>
      <c r="E20" s="12">
        <f>'Bias results'!L21</f>
        <v>1.0970873786407764</v>
      </c>
      <c r="G20" s="22">
        <f t="shared" si="10"/>
        <v>-0.14825772518080216</v>
      </c>
      <c r="H20" s="22">
        <f t="shared" si="10"/>
        <v>0.15602676510559244</v>
      </c>
      <c r="I20" s="22">
        <f t="shared" si="10"/>
        <v>0.2607758620689653</v>
      </c>
      <c r="J20" s="22">
        <f t="shared" si="10"/>
        <v>9.7087378640776434E-2</v>
      </c>
      <c r="K20" s="24"/>
      <c r="L20" s="12">
        <f>'Bias results'!AD368</f>
        <v>0.98397488848504866</v>
      </c>
      <c r="M20" s="12">
        <f>'Bias results'!AD251</f>
        <v>0.9972410264791024</v>
      </c>
      <c r="N20" s="12">
        <f>'Bias results'!AB59</f>
        <v>1.0397684096254749</v>
      </c>
      <c r="O20" s="12">
        <f>'Bias results'!AB21</f>
        <v>0.97873699904156752</v>
      </c>
      <c r="Q20" s="22">
        <f t="shared" si="11"/>
        <v>-1.602511151495134E-2</v>
      </c>
      <c r="R20" s="22">
        <f t="shared" si="11"/>
        <v>-2.7589735208976007E-3</v>
      </c>
      <c r="S20" s="22">
        <f t="shared" si="11"/>
        <v>3.9768409625474899E-2</v>
      </c>
      <c r="T20" s="22">
        <f t="shared" si="11"/>
        <v>-2.1263000958432476E-2</v>
      </c>
    </row>
    <row r="21" spans="1:20" x14ac:dyDescent="0.55000000000000004">
      <c r="A21" s="2" t="s">
        <v>30</v>
      </c>
      <c r="B21" s="12">
        <f>'Bias results'!N362</f>
        <v>0.8746145940390545</v>
      </c>
      <c r="C21" s="12">
        <f>'Bias results'!N245</f>
        <v>1.1883654789572009</v>
      </c>
      <c r="D21" s="12">
        <f>'Bias results'!L53</f>
        <v>1.2456140350877192</v>
      </c>
      <c r="E21" s="12">
        <f>'Bias results'!L15</f>
        <v>1.1025930101465613</v>
      </c>
      <c r="G21" s="22">
        <f t="shared" si="10"/>
        <v>-0.1253854059609455</v>
      </c>
      <c r="H21" s="22">
        <f t="shared" si="10"/>
        <v>0.1883654789572009</v>
      </c>
      <c r="I21" s="22">
        <f t="shared" si="10"/>
        <v>0.24561403508771917</v>
      </c>
      <c r="J21" s="22">
        <f t="shared" si="10"/>
        <v>0.1025930101465613</v>
      </c>
      <c r="K21" s="24"/>
      <c r="L21" s="12">
        <f>'Bias results'!AD362</f>
        <v>0.99706198338047314</v>
      </c>
      <c r="M21" s="12">
        <f>'Bias results'!AD245</f>
        <v>1.0006586983520129</v>
      </c>
      <c r="N21" s="12">
        <f>'Bias results'!AB53</f>
        <v>0.99484710827852729</v>
      </c>
      <c r="O21" s="12">
        <f>'Bias results'!AB15</f>
        <v>0.99717854316484889</v>
      </c>
      <c r="Q21" s="22">
        <f t="shared" si="11"/>
        <v>-2.938016619526862E-3</v>
      </c>
      <c r="R21" s="22">
        <f t="shared" si="11"/>
        <v>6.5869835201293192E-4</v>
      </c>
      <c r="S21" s="22">
        <f t="shared" si="11"/>
        <v>-5.1528917214727077E-3</v>
      </c>
      <c r="T21" s="22">
        <f t="shared" si="11"/>
        <v>-2.8214568351511149E-3</v>
      </c>
    </row>
    <row r="22" spans="1:20" x14ac:dyDescent="0.55000000000000004">
      <c r="A22" s="2" t="s">
        <v>31</v>
      </c>
      <c r="B22" s="12">
        <f>'Bias results'!N369</f>
        <v>0.85804416403785488</v>
      </c>
      <c r="C22" s="12">
        <f>'Bias results'!N252</f>
        <v>1.2082219636329443</v>
      </c>
      <c r="D22" s="12">
        <f>'Bias results'!L60</f>
        <v>1.2625152625152627</v>
      </c>
      <c r="E22" s="12">
        <f>'Bias results'!L22</f>
        <v>1.1142191142191142</v>
      </c>
      <c r="G22" s="22">
        <f t="shared" si="2"/>
        <v>-0.14195583596214512</v>
      </c>
      <c r="H22" s="22">
        <f t="shared" si="3"/>
        <v>0.20822196363294432</v>
      </c>
      <c r="I22" s="22">
        <f t="shared" si="4"/>
        <v>0.26251526251526269</v>
      </c>
      <c r="J22" s="22">
        <f t="shared" si="5"/>
        <v>0.11421911421911424</v>
      </c>
      <c r="K22" s="24"/>
      <c r="L22" s="12">
        <f>'Bias results'!AD369</f>
        <v>0.99672531933743791</v>
      </c>
      <c r="M22" s="12">
        <f>'Bias results'!AD252</f>
        <v>0.99755051224559421</v>
      </c>
      <c r="N22" s="12">
        <f>'Bias results'!AB60</f>
        <v>0.99091155724362445</v>
      </c>
      <c r="O22" s="12">
        <f>'Bias results'!AB22</f>
        <v>0.98590195450176232</v>
      </c>
      <c r="Q22" s="22">
        <f t="shared" si="6"/>
        <v>-3.2746806625620906E-3</v>
      </c>
      <c r="R22" s="22">
        <f t="shared" si="7"/>
        <v>-2.449487754405788E-3</v>
      </c>
      <c r="S22" s="22">
        <f t="shared" si="8"/>
        <v>-9.0884427563755477E-3</v>
      </c>
      <c r="T22" s="22">
        <f t="shared" si="9"/>
        <v>-1.4098045498237677E-2</v>
      </c>
    </row>
    <row r="23" spans="1:20" x14ac:dyDescent="0.55000000000000004">
      <c r="A23" s="2" t="s">
        <v>32</v>
      </c>
      <c r="B23" s="12">
        <f>'Bias results'!N370</f>
        <v>0.87171817879694269</v>
      </c>
      <c r="C23" s="12">
        <f>'Bias results'!N253</f>
        <v>1.0482198831288911</v>
      </c>
      <c r="D23" s="12">
        <f>'Bias results'!L61</f>
        <v>1.2164730728616684</v>
      </c>
      <c r="E23" s="12">
        <f>'Bias results'!L23</f>
        <v>1.0264026402640265</v>
      </c>
      <c r="G23" s="22">
        <f t="shared" si="2"/>
        <v>-0.12828182120305731</v>
      </c>
      <c r="H23" s="22">
        <f t="shared" si="3"/>
        <v>4.8219883128891139E-2</v>
      </c>
      <c r="I23" s="22">
        <f t="shared" si="4"/>
        <v>0.21647307286166839</v>
      </c>
      <c r="J23" s="22">
        <f t="shared" si="5"/>
        <v>2.64026402640265E-2</v>
      </c>
      <c r="K23" s="24"/>
      <c r="L23" s="12">
        <f>'Bias results'!AD370</f>
        <v>0.98652095935122375</v>
      </c>
      <c r="M23" s="12">
        <f>'Bias results'!AD253</f>
        <v>1.0136358997316748</v>
      </c>
      <c r="N23" s="12">
        <f>'Bias results'!AB61</f>
        <v>0.97249522020595036</v>
      </c>
      <c r="O23" s="12">
        <f>'Bias results'!AB23</f>
        <v>0.99350982066609739</v>
      </c>
      <c r="Q23" s="22">
        <f t="shared" si="6"/>
        <v>-1.3479040648776253E-2</v>
      </c>
      <c r="R23" s="22">
        <f t="shared" si="7"/>
        <v>1.3635899731674783E-2</v>
      </c>
      <c r="S23" s="22">
        <f t="shared" si="8"/>
        <v>-2.7504779794049639E-2</v>
      </c>
      <c r="T23" s="22">
        <f t="shared" si="9"/>
        <v>-6.4901793339026126E-3</v>
      </c>
    </row>
    <row r="24" spans="1:20" x14ac:dyDescent="0.55000000000000004">
      <c r="A24" s="2" t="s">
        <v>33</v>
      </c>
      <c r="B24" s="12">
        <f>'Bias results'!N371</f>
        <v>0.86785009861932938</v>
      </c>
      <c r="C24" s="12">
        <f>'Bias results'!N254</f>
        <v>1.1569514895126169</v>
      </c>
      <c r="D24" s="30">
        <f>'Bias results'!L62</f>
        <v>1.3499458288190682</v>
      </c>
      <c r="E24" s="12">
        <f>'Bias results'!L24</f>
        <v>1.0757409440175631</v>
      </c>
      <c r="G24" s="22">
        <f t="shared" si="2"/>
        <v>-0.13214990138067062</v>
      </c>
      <c r="H24" s="22">
        <f t="shared" si="3"/>
        <v>0.15695148951261695</v>
      </c>
      <c r="I24" s="22">
        <f t="shared" si="4"/>
        <v>0.34994582881906822</v>
      </c>
      <c r="J24" s="22">
        <f t="shared" si="5"/>
        <v>7.574094401756315E-2</v>
      </c>
      <c r="K24" s="24"/>
      <c r="L24" s="12">
        <f>'Bias results'!AD371</f>
        <v>0.99758611691022969</v>
      </c>
      <c r="M24" s="12">
        <f>'Bias results'!AD254</f>
        <v>1.0100198561755613</v>
      </c>
      <c r="N24" s="12">
        <f>'Bias results'!AB62</f>
        <v>0.97819839460905755</v>
      </c>
      <c r="O24" s="12">
        <f>'Bias results'!AB24</f>
        <v>0.9853781050024083</v>
      </c>
      <c r="Q24" s="22">
        <f t="shared" si="6"/>
        <v>-2.4138830897703079E-3</v>
      </c>
      <c r="R24" s="22">
        <f t="shared" si="7"/>
        <v>1.0019856175561337E-2</v>
      </c>
      <c r="S24" s="22">
        <f t="shared" si="8"/>
        <v>-2.1801605390942447E-2</v>
      </c>
      <c r="T24" s="22">
        <f t="shared" si="9"/>
        <v>-1.46218949975917E-2</v>
      </c>
    </row>
    <row r="25" spans="1:20" x14ac:dyDescent="0.55000000000000004">
      <c r="A25" s="2" t="s">
        <v>34</v>
      </c>
      <c r="B25" s="12">
        <f>'Bias results'!N374</f>
        <v>0.88605108055009829</v>
      </c>
      <c r="C25" s="12">
        <f>'Bias results'!N257</f>
        <v>1.1666567669738976</v>
      </c>
      <c r="D25" s="12">
        <f>'Bias results'!L65</f>
        <v>1.2381432896064581</v>
      </c>
      <c r="E25" s="12">
        <f>'Bias results'!L27</f>
        <v>1.0254154447702835</v>
      </c>
      <c r="G25" s="22">
        <f>-(1-B25)</f>
        <v>-0.11394891944990171</v>
      </c>
      <c r="H25" s="22">
        <f>-(1-C25)</f>
        <v>0.16665676697389764</v>
      </c>
      <c r="I25" s="22">
        <f>-(1-D25)</f>
        <v>0.23814328960645814</v>
      </c>
      <c r="J25" s="22">
        <f>-(1-E25)</f>
        <v>2.5415444770283457E-2</v>
      </c>
      <c r="K25" s="24"/>
      <c r="L25" s="12">
        <f>'Bias results'!AD374</f>
        <v>1.0001721540778998</v>
      </c>
      <c r="M25" s="12">
        <f>'Bias results'!AD257</f>
        <v>0.99523485574368564</v>
      </c>
      <c r="N25" s="12">
        <f>'Bias results'!AB65</f>
        <v>0.97465200491678028</v>
      </c>
      <c r="O25" s="12">
        <f>'Bias results'!AB27</f>
        <v>0.95839487163372394</v>
      </c>
      <c r="Q25" s="22">
        <f>-(1-L25)</f>
        <v>1.7215407789983317E-4</v>
      </c>
      <c r="R25" s="22">
        <f>-(1-M25)</f>
        <v>-4.7651442563143576E-3</v>
      </c>
      <c r="S25" s="22">
        <f>-(1-N25)</f>
        <v>-2.5347995083219721E-2</v>
      </c>
      <c r="T25" s="22">
        <f>-(1-O25)</f>
        <v>-4.1605128366276056E-2</v>
      </c>
    </row>
    <row r="26" spans="1:20" x14ac:dyDescent="0.55000000000000004">
      <c r="A26" s="2" t="s">
        <v>35</v>
      </c>
      <c r="B26" s="12">
        <f>'Bias results'!N373</f>
        <v>0.86976144422952928</v>
      </c>
      <c r="C26" s="12">
        <f>'Bias results'!N256</f>
        <v>1.170198272579225</v>
      </c>
      <c r="D26" s="12">
        <f>'Bias results'!L64</f>
        <v>1.263265306122449</v>
      </c>
      <c r="E26" s="12">
        <f>'Bias results'!L26</f>
        <v>1.0650577124868834</v>
      </c>
      <c r="G26" s="22">
        <f t="shared" si="2"/>
        <v>-0.13023855577047072</v>
      </c>
      <c r="H26" s="22">
        <f t="shared" si="3"/>
        <v>0.17019827257922504</v>
      </c>
      <c r="I26" s="22">
        <f t="shared" si="4"/>
        <v>0.26326530612244903</v>
      </c>
      <c r="J26" s="22">
        <f t="shared" si="5"/>
        <v>6.5057712486883412E-2</v>
      </c>
      <c r="K26" s="24"/>
      <c r="L26" s="12">
        <f>'Bias results'!AD373</f>
        <v>0.98899656773672528</v>
      </c>
      <c r="M26" s="12">
        <f>'Bias results'!AD256</f>
        <v>0.99954422501660689</v>
      </c>
      <c r="N26" s="12">
        <f>'Bias results'!AB64</f>
        <v>0.97651433931921738</v>
      </c>
      <c r="O26" s="12">
        <f>'Bias results'!AB26</f>
        <v>0.9864560578054109</v>
      </c>
      <c r="Q26" s="22">
        <f t="shared" si="6"/>
        <v>-1.1003432263274715E-2</v>
      </c>
      <c r="R26" s="22">
        <f t="shared" si="7"/>
        <v>-4.5577498339310907E-4</v>
      </c>
      <c r="S26" s="22">
        <f t="shared" si="8"/>
        <v>-2.3485660680782616E-2</v>
      </c>
      <c r="T26" s="22">
        <f t="shared" si="9"/>
        <v>-1.3543942194589098E-2</v>
      </c>
    </row>
    <row r="27" spans="1:20" x14ac:dyDescent="0.55000000000000004">
      <c r="A27" s="2" t="s">
        <v>36</v>
      </c>
      <c r="B27" s="12">
        <f>'Bias results'!N372</f>
        <v>0.88287368062648974</v>
      </c>
      <c r="C27" s="12">
        <f>'Bias results'!N255</f>
        <v>1.1725896226271362</v>
      </c>
      <c r="D27" s="12">
        <f>'Bias results'!L63</f>
        <v>1.2589285714285712</v>
      </c>
      <c r="E27" s="12">
        <f>'Bias results'!L25</f>
        <v>1.0973952434881087</v>
      </c>
      <c r="G27" s="22">
        <f>-(1-B27)</f>
        <v>-0.11712631937351026</v>
      </c>
      <c r="H27" s="22">
        <f>-(1-C27)</f>
        <v>0.17258962262713617</v>
      </c>
      <c r="I27" s="22">
        <f>-(1-D27)</f>
        <v>0.25892857142857117</v>
      </c>
      <c r="J27" s="22">
        <f>-(1-E27)</f>
        <v>9.7395243488108685E-2</v>
      </c>
      <c r="K27" s="24"/>
      <c r="L27" s="12">
        <f>'Bias results'!AD372</f>
        <v>0.995530138697167</v>
      </c>
      <c r="M27" s="12">
        <f>'Bias results'!AD255</f>
        <v>0.98919624123541583</v>
      </c>
      <c r="N27" s="12">
        <f>'Bias results'!AB63</f>
        <v>0.94855717146515217</v>
      </c>
      <c r="O27" s="12">
        <f>'Bias results'!AB25</f>
        <v>0.95681840656623929</v>
      </c>
      <c r="Q27" s="22">
        <f>-(1-L27)</f>
        <v>-4.4698613028330003E-3</v>
      </c>
      <c r="R27" s="22">
        <f>-(1-M27)</f>
        <v>-1.080375876458417E-2</v>
      </c>
      <c r="S27" s="22">
        <f>-(1-N27)</f>
        <v>-5.1442828534847829E-2</v>
      </c>
      <c r="T27" s="22">
        <f>-(1-O27)</f>
        <v>-4.3181593433760712E-2</v>
      </c>
    </row>
    <row r="28" spans="1:20" x14ac:dyDescent="0.55000000000000004">
      <c r="A28" s="2" t="s">
        <v>37</v>
      </c>
      <c r="B28" s="12">
        <f>'Bias results'!N375</f>
        <v>0.87186716791979946</v>
      </c>
      <c r="C28" s="12">
        <f>'Bias results'!N258</f>
        <v>1.1736862686582483</v>
      </c>
      <c r="D28" s="12">
        <f>'Bias results'!L66</f>
        <v>1.2683706070287541</v>
      </c>
      <c r="E28" s="12">
        <f>'Bias results'!L28</f>
        <v>1.128256513026052</v>
      </c>
      <c r="G28" s="22">
        <f t="shared" si="2"/>
        <v>-0.12813283208020054</v>
      </c>
      <c r="H28" s="22">
        <f t="shared" si="3"/>
        <v>0.17368626865824832</v>
      </c>
      <c r="I28" s="22">
        <f t="shared" si="4"/>
        <v>0.26837060702875415</v>
      </c>
      <c r="J28" s="22">
        <f t="shared" si="5"/>
        <v>0.12825651302605201</v>
      </c>
      <c r="K28" s="24"/>
      <c r="L28" s="12">
        <f>'Bias results'!AD375</f>
        <v>0.99297468963526125</v>
      </c>
      <c r="M28" s="12">
        <f>'Bias results'!AD258</f>
        <v>0.99979207785565549</v>
      </c>
      <c r="N28" s="12">
        <f>'Bias results'!AB66</f>
        <v>0.95743974503685014</v>
      </c>
      <c r="O28" s="12">
        <f>'Bias results'!AB28</f>
        <v>0.98193382502199067</v>
      </c>
      <c r="Q28" s="22">
        <f t="shared" si="6"/>
        <v>-7.025310364738746E-3</v>
      </c>
      <c r="R28" s="22">
        <f t="shared" si="7"/>
        <v>-2.0792214434450784E-4</v>
      </c>
      <c r="S28" s="22">
        <f t="shared" si="8"/>
        <v>-4.2560254963149857E-2</v>
      </c>
      <c r="T28" s="22">
        <f t="shared" si="9"/>
        <v>-1.8066174978009331E-2</v>
      </c>
    </row>
    <row r="29" spans="1:20" x14ac:dyDescent="0.55000000000000004">
      <c r="A29" s="2" t="s">
        <v>38</v>
      </c>
      <c r="B29" s="12">
        <f>'Bias results'!N376</f>
        <v>0.88331694526384796</v>
      </c>
      <c r="C29" s="12">
        <f>'Bias results'!N259</f>
        <v>1.1818815266827232</v>
      </c>
      <c r="D29" s="12">
        <f>'Bias results'!L67</f>
        <v>1.2339499455930358</v>
      </c>
      <c r="E29" s="12">
        <f>'Bias results'!L29</f>
        <v>1.0895679662802951</v>
      </c>
      <c r="G29" s="22">
        <f t="shared" si="2"/>
        <v>-0.11668305473615204</v>
      </c>
      <c r="H29" s="22">
        <f t="shared" si="3"/>
        <v>0.18188152668272317</v>
      </c>
      <c r="I29" s="22">
        <f t="shared" si="4"/>
        <v>0.23394994559303584</v>
      </c>
      <c r="J29" s="22">
        <f t="shared" si="5"/>
        <v>8.9567966280295064E-2</v>
      </c>
      <c r="K29" s="24"/>
      <c r="L29" s="12">
        <f>'Bias results'!AD376</f>
        <v>0.98735498195947813</v>
      </c>
      <c r="M29" s="12">
        <f>'Bias results'!AD259</f>
        <v>0.99182095415311977</v>
      </c>
      <c r="N29" s="12">
        <f>'Bias results'!AB67</f>
        <v>0.98790620384047267</v>
      </c>
      <c r="O29" s="12">
        <f>'Bias results'!AB29</f>
        <v>1.0004885538805137</v>
      </c>
      <c r="Q29" s="22">
        <f t="shared" si="6"/>
        <v>-1.2645018040521872E-2</v>
      </c>
      <c r="R29" s="22">
        <f t="shared" si="7"/>
        <v>-8.1790458468802285E-3</v>
      </c>
      <c r="S29" s="22">
        <f t="shared" si="8"/>
        <v>-1.2093796159527326E-2</v>
      </c>
      <c r="T29" s="22">
        <f t="shared" si="9"/>
        <v>4.8855388051372017E-4</v>
      </c>
    </row>
    <row r="30" spans="1:20" x14ac:dyDescent="0.55000000000000004">
      <c r="A30" s="2" t="s">
        <v>39</v>
      </c>
      <c r="B30" s="12">
        <f>'Bias results'!N377</f>
        <v>0.83392434988179664</v>
      </c>
      <c r="C30" s="12">
        <f>'Bias results'!N260</f>
        <v>1.259250141460289</v>
      </c>
      <c r="D30" s="12">
        <f>'Bias results'!L68</f>
        <v>1.2835472578763127</v>
      </c>
      <c r="E30" s="12">
        <f>'Bias results'!L30</f>
        <v>1.1152073732718895</v>
      </c>
      <c r="G30" s="22">
        <f t="shared" si="2"/>
        <v>-0.16607565011820336</v>
      </c>
      <c r="H30" s="22">
        <f t="shared" si="3"/>
        <v>0.25925014146028902</v>
      </c>
      <c r="I30" s="22">
        <f t="shared" si="4"/>
        <v>0.28354725787631274</v>
      </c>
      <c r="J30" s="22">
        <f t="shared" si="5"/>
        <v>0.11520737327188946</v>
      </c>
      <c r="K30" s="24"/>
      <c r="L30" s="12">
        <f>'Bias results'!AD377</f>
        <v>1.0442453031477053</v>
      </c>
      <c r="M30" s="12">
        <f>'Bias results'!AD260</f>
        <v>0.98925089493009077</v>
      </c>
      <c r="N30" s="12">
        <f>'Bias results'!AB68</f>
        <v>1.077207265761297</v>
      </c>
      <c r="O30" s="12">
        <f>'Bias results'!AB30</f>
        <v>1.0141415577032407</v>
      </c>
      <c r="Q30" s="22">
        <f t="shared" si="6"/>
        <v>4.4245303147705251E-2</v>
      </c>
      <c r="R30" s="22">
        <f t="shared" si="7"/>
        <v>-1.0749105069909226E-2</v>
      </c>
      <c r="S30" s="22">
        <f t="shared" si="8"/>
        <v>7.7207265761296995E-2</v>
      </c>
      <c r="T30" s="22">
        <f t="shared" si="9"/>
        <v>1.4141557703240659E-2</v>
      </c>
    </row>
    <row r="31" spans="1:20" x14ac:dyDescent="0.55000000000000004">
      <c r="A31" s="2" t="s">
        <v>40</v>
      </c>
      <c r="B31" s="20">
        <f>'Bias results'!N378</f>
        <v>0.77261410788381735</v>
      </c>
      <c r="C31" s="12">
        <f>'Bias results'!N261</f>
        <v>1.1509519853366008</v>
      </c>
      <c r="D31" s="12">
        <f>'Bias results'!L69</f>
        <v>1.2381930184804928</v>
      </c>
      <c r="E31" s="12">
        <f>'Bias results'!L31</f>
        <v>1.0894632206759445</v>
      </c>
      <c r="G31" s="22">
        <f t="shared" si="2"/>
        <v>-0.22738589211618265</v>
      </c>
      <c r="H31" s="22">
        <f t="shared" si="3"/>
        <v>0.15095198533660081</v>
      </c>
      <c r="I31" s="22">
        <f t="shared" si="4"/>
        <v>0.23819301848049279</v>
      </c>
      <c r="J31" s="22">
        <f t="shared" si="5"/>
        <v>8.9463220675944477E-2</v>
      </c>
      <c r="K31" s="24"/>
      <c r="L31" s="12">
        <f>'Bias results'!AD378</f>
        <v>1.0004473522339652</v>
      </c>
      <c r="M31" s="12">
        <f>'Bias results'!AD261</f>
        <v>0.98223294855577148</v>
      </c>
      <c r="N31" s="12">
        <f>'Bias results'!AB69</f>
        <v>0.99391199088578752</v>
      </c>
      <c r="O31" s="12">
        <f>'Bias results'!AB31</f>
        <v>0.97563095544681944</v>
      </c>
      <c r="Q31" s="22">
        <f t="shared" si="6"/>
        <v>4.4735223396519253E-4</v>
      </c>
      <c r="R31" s="22">
        <f t="shared" si="7"/>
        <v>-1.7767051444228521E-2</v>
      </c>
      <c r="S31" s="22">
        <f t="shared" si="8"/>
        <v>-6.0880091142124781E-3</v>
      </c>
      <c r="T31" s="22">
        <f t="shared" si="9"/>
        <v>-2.4369044553180563E-2</v>
      </c>
    </row>
    <row r="32" spans="1:20" x14ac:dyDescent="0.55000000000000004">
      <c r="A32" s="2" t="s">
        <v>41</v>
      </c>
      <c r="B32" s="12">
        <f>'Bias results'!N379</f>
        <v>0.87729468599033833</v>
      </c>
      <c r="C32" s="12">
        <f>'Bias results'!N262</f>
        <v>1.185012889297167</v>
      </c>
      <c r="D32" s="12">
        <f>'Bias results'!L70</f>
        <v>1.2529729729729731</v>
      </c>
      <c r="E32" s="12">
        <f>'Bias results'!L32</f>
        <v>1.0929752066115703</v>
      </c>
      <c r="G32" s="22">
        <f t="shared" si="2"/>
        <v>-0.12270531400966167</v>
      </c>
      <c r="H32" s="22">
        <f t="shared" si="3"/>
        <v>0.18501288929716697</v>
      </c>
      <c r="I32" s="22">
        <f t="shared" si="4"/>
        <v>0.25297297297297305</v>
      </c>
      <c r="J32" s="22">
        <f t="shared" si="5"/>
        <v>9.2975206611570327E-2</v>
      </c>
      <c r="K32" s="24"/>
      <c r="L32" s="12">
        <f>'Bias results'!AD379</f>
        <v>0.98429935889048803</v>
      </c>
      <c r="M32" s="12">
        <f>'Bias results'!AD262</f>
        <v>0.9792386709791091</v>
      </c>
      <c r="N32" s="12">
        <f>'Bias results'!AB70</f>
        <v>0.98135276032615959</v>
      </c>
      <c r="O32" s="12">
        <f>'Bias results'!AB32</f>
        <v>0.97797138404873207</v>
      </c>
      <c r="Q32" s="22">
        <f t="shared" si="6"/>
        <v>-1.570064110951197E-2</v>
      </c>
      <c r="R32" s="22">
        <f t="shared" si="7"/>
        <v>-2.0761329020890895E-2</v>
      </c>
      <c r="S32" s="22">
        <f t="shared" si="8"/>
        <v>-1.864723967384041E-2</v>
      </c>
      <c r="T32" s="22">
        <f t="shared" si="9"/>
        <v>-2.2028615951267927E-2</v>
      </c>
    </row>
    <row r="33" spans="1:20" x14ac:dyDescent="0.55000000000000004">
      <c r="A33" s="2" t="s">
        <v>42</v>
      </c>
      <c r="B33" s="12">
        <f>'Bias results'!N380</f>
        <v>0.87219010918432893</v>
      </c>
      <c r="C33" s="12">
        <f>'Bias results'!N263</f>
        <v>1.2021941230095883</v>
      </c>
      <c r="D33" s="12">
        <f>'Bias results'!L71</f>
        <v>1.2635135135135136</v>
      </c>
      <c r="E33" s="12">
        <f>'Bias results'!L33</f>
        <v>1.0977917981072556</v>
      </c>
      <c r="G33" s="22">
        <f t="shared" si="2"/>
        <v>-0.12780989081567107</v>
      </c>
      <c r="H33" s="22">
        <f t="shared" si="3"/>
        <v>0.20219412300958828</v>
      </c>
      <c r="I33" s="22">
        <f t="shared" si="4"/>
        <v>0.2635135135135136</v>
      </c>
      <c r="J33" s="22">
        <f t="shared" si="5"/>
        <v>9.7791798107255579E-2</v>
      </c>
      <c r="K33" s="24"/>
      <c r="L33" s="12">
        <f>'Bias results'!AD380</f>
        <v>0.98839056977008133</v>
      </c>
      <c r="M33" s="12">
        <f>'Bias results'!AD263</f>
        <v>0.98008135888862702</v>
      </c>
      <c r="N33" s="12">
        <f>'Bias results'!AB71</f>
        <v>0.98926894701542589</v>
      </c>
      <c r="O33" s="12">
        <f>'Bias results'!AB33</f>
        <v>0.99361326746647849</v>
      </c>
      <c r="Q33" s="22">
        <f t="shared" si="6"/>
        <v>-1.1609430229918671E-2</v>
      </c>
      <c r="R33" s="22">
        <f t="shared" si="7"/>
        <v>-1.9918641111372981E-2</v>
      </c>
      <c r="S33" s="22">
        <f t="shared" si="8"/>
        <v>-1.0731052984574108E-2</v>
      </c>
      <c r="T33" s="22">
        <f t="shared" si="9"/>
        <v>-6.3867325335215108E-3</v>
      </c>
    </row>
    <row r="34" spans="1:20" x14ac:dyDescent="0.55000000000000004">
      <c r="A34" s="2" t="s">
        <v>43</v>
      </c>
      <c r="B34" s="12">
        <f>'Bias results'!N381</f>
        <v>0.86781609195402287</v>
      </c>
      <c r="C34" s="12">
        <f>'Bias results'!N264</f>
        <v>1.161844205182091</v>
      </c>
      <c r="D34" s="12">
        <f>'Bias results'!L72</f>
        <v>1.2610441767068272</v>
      </c>
      <c r="E34" s="12">
        <f>'Bias results'!L34</f>
        <v>1.0522522522522522</v>
      </c>
      <c r="G34" s="22">
        <f t="shared" si="2"/>
        <v>-0.13218390804597713</v>
      </c>
      <c r="H34" s="22">
        <f t="shared" si="3"/>
        <v>0.16184420518209097</v>
      </c>
      <c r="I34" s="22">
        <f t="shared" si="4"/>
        <v>0.26104417670682722</v>
      </c>
      <c r="J34" s="22">
        <f t="shared" si="5"/>
        <v>5.2252252252252163E-2</v>
      </c>
      <c r="K34" s="24"/>
      <c r="L34" s="12">
        <f>'Bias results'!AD381</f>
        <v>0.98292243200495522</v>
      </c>
      <c r="M34" s="12">
        <f>'Bias results'!AD264</f>
        <v>0.93555596274105357</v>
      </c>
      <c r="N34" s="12">
        <f>'Bias results'!AB72</f>
        <v>0.96223529802865604</v>
      </c>
      <c r="O34" s="12">
        <f>'Bias results'!AB34</f>
        <v>0.9689239490489362</v>
      </c>
      <c r="Q34" s="22">
        <f t="shared" si="6"/>
        <v>-1.7077567995044785E-2</v>
      </c>
      <c r="R34" s="22">
        <f t="shared" si="7"/>
        <v>-6.4444037258946429E-2</v>
      </c>
      <c r="S34" s="22">
        <f>-(1-N34)</f>
        <v>-3.7764701971343961E-2</v>
      </c>
      <c r="T34" s="22">
        <f t="shared" si="9"/>
        <v>-3.1076050951063805E-2</v>
      </c>
    </row>
    <row r="35" spans="1:20" x14ac:dyDescent="0.55000000000000004">
      <c r="A35" s="2" t="s">
        <v>44</v>
      </c>
      <c r="B35" s="12">
        <f>'Bias results'!N382</f>
        <v>0.89636846767050482</v>
      </c>
      <c r="C35" s="12">
        <f>'Bias results'!N265</f>
        <v>1.1803353681549753</v>
      </c>
      <c r="D35" s="12">
        <f>'Bias results'!L73</f>
        <v>1.218344965104686</v>
      </c>
      <c r="E35" s="12">
        <f>'Bias results'!L35</f>
        <v>1.0864440078585462</v>
      </c>
      <c r="G35" s="22">
        <f t="shared" si="2"/>
        <v>-0.10363153232949518</v>
      </c>
      <c r="H35" s="22">
        <f t="shared" si="3"/>
        <v>0.18033536815497531</v>
      </c>
      <c r="I35" s="22">
        <f t="shared" si="4"/>
        <v>0.21834496510468604</v>
      </c>
      <c r="J35" s="22">
        <f t="shared" si="5"/>
        <v>8.6444007858546223E-2</v>
      </c>
      <c r="K35" s="24"/>
      <c r="L35" s="12">
        <f>'Bias results'!AD382</f>
        <v>0.98399674882474419</v>
      </c>
      <c r="M35" s="12">
        <f>'Bias results'!AD265</f>
        <v>0.96548191367574088</v>
      </c>
      <c r="N35" s="12">
        <f>'Bias results'!AB73</f>
        <v>1.0137496702716962</v>
      </c>
      <c r="O35" s="12">
        <f>'Bias results'!AB35</f>
        <v>1.0119120232499732</v>
      </c>
      <c r="Q35" s="22">
        <f t="shared" si="6"/>
        <v>-1.6003251175255806E-2</v>
      </c>
      <c r="R35" s="22">
        <f t="shared" si="7"/>
        <v>-3.4518086324259123E-2</v>
      </c>
      <c r="S35" s="22">
        <f t="shared" si="8"/>
        <v>1.3749670271696157E-2</v>
      </c>
      <c r="T35" s="22">
        <f t="shared" si="9"/>
        <v>1.1912023249973203E-2</v>
      </c>
    </row>
    <row r="36" spans="1:20" x14ac:dyDescent="0.55000000000000004">
      <c r="A36" s="2" t="s">
        <v>45</v>
      </c>
      <c r="B36" s="12">
        <f>'Bias results'!N384</f>
        <v>0.8964803312629398</v>
      </c>
      <c r="C36" s="12">
        <f>'Bias results'!N267</f>
        <v>1.1817390745225798</v>
      </c>
      <c r="D36" s="12">
        <f>'Bias results'!L75</f>
        <v>0.92313019390581719</v>
      </c>
      <c r="E36" s="12">
        <f>'Bias results'!L37</f>
        <v>1.0794392523364487</v>
      </c>
      <c r="G36" s="22">
        <f>-(1-B36)</f>
        <v>-0.1035196687370602</v>
      </c>
      <c r="H36" s="22">
        <f>-(1-C36)</f>
        <v>0.18173907452257976</v>
      </c>
      <c r="I36" s="22">
        <f>-(1-D36)</f>
        <v>-7.6869806094182813E-2</v>
      </c>
      <c r="J36" s="22">
        <f>-(1-E36)</f>
        <v>7.9439252336448662E-2</v>
      </c>
      <c r="K36" s="24"/>
      <c r="L36" s="12">
        <f>'Bias results'!AD384</f>
        <v>0.98053519686381463</v>
      </c>
      <c r="M36" s="12">
        <f>'Bias results'!AD267</f>
        <v>0.96894165848729508</v>
      </c>
      <c r="N36" s="12">
        <f>'Bias results'!AB75</f>
        <v>1.0612204001202366</v>
      </c>
      <c r="O36" s="12">
        <f>'Bias results'!AB37</f>
        <v>1.0593457459670454</v>
      </c>
      <c r="Q36" s="22">
        <f>-(1-L36)</f>
        <v>-1.9464803136185371E-2</v>
      </c>
      <c r="R36" s="22">
        <f>-(1-M36)</f>
        <v>-3.1058341512704923E-2</v>
      </c>
      <c r="S36" s="22">
        <f>-(1-N36)</f>
        <v>6.1220400120236551E-2</v>
      </c>
      <c r="T36" s="22">
        <f>-(1-O36)</f>
        <v>5.9345745967045449E-2</v>
      </c>
    </row>
    <row r="37" spans="1:20" x14ac:dyDescent="0.55000000000000004">
      <c r="A37" s="2" t="s">
        <v>46</v>
      </c>
      <c r="B37" s="12">
        <f>'Bias results'!N383</f>
        <v>0.91991514187218248</v>
      </c>
      <c r="C37" s="12">
        <f>'Bias results'!N266</f>
        <v>1.1765493818734776</v>
      </c>
      <c r="D37" s="12">
        <f>'Bias results'!L74</f>
        <v>1.0912730184147317</v>
      </c>
      <c r="E37" s="12">
        <f>'Bias results'!L36</f>
        <v>1.0843155031731642</v>
      </c>
      <c r="G37" s="22">
        <f t="shared" si="2"/>
        <v>-8.0084858127817515E-2</v>
      </c>
      <c r="H37" s="22">
        <f t="shared" si="3"/>
        <v>0.17654938187347757</v>
      </c>
      <c r="I37" s="22">
        <f t="shared" si="4"/>
        <v>9.1273018414731677E-2</v>
      </c>
      <c r="J37" s="22">
        <f t="shared" si="5"/>
        <v>8.4315503173164164E-2</v>
      </c>
      <c r="K37" s="24"/>
      <c r="L37" s="12">
        <f>'Bias results'!AD383</f>
        <v>0.97695088382582174</v>
      </c>
      <c r="M37" s="12">
        <f>'Bias results'!AD266</f>
        <v>0.92140767990098194</v>
      </c>
      <c r="N37" s="12">
        <f>'Bias results'!AB74</f>
        <v>1.0089083199105882</v>
      </c>
      <c r="O37" s="12">
        <f>'Bias results'!AB36</f>
        <v>1.0192252919396183</v>
      </c>
      <c r="Q37" s="22">
        <f t="shared" si="6"/>
        <v>-2.3049116174178264E-2</v>
      </c>
      <c r="R37" s="22">
        <f t="shared" si="7"/>
        <v>-7.8592320099018065E-2</v>
      </c>
      <c r="S37" s="22">
        <f t="shared" si="8"/>
        <v>8.9083199105881583E-3</v>
      </c>
      <c r="T37" s="22">
        <f t="shared" si="9"/>
        <v>1.9225291939618305E-2</v>
      </c>
    </row>
    <row r="40" spans="1:20" x14ac:dyDescent="0.55000000000000004">
      <c r="A40" s="13" t="s">
        <v>47</v>
      </c>
      <c r="G40" s="22">
        <f>AVERAGE(G8:G37)</f>
        <v>-0.13692919031340894</v>
      </c>
      <c r="H40" s="22">
        <f>AVERAGE(H8:H37)</f>
        <v>0.14872807199963492</v>
      </c>
      <c r="I40" s="22">
        <f>AVERAGE(I8:I37)</f>
        <v>0.19143330398800043</v>
      </c>
      <c r="J40" s="22">
        <f>AVERAGE(J8:J37)</f>
        <v>6.1971786085689172E-2</v>
      </c>
      <c r="Q40" s="14">
        <f>AVERAGE(Q8:Q37)</f>
        <v>-1.2729093670702584E-2</v>
      </c>
      <c r="R40" s="14">
        <f>AVERAGE(R8:R37)</f>
        <v>-1.660307453187888E-2</v>
      </c>
      <c r="S40" s="14">
        <f>AVERAGE(S8:S37)</f>
        <v>-2.7448456246606506E-2</v>
      </c>
      <c r="T40" s="14">
        <f>AVERAGE(T8:T37)</f>
        <v>-3.7853711584411309E-2</v>
      </c>
    </row>
  </sheetData>
  <conditionalFormatting sqref="B8:E37">
    <cfRule type="cellIs" dxfId="4" priority="3" operator="lessThan">
      <formula>0.7</formula>
    </cfRule>
    <cfRule type="cellIs" dxfId="3" priority="4" operator="greaterThan">
      <formula>1.3</formula>
    </cfRule>
    <cfRule type="cellIs" dxfId="2" priority="5" operator="greaterThan">
      <formula>130</formula>
    </cfRule>
  </conditionalFormatting>
  <conditionalFormatting sqref="L8:O37">
    <cfRule type="cellIs" dxfId="1" priority="1" operator="lessThan">
      <formula>0.7</formula>
    </cfRule>
    <cfRule type="cellIs" dxfId="0" priority="2" operator="greaterThan">
      <formula>1.3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DBB4A-A271-4BA6-8034-0CCCB7D5F51F}">
  <dimension ref="A1:AD384"/>
  <sheetViews>
    <sheetView zoomScaleNormal="100" workbookViewId="0">
      <selection activeCell="T247" sqref="T247"/>
    </sheetView>
  </sheetViews>
  <sheetFormatPr defaultRowHeight="14.4" x14ac:dyDescent="0.55000000000000004"/>
  <cols>
    <col min="1" max="1" width="31.83984375" customWidth="1"/>
    <col min="2" max="2" width="11.578125" customWidth="1"/>
    <col min="3" max="3" width="11.26171875" style="2" customWidth="1"/>
    <col min="6" max="7" width="8.68359375" style="2"/>
    <col min="9" max="9" width="29.578125" customWidth="1"/>
    <col min="10" max="10" width="11.68359375" customWidth="1"/>
    <col min="11" max="11" width="10.41796875" customWidth="1"/>
    <col min="14" max="15" width="8.68359375" style="2"/>
    <col min="17" max="17" width="29.41796875" bestFit="1" customWidth="1"/>
    <col min="18" max="18" width="10.41796875" customWidth="1"/>
    <col min="19" max="19" width="10" customWidth="1"/>
    <col min="22" max="23" width="8.68359375" style="2"/>
    <col min="25" max="25" width="29.41796875" bestFit="1" customWidth="1"/>
    <col min="26" max="27" width="9.83984375" bestFit="1" customWidth="1"/>
  </cols>
  <sheetData>
    <row r="1" spans="1:29" ht="20.399999999999999" x14ac:dyDescent="0.75">
      <c r="A1" s="4" t="s">
        <v>70</v>
      </c>
      <c r="B1" s="2"/>
      <c r="D1" s="2"/>
      <c r="E1" s="2"/>
      <c r="H1" s="2"/>
      <c r="I1" s="2"/>
      <c r="J1" s="2"/>
      <c r="K1" s="2"/>
      <c r="L1" s="2"/>
      <c r="M1" s="2"/>
      <c r="P1" s="2"/>
      <c r="Q1" s="2"/>
      <c r="R1" s="2"/>
      <c r="S1" s="2"/>
      <c r="T1" s="2"/>
      <c r="U1" s="2"/>
      <c r="X1" s="2"/>
      <c r="Y1" s="2"/>
      <c r="Z1" s="2"/>
      <c r="AA1" s="2"/>
      <c r="AB1" s="2"/>
      <c r="AC1" s="2"/>
    </row>
    <row r="2" spans="1:29" x14ac:dyDescent="0.55000000000000004">
      <c r="A2" s="2" t="s">
        <v>71</v>
      </c>
      <c r="B2" s="2"/>
      <c r="D2" s="2"/>
      <c r="E2" s="2"/>
      <c r="H2" s="2"/>
      <c r="I2" s="2" t="s">
        <v>72</v>
      </c>
      <c r="J2" s="2"/>
      <c r="K2" s="2"/>
      <c r="L2" s="2"/>
      <c r="M2" s="2"/>
      <c r="P2" s="2"/>
      <c r="Q2" s="2" t="s">
        <v>71</v>
      </c>
      <c r="R2" s="2"/>
      <c r="S2" s="2"/>
      <c r="T2" s="2"/>
      <c r="U2" s="2"/>
      <c r="X2" s="2"/>
      <c r="Y2" s="2" t="s">
        <v>72</v>
      </c>
      <c r="Z2" s="2"/>
      <c r="AA2" s="2"/>
      <c r="AB2" s="2"/>
      <c r="AC2" s="2"/>
    </row>
    <row r="3" spans="1:29" x14ac:dyDescent="0.55000000000000004">
      <c r="A3" s="2" t="s">
        <v>73</v>
      </c>
      <c r="B3" s="2"/>
      <c r="D3" s="2"/>
      <c r="E3" s="2"/>
      <c r="H3" s="2"/>
      <c r="I3" s="2" t="s">
        <v>73</v>
      </c>
      <c r="J3" s="2"/>
      <c r="K3" s="2"/>
      <c r="L3" s="2"/>
      <c r="M3" s="2"/>
      <c r="P3" s="2"/>
      <c r="Q3" s="2" t="s">
        <v>74</v>
      </c>
      <c r="R3" s="2"/>
      <c r="S3" s="2"/>
      <c r="T3" s="2"/>
      <c r="U3" s="2"/>
      <c r="X3" s="2"/>
      <c r="Y3" s="2" t="s">
        <v>74</v>
      </c>
      <c r="Z3" s="2"/>
      <c r="AA3" s="2"/>
      <c r="AB3" s="2"/>
      <c r="AC3" s="2"/>
    </row>
    <row r="4" spans="1:29" x14ac:dyDescent="0.55000000000000004">
      <c r="A4" s="1" t="s">
        <v>858</v>
      </c>
      <c r="B4" s="2" t="s">
        <v>75</v>
      </c>
      <c r="C4" s="2" t="s">
        <v>76</v>
      </c>
      <c r="D4" s="2" t="s">
        <v>77</v>
      </c>
      <c r="E4" s="2" t="s">
        <v>78</v>
      </c>
      <c r="H4" s="2"/>
      <c r="I4" s="1"/>
      <c r="J4" s="2" t="s">
        <v>79</v>
      </c>
      <c r="K4" s="2" t="s">
        <v>80</v>
      </c>
      <c r="L4" s="2" t="s">
        <v>77</v>
      </c>
      <c r="M4" s="2" t="s">
        <v>78</v>
      </c>
      <c r="P4" s="2"/>
      <c r="Q4" s="1"/>
      <c r="R4" s="2" t="s">
        <v>81</v>
      </c>
      <c r="S4" s="2" t="s">
        <v>82</v>
      </c>
      <c r="T4" s="2" t="s">
        <v>77</v>
      </c>
      <c r="U4" s="2" t="s">
        <v>78</v>
      </c>
      <c r="X4" s="2"/>
      <c r="Y4" s="1"/>
      <c r="Z4" s="2" t="s">
        <v>83</v>
      </c>
      <c r="AA4" s="2" t="s">
        <v>84</v>
      </c>
      <c r="AB4" s="2" t="s">
        <v>77</v>
      </c>
      <c r="AC4" s="2" t="s">
        <v>78</v>
      </c>
    </row>
    <row r="5" spans="1:29" x14ac:dyDescent="0.55000000000000004">
      <c r="A5" s="2" t="s">
        <v>13</v>
      </c>
      <c r="B5" s="2" t="s">
        <v>859</v>
      </c>
      <c r="C5" s="2" t="s">
        <v>859</v>
      </c>
      <c r="D5" s="2"/>
      <c r="E5" s="2"/>
      <c r="H5" s="2"/>
      <c r="I5" s="2" t="s">
        <v>13</v>
      </c>
      <c r="J5" s="2" t="s">
        <v>859</v>
      </c>
      <c r="K5" s="2" t="s">
        <v>859</v>
      </c>
      <c r="L5" s="2"/>
      <c r="M5" s="2"/>
      <c r="P5" s="2"/>
      <c r="Q5" s="2" t="s">
        <v>13</v>
      </c>
      <c r="R5" s="2" t="s">
        <v>859</v>
      </c>
      <c r="S5" s="2" t="s">
        <v>859</v>
      </c>
      <c r="T5" s="2"/>
      <c r="U5" s="2"/>
      <c r="X5" s="2"/>
      <c r="Y5" s="2" t="s">
        <v>13</v>
      </c>
      <c r="Z5" s="2" t="s">
        <v>859</v>
      </c>
      <c r="AA5" s="2" t="s">
        <v>859</v>
      </c>
      <c r="AB5" s="2"/>
      <c r="AC5" s="2"/>
    </row>
    <row r="6" spans="1:29" x14ac:dyDescent="0.55000000000000004">
      <c r="A6" s="2" t="s">
        <v>15</v>
      </c>
      <c r="B6" s="2">
        <v>50</v>
      </c>
      <c r="C6" s="2">
        <v>50</v>
      </c>
      <c r="D6" s="2"/>
      <c r="E6" s="2"/>
      <c r="H6" s="2"/>
      <c r="I6" s="2" t="s">
        <v>15</v>
      </c>
      <c r="J6" s="2">
        <v>5</v>
      </c>
      <c r="K6" s="2">
        <f>'051324'!BW3</f>
        <v>5</v>
      </c>
      <c r="L6" s="2"/>
      <c r="M6" s="2"/>
      <c r="P6" s="2"/>
      <c r="Q6" s="2" t="s">
        <v>15</v>
      </c>
      <c r="R6" s="2">
        <f>'052224'!AV3</f>
        <v>50</v>
      </c>
      <c r="S6" s="2">
        <f>'052224'!AO3</f>
        <v>50</v>
      </c>
      <c r="T6" s="2"/>
      <c r="U6" s="2"/>
      <c r="X6" s="2"/>
      <c r="Y6" s="2" t="s">
        <v>15</v>
      </c>
      <c r="Z6" s="2">
        <f>'052224'!CZ3</f>
        <v>5</v>
      </c>
      <c r="AA6" s="2">
        <f>'052224'!CS3</f>
        <v>5</v>
      </c>
      <c r="AB6" s="2"/>
      <c r="AC6" s="2"/>
    </row>
    <row r="7" spans="1:29" x14ac:dyDescent="0.55000000000000004">
      <c r="A7" s="2" t="s">
        <v>16</v>
      </c>
      <c r="B7" s="2">
        <v>50</v>
      </c>
      <c r="C7" s="2">
        <v>50</v>
      </c>
      <c r="D7" s="2"/>
      <c r="E7" s="2"/>
      <c r="H7" s="2"/>
      <c r="I7" s="2" t="s">
        <v>16</v>
      </c>
      <c r="J7" s="2">
        <v>5</v>
      </c>
      <c r="K7" s="2">
        <f>'051324'!BW4</f>
        <v>5</v>
      </c>
      <c r="L7" s="2"/>
      <c r="M7" s="2"/>
      <c r="P7" s="2"/>
      <c r="Q7" s="2" t="s">
        <v>16</v>
      </c>
      <c r="R7" s="2">
        <f>'052224'!AV4</f>
        <v>50</v>
      </c>
      <c r="S7" s="2">
        <f>'052224'!AO4</f>
        <v>50</v>
      </c>
      <c r="T7" s="2"/>
      <c r="U7" s="2"/>
      <c r="X7" s="2"/>
      <c r="Y7" s="2" t="s">
        <v>16</v>
      </c>
      <c r="Z7" s="2">
        <f>'052224'!CZ4</f>
        <v>5</v>
      </c>
      <c r="AA7" s="2">
        <f>'052224'!CS4</f>
        <v>5</v>
      </c>
      <c r="AB7" s="2"/>
      <c r="AC7" s="2"/>
    </row>
    <row r="8" spans="1:29" x14ac:dyDescent="0.55000000000000004">
      <c r="A8" s="7" t="s">
        <v>48</v>
      </c>
      <c r="B8" s="7">
        <v>8.5269999999999992</v>
      </c>
      <c r="C8" s="7">
        <v>5.8769999999999998</v>
      </c>
      <c r="D8" s="8">
        <f>C8/B8</f>
        <v>0.68922246980180601</v>
      </c>
      <c r="E8" s="8">
        <f>D8-1</f>
        <v>-0.31077753019819399</v>
      </c>
      <c r="F8" s="8"/>
      <c r="G8" s="8"/>
      <c r="H8" s="2"/>
      <c r="I8" s="5" t="s">
        <v>48</v>
      </c>
      <c r="J8" s="2"/>
      <c r="K8" s="2">
        <f>'051324'!BW5</f>
        <v>0</v>
      </c>
      <c r="L8" s="6" t="e">
        <f>K8/J8</f>
        <v>#DIV/0!</v>
      </c>
      <c r="M8" s="6" t="e">
        <f>1-L8</f>
        <v>#DIV/0!</v>
      </c>
      <c r="N8" s="6"/>
      <c r="O8" s="6"/>
      <c r="P8" s="2"/>
      <c r="Q8" s="7" t="s">
        <v>48</v>
      </c>
      <c r="R8" s="7">
        <f>'052224'!AV5</f>
        <v>272.65699999999998</v>
      </c>
      <c r="S8" s="7">
        <f>'052224'!AO5</f>
        <v>181.41800000000001</v>
      </c>
      <c r="T8" s="8">
        <f>S8/R8</f>
        <v>0.66537077720359283</v>
      </c>
      <c r="U8" s="8">
        <f>T8-1</f>
        <v>-0.33462922279640717</v>
      </c>
      <c r="V8" s="8"/>
      <c r="W8" s="8"/>
      <c r="X8" s="2"/>
      <c r="Y8" s="5" t="s">
        <v>48</v>
      </c>
      <c r="Z8" s="2" t="str">
        <f>'052224'!CZ5</f>
        <v>No</v>
      </c>
      <c r="AA8" s="2" t="str">
        <f>'052224'!CS5</f>
        <v>No</v>
      </c>
      <c r="AB8" s="6" t="e">
        <f>AA8/Z8</f>
        <v>#VALUE!</v>
      </c>
      <c r="AC8" s="6" t="e">
        <f>1-AB8</f>
        <v>#VALUE!</v>
      </c>
    </row>
    <row r="9" spans="1:29" x14ac:dyDescent="0.55000000000000004">
      <c r="A9" s="2" t="s">
        <v>49</v>
      </c>
      <c r="B9" s="2">
        <v>8.6999999999999994E-2</v>
      </c>
      <c r="D9" s="2"/>
      <c r="E9" s="2"/>
      <c r="H9" s="2"/>
      <c r="I9" s="2" t="s">
        <v>49</v>
      </c>
      <c r="J9" s="2">
        <v>0.89400000000000002</v>
      </c>
      <c r="K9" s="2">
        <f>'051324'!BW6</f>
        <v>0.877</v>
      </c>
      <c r="L9" s="3">
        <f t="shared" ref="L9:L11" si="0">K9/J9</f>
        <v>0.98098434004474266</v>
      </c>
      <c r="M9" s="9">
        <f>L9-1</f>
        <v>-1.9015659955257336E-2</v>
      </c>
      <c r="N9" s="9"/>
      <c r="O9" s="9"/>
      <c r="P9" s="2"/>
      <c r="Q9" s="2" t="s">
        <v>49</v>
      </c>
      <c r="R9" s="2">
        <f>'052224'!AV6</f>
        <v>2.7160000000000002</v>
      </c>
      <c r="S9" s="2">
        <f>'052224'!AO6</f>
        <v>0.40300000000000002</v>
      </c>
      <c r="T9" s="2"/>
      <c r="U9" s="2"/>
      <c r="X9" s="2"/>
      <c r="Y9" s="2" t="s">
        <v>49</v>
      </c>
      <c r="Z9" s="2">
        <f>'052224'!CZ6</f>
        <v>29.827000000000002</v>
      </c>
      <c r="AA9" s="2">
        <f>'052224'!CS6</f>
        <v>27.202000000000002</v>
      </c>
      <c r="AB9" s="3">
        <f t="shared" ref="AB9:AB37" si="1">AA9/Z9</f>
        <v>0.91199249002581551</v>
      </c>
      <c r="AC9" s="9">
        <f>AB9-1</f>
        <v>-8.8007509974184495E-2</v>
      </c>
    </row>
    <row r="10" spans="1:29" x14ac:dyDescent="0.55000000000000004">
      <c r="A10" s="2" t="s">
        <v>50</v>
      </c>
      <c r="B10" s="2">
        <v>0.105</v>
      </c>
      <c r="D10" s="2"/>
      <c r="E10" s="2"/>
      <c r="H10" s="2"/>
      <c r="I10" s="2" t="s">
        <v>50</v>
      </c>
      <c r="J10" s="2">
        <v>0.9</v>
      </c>
      <c r="K10" s="2">
        <f>'051324'!BW7</f>
        <v>0.96599999999999997</v>
      </c>
      <c r="L10" s="3">
        <f t="shared" si="0"/>
        <v>1.0733333333333333</v>
      </c>
      <c r="M10" s="9">
        <f t="shared" ref="M10:M37" si="2">L10-1</f>
        <v>7.333333333333325E-2</v>
      </c>
      <c r="N10" s="9"/>
      <c r="O10" s="9"/>
      <c r="P10" s="2"/>
      <c r="Q10" s="2" t="s">
        <v>50</v>
      </c>
      <c r="R10" s="2">
        <f>'052224'!AV7</f>
        <v>2.8460000000000001</v>
      </c>
      <c r="S10" s="2">
        <f>'052224'!AO7</f>
        <v>2.1429999999999998</v>
      </c>
      <c r="T10" s="2"/>
      <c r="U10" s="2"/>
      <c r="X10" s="2"/>
      <c r="Y10" s="2" t="s">
        <v>50</v>
      </c>
      <c r="Z10" s="2">
        <f>'052224'!CZ7</f>
        <v>29.797000000000001</v>
      </c>
      <c r="AA10" s="2">
        <f>'052224'!CS7</f>
        <v>28.943000000000001</v>
      </c>
      <c r="AB10" s="3">
        <f t="shared" si="1"/>
        <v>0.97133939658354873</v>
      </c>
      <c r="AC10" s="9">
        <f t="shared" ref="AC10:AC37" si="3">AB10-1</f>
        <v>-2.8660603416451269E-2</v>
      </c>
    </row>
    <row r="11" spans="1:29" x14ac:dyDescent="0.55000000000000004">
      <c r="A11" s="2" t="s">
        <v>51</v>
      </c>
      <c r="B11" s="2">
        <v>0.11600000000000001</v>
      </c>
      <c r="D11" s="2"/>
      <c r="E11" s="2"/>
      <c r="H11" s="2"/>
      <c r="I11" s="2" t="s">
        <v>51</v>
      </c>
      <c r="J11" s="2">
        <v>0.93600000000000005</v>
      </c>
      <c r="K11" s="2">
        <f>'051324'!BW8</f>
        <v>1.0069999999999999</v>
      </c>
      <c r="L11" s="3">
        <f t="shared" si="0"/>
        <v>1.0758547008547006</v>
      </c>
      <c r="M11" s="9">
        <f t="shared" si="2"/>
        <v>7.5854700854700585E-2</v>
      </c>
      <c r="N11" s="9"/>
      <c r="O11" s="9"/>
      <c r="P11" s="2"/>
      <c r="Q11" s="2" t="s">
        <v>51</v>
      </c>
      <c r="R11" s="2">
        <f>'052224'!AV8</f>
        <v>2.8860000000000001</v>
      </c>
      <c r="S11" s="2">
        <f>'052224'!AO8</f>
        <v>2.2599999999999998</v>
      </c>
      <c r="T11" s="2"/>
      <c r="U11" s="2"/>
      <c r="X11" s="2"/>
      <c r="Y11" s="2" t="s">
        <v>51</v>
      </c>
      <c r="Z11" s="2">
        <f>'052224'!CZ8</f>
        <v>29.056999999999999</v>
      </c>
      <c r="AA11" s="2">
        <f>'052224'!CS8</f>
        <v>28.963999999999999</v>
      </c>
      <c r="AB11" s="3">
        <f t="shared" si="1"/>
        <v>0.99679939429397391</v>
      </c>
      <c r="AC11" s="9">
        <f t="shared" si="3"/>
        <v>-3.200605706026094E-3</v>
      </c>
    </row>
    <row r="12" spans="1:29" x14ac:dyDescent="0.55000000000000004">
      <c r="A12" s="2" t="s">
        <v>52</v>
      </c>
      <c r="B12" s="2">
        <v>0.09</v>
      </c>
      <c r="C12" s="2">
        <v>0.113</v>
      </c>
      <c r="D12" s="3">
        <f t="shared" ref="D12:D37" si="4">C12/B12</f>
        <v>1.2555555555555555</v>
      </c>
      <c r="E12" s="6">
        <f>D12-1</f>
        <v>0.25555555555555554</v>
      </c>
      <c r="F12" s="6"/>
      <c r="G12" s="6"/>
      <c r="H12" s="2"/>
      <c r="I12" s="2" t="s">
        <v>52</v>
      </c>
      <c r="J12" s="2">
        <v>0.88600000000000001</v>
      </c>
      <c r="K12" s="2">
        <f>'051324'!BW9</f>
        <v>0.95599999999999996</v>
      </c>
      <c r="L12" s="3">
        <f t="shared" ref="L12" si="5">K12/J12</f>
        <v>1.0790067720090293</v>
      </c>
      <c r="M12" s="9">
        <f t="shared" si="2"/>
        <v>7.900677200902928E-2</v>
      </c>
      <c r="N12" s="9"/>
      <c r="O12" s="9"/>
      <c r="P12" s="2"/>
      <c r="Q12" s="2" t="s">
        <v>52</v>
      </c>
      <c r="R12" s="2">
        <f>'052224'!AV9</f>
        <v>2.7669999999999999</v>
      </c>
      <c r="S12" s="2">
        <f>'052224'!AO9</f>
        <v>2.645</v>
      </c>
      <c r="T12" s="3">
        <f t="shared" ref="T12:T37" si="6">S12/R12</f>
        <v>0.95590892663534521</v>
      </c>
      <c r="U12" s="6">
        <f>T12-1</f>
        <v>-4.4091073364654787E-2</v>
      </c>
      <c r="V12" s="6"/>
      <c r="W12" s="6"/>
      <c r="X12" s="2"/>
      <c r="Y12" s="2" t="s">
        <v>52</v>
      </c>
      <c r="Z12" s="2">
        <f>'052224'!CZ9</f>
        <v>28.995999999999999</v>
      </c>
      <c r="AA12" s="2">
        <f>'052224'!CS9</f>
        <v>28.353999999999999</v>
      </c>
      <c r="AB12" s="3">
        <f t="shared" si="1"/>
        <v>0.97785901503655681</v>
      </c>
      <c r="AC12" s="9">
        <f t="shared" si="3"/>
        <v>-2.2140984963443189E-2</v>
      </c>
    </row>
    <row r="13" spans="1:29" x14ac:dyDescent="0.55000000000000004">
      <c r="A13" s="2" t="s">
        <v>53</v>
      </c>
      <c r="B13" s="2">
        <v>9.4E-2</v>
      </c>
      <c r="C13" s="2">
        <v>0.108</v>
      </c>
      <c r="D13" s="3">
        <f t="shared" si="4"/>
        <v>1.1489361702127658</v>
      </c>
      <c r="E13" s="6">
        <f t="shared" ref="E13:E37" si="7">D13-1</f>
        <v>0.14893617021276584</v>
      </c>
      <c r="F13" s="6"/>
      <c r="G13" s="6"/>
      <c r="H13" s="2"/>
      <c r="I13" s="2" t="s">
        <v>53</v>
      </c>
      <c r="J13" s="2">
        <v>0.91800000000000004</v>
      </c>
      <c r="K13" s="2">
        <f>'051324'!BW10</f>
        <v>1.0029999999999999</v>
      </c>
      <c r="L13" s="3">
        <f t="shared" ref="L13:L37" si="8">K13/J13</f>
        <v>1.0925925925925923</v>
      </c>
      <c r="M13" s="9">
        <f t="shared" si="2"/>
        <v>9.2592592592592338E-2</v>
      </c>
      <c r="N13" s="9"/>
      <c r="O13" s="9"/>
      <c r="P13" s="2"/>
      <c r="Q13" s="2" t="s">
        <v>53</v>
      </c>
      <c r="R13" s="2">
        <f>'052224'!AV10</f>
        <v>2.9289999999999998</v>
      </c>
      <c r="S13" s="2">
        <f>'052224'!AO10</f>
        <v>2.2989999999999999</v>
      </c>
      <c r="T13" s="3">
        <f t="shared" si="6"/>
        <v>0.78490952543530212</v>
      </c>
      <c r="U13" s="6">
        <f t="shared" ref="U13:U37" si="9">T13-1</f>
        <v>-0.21509047456469788</v>
      </c>
      <c r="V13" s="6"/>
      <c r="W13" s="6"/>
      <c r="X13" s="2"/>
      <c r="Y13" s="2" t="s">
        <v>53</v>
      </c>
      <c r="Z13" s="2">
        <f>'052224'!CZ10</f>
        <v>28.95</v>
      </c>
      <c r="AA13" s="2">
        <f>'052224'!CS10</f>
        <v>29.013999999999999</v>
      </c>
      <c r="AB13" s="3">
        <f t="shared" si="1"/>
        <v>1.0022107081174438</v>
      </c>
      <c r="AC13" s="9">
        <f t="shared" si="3"/>
        <v>2.2107081174438381E-3</v>
      </c>
    </row>
    <row r="14" spans="1:29" x14ac:dyDescent="0.55000000000000004">
      <c r="A14" s="2" t="s">
        <v>54</v>
      </c>
      <c r="B14" s="2">
        <v>9.8000000000000004E-2</v>
      </c>
      <c r="C14" s="2">
        <v>0.11799999999999999</v>
      </c>
      <c r="D14" s="3">
        <f t="shared" si="4"/>
        <v>1.204081632653061</v>
      </c>
      <c r="E14" s="6">
        <f t="shared" si="7"/>
        <v>0.20408163265306101</v>
      </c>
      <c r="F14" s="6"/>
      <c r="G14" s="6"/>
      <c r="H14" s="2"/>
      <c r="I14" s="2" t="s">
        <v>54</v>
      </c>
      <c r="J14" s="2">
        <v>0.9</v>
      </c>
      <c r="K14" s="2">
        <f>'051324'!BW11</f>
        <v>0.97</v>
      </c>
      <c r="L14" s="3">
        <f t="shared" si="8"/>
        <v>1.0777777777777777</v>
      </c>
      <c r="M14" s="9">
        <f t="shared" si="2"/>
        <v>7.7777777777777724E-2</v>
      </c>
      <c r="N14" s="9"/>
      <c r="O14" s="9"/>
      <c r="P14" s="2"/>
      <c r="Q14" s="2" t="s">
        <v>54</v>
      </c>
      <c r="R14" s="2">
        <f>'052224'!AV11</f>
        <v>2.7679999999999998</v>
      </c>
      <c r="S14" s="2">
        <f>'052224'!AO11</f>
        <v>2.6880000000000002</v>
      </c>
      <c r="T14" s="3">
        <f t="shared" si="6"/>
        <v>0.97109826589595394</v>
      </c>
      <c r="U14" s="6">
        <f t="shared" si="9"/>
        <v>-2.8901734104046062E-2</v>
      </c>
      <c r="V14" s="6"/>
      <c r="W14" s="6"/>
      <c r="X14" s="2"/>
      <c r="Y14" s="2" t="s">
        <v>54</v>
      </c>
      <c r="Z14" s="2">
        <f>'052224'!CZ11</f>
        <v>28.193000000000001</v>
      </c>
      <c r="AA14" s="2">
        <f>'052224'!CS11</f>
        <v>27.370999999999999</v>
      </c>
      <c r="AB14" s="3">
        <f t="shared" si="1"/>
        <v>0.97084382648175072</v>
      </c>
      <c r="AC14" s="9">
        <f t="shared" si="3"/>
        <v>-2.9156173518249284E-2</v>
      </c>
    </row>
    <row r="15" spans="1:29" x14ac:dyDescent="0.55000000000000004">
      <c r="A15" s="2" t="s">
        <v>55</v>
      </c>
      <c r="B15" s="2">
        <v>8.8999999999999996E-2</v>
      </c>
      <c r="C15" s="2">
        <v>0.10100000000000001</v>
      </c>
      <c r="D15" s="3">
        <f t="shared" si="4"/>
        <v>1.1348314606741574</v>
      </c>
      <c r="E15" s="6">
        <f t="shared" si="7"/>
        <v>0.13483146067415741</v>
      </c>
      <c r="F15" s="6"/>
      <c r="G15" s="6"/>
      <c r="H15" s="2"/>
      <c r="I15" s="2" t="s">
        <v>55</v>
      </c>
      <c r="J15" s="2">
        <v>0.88700000000000001</v>
      </c>
      <c r="K15" s="2">
        <f>'051324'!BW12</f>
        <v>0.97799999999999998</v>
      </c>
      <c r="L15" s="3">
        <f t="shared" si="8"/>
        <v>1.1025930101465613</v>
      </c>
      <c r="M15" s="9">
        <f t="shared" si="2"/>
        <v>0.1025930101465613</v>
      </c>
      <c r="N15" s="9"/>
      <c r="O15" s="9"/>
      <c r="P15" s="2"/>
      <c r="Q15" s="2" t="s">
        <v>55</v>
      </c>
      <c r="R15" s="2">
        <f>'052224'!AV12</f>
        <v>3.0489999999999999</v>
      </c>
      <c r="S15" s="2">
        <f>'052224'!AO12</f>
        <v>2.1800000000000002</v>
      </c>
      <c r="T15" s="3">
        <f t="shared" si="6"/>
        <v>0.71498852082650055</v>
      </c>
      <c r="U15" s="6">
        <f t="shared" si="9"/>
        <v>-0.28501147917349945</v>
      </c>
      <c r="V15" s="6"/>
      <c r="W15" s="6"/>
      <c r="X15" s="2"/>
      <c r="Y15" s="2" t="s">
        <v>55</v>
      </c>
      <c r="Z15" s="2">
        <f>'052224'!CZ12</f>
        <v>29.062999999999999</v>
      </c>
      <c r="AA15" s="2">
        <f>'052224'!CS12</f>
        <v>28.981000000000002</v>
      </c>
      <c r="AB15" s="3">
        <f t="shared" si="1"/>
        <v>0.99717854316484889</v>
      </c>
      <c r="AC15" s="9">
        <f t="shared" si="3"/>
        <v>-2.8214568351511149E-3</v>
      </c>
    </row>
    <row r="16" spans="1:29" x14ac:dyDescent="0.55000000000000004">
      <c r="A16" s="7" t="s">
        <v>56</v>
      </c>
      <c r="B16" s="7">
        <v>0.104</v>
      </c>
      <c r="C16" s="7">
        <v>0.11799999999999999</v>
      </c>
      <c r="D16" s="8">
        <f t="shared" si="4"/>
        <v>1.1346153846153846</v>
      </c>
      <c r="E16" s="8">
        <f>D16-1</f>
        <v>0.13461538461538458</v>
      </c>
      <c r="F16" s="8"/>
      <c r="G16" s="8"/>
      <c r="H16" s="2"/>
      <c r="I16" s="5" t="s">
        <v>56</v>
      </c>
      <c r="J16" s="2">
        <v>0.91800000000000004</v>
      </c>
      <c r="K16" s="2">
        <f>'051324'!BW13</f>
        <v>0.51</v>
      </c>
      <c r="L16" s="3">
        <f t="shared" si="8"/>
        <v>0.55555555555555558</v>
      </c>
      <c r="M16" s="9">
        <f t="shared" si="2"/>
        <v>-0.44444444444444442</v>
      </c>
      <c r="N16" s="9"/>
      <c r="O16" s="9"/>
      <c r="P16" s="2"/>
      <c r="Q16" s="7" t="s">
        <v>56</v>
      </c>
      <c r="R16" s="7">
        <f>'052224'!AV13</f>
        <v>3.5150000000000001</v>
      </c>
      <c r="S16" s="7">
        <f>'052224'!AO13</f>
        <v>2.7869999999999999</v>
      </c>
      <c r="T16" s="8">
        <f t="shared" si="6"/>
        <v>0.79288762446657179</v>
      </c>
      <c r="U16" s="8">
        <f>T16-1</f>
        <v>-0.20711237553342821</v>
      </c>
      <c r="V16" s="8"/>
      <c r="W16" s="8"/>
      <c r="X16" s="2"/>
      <c r="Y16" s="5" t="s">
        <v>56</v>
      </c>
      <c r="Z16" s="2">
        <f>'052224'!CZ13</f>
        <v>28.628</v>
      </c>
      <c r="AA16" s="2">
        <f>'052224'!CS13</f>
        <v>14.010999999999999</v>
      </c>
      <c r="AB16" s="3">
        <f t="shared" si="1"/>
        <v>0.48941595640631547</v>
      </c>
      <c r="AC16" s="9">
        <f t="shared" si="3"/>
        <v>-0.51058404359368459</v>
      </c>
    </row>
    <row r="17" spans="1:29" x14ac:dyDescent="0.55000000000000004">
      <c r="A17" s="2" t="s">
        <v>57</v>
      </c>
      <c r="B17" s="2">
        <v>8.8999999999999996E-2</v>
      </c>
      <c r="C17" s="2">
        <v>8.2000000000000003E-2</v>
      </c>
      <c r="D17" s="3">
        <f t="shared" si="4"/>
        <v>0.9213483146067416</v>
      </c>
      <c r="E17" s="6">
        <f t="shared" si="7"/>
        <v>-7.8651685393258397E-2</v>
      </c>
      <c r="F17" s="6"/>
      <c r="G17" s="6"/>
      <c r="H17" s="2"/>
      <c r="I17" s="2" t="s">
        <v>57</v>
      </c>
      <c r="J17" s="2">
        <v>0.91800000000000004</v>
      </c>
      <c r="K17" s="2">
        <f>'051324'!BW14</f>
        <v>0.95699999999999996</v>
      </c>
      <c r="L17" s="3">
        <f t="shared" si="8"/>
        <v>1.0424836601307188</v>
      </c>
      <c r="M17" s="9">
        <f t="shared" si="2"/>
        <v>4.2483660130718803E-2</v>
      </c>
      <c r="N17" s="9"/>
      <c r="O17" s="9"/>
      <c r="P17" s="2"/>
      <c r="Q17" s="2" t="s">
        <v>57</v>
      </c>
      <c r="R17" s="2">
        <f>'052224'!AV14</f>
        <v>2.7360000000000002</v>
      </c>
      <c r="S17" s="2">
        <f>'052224'!AO14</f>
        <v>1.9870000000000001</v>
      </c>
      <c r="T17" s="3">
        <f t="shared" si="6"/>
        <v>0.72624269005847952</v>
      </c>
      <c r="U17" s="6">
        <f t="shared" si="9"/>
        <v>-0.27375730994152048</v>
      </c>
      <c r="V17" s="6"/>
      <c r="W17" s="6"/>
      <c r="X17" s="2"/>
      <c r="Y17" s="2" t="s">
        <v>57</v>
      </c>
      <c r="Z17" s="2">
        <f>'052224'!CZ14</f>
        <v>28.553999999999998</v>
      </c>
      <c r="AA17" s="2">
        <f>'052224'!CS14</f>
        <v>27.408999999999999</v>
      </c>
      <c r="AB17" s="3">
        <f t="shared" si="1"/>
        <v>0.95990053932899067</v>
      </c>
      <c r="AC17" s="9">
        <f t="shared" si="3"/>
        <v>-4.0099460671009335E-2</v>
      </c>
    </row>
    <row r="18" spans="1:29" x14ac:dyDescent="0.55000000000000004">
      <c r="A18" s="2" t="s">
        <v>58</v>
      </c>
      <c r="B18" s="2">
        <v>8.4000000000000005E-2</v>
      </c>
      <c r="C18" s="2">
        <v>0.123</v>
      </c>
      <c r="D18" s="3">
        <f t="shared" si="4"/>
        <v>1.4642857142857142</v>
      </c>
      <c r="E18" s="6">
        <f t="shared" si="7"/>
        <v>0.46428571428571419</v>
      </c>
      <c r="F18" s="6"/>
      <c r="G18" s="6"/>
      <c r="H18" s="2"/>
      <c r="I18" s="2" t="s">
        <v>58</v>
      </c>
      <c r="J18" s="2">
        <v>0.90700000000000003</v>
      </c>
      <c r="K18" s="2">
        <f>'051324'!BW15</f>
        <v>0.96699999999999997</v>
      </c>
      <c r="L18" s="3">
        <f t="shared" si="8"/>
        <v>1.0661521499448732</v>
      </c>
      <c r="M18" s="9">
        <f t="shared" si="2"/>
        <v>6.6152149944873173E-2</v>
      </c>
      <c r="N18" s="9"/>
      <c r="O18" s="9"/>
      <c r="P18" s="2"/>
      <c r="Q18" s="2" t="s">
        <v>58</v>
      </c>
      <c r="R18" s="2">
        <f>'052224'!AV15</f>
        <v>3.0390000000000001</v>
      </c>
      <c r="S18" s="2">
        <f>'052224'!AO15</f>
        <v>2.71</v>
      </c>
      <c r="T18" s="3">
        <f t="shared" si="6"/>
        <v>0.89174070417900619</v>
      </c>
      <c r="U18" s="6">
        <f t="shared" si="9"/>
        <v>-0.10825929582099381</v>
      </c>
      <c r="V18" s="6"/>
      <c r="W18" s="6"/>
      <c r="X18" s="2"/>
      <c r="Y18" s="2" t="s">
        <v>58</v>
      </c>
      <c r="Z18" s="2">
        <f>'052224'!CZ15</f>
        <v>29.751999999999999</v>
      </c>
      <c r="AA18" s="2">
        <f>'052224'!CS15</f>
        <v>28.905000000000001</v>
      </c>
      <c r="AB18" s="3">
        <f t="shared" si="1"/>
        <v>0.97153132562516809</v>
      </c>
      <c r="AC18" s="9">
        <f t="shared" si="3"/>
        <v>-2.8468674374831915E-2</v>
      </c>
    </row>
    <row r="19" spans="1:29" x14ac:dyDescent="0.55000000000000004">
      <c r="A19" s="2" t="s">
        <v>59</v>
      </c>
      <c r="B19" s="2">
        <v>9.4E-2</v>
      </c>
      <c r="C19" s="2">
        <v>0.13100000000000001</v>
      </c>
      <c r="D19" s="3">
        <f t="shared" si="4"/>
        <v>1.3936170212765957</v>
      </c>
      <c r="E19" s="6">
        <f t="shared" si="7"/>
        <v>0.3936170212765957</v>
      </c>
      <c r="F19" s="6"/>
      <c r="G19" s="6"/>
      <c r="H19" s="2"/>
      <c r="I19" s="2" t="s">
        <v>59</v>
      </c>
      <c r="J19" s="2">
        <v>0.92600000000000005</v>
      </c>
      <c r="K19" s="2">
        <f>'051324'!BW16</f>
        <v>0.91700000000000004</v>
      </c>
      <c r="L19" s="3">
        <f t="shared" si="8"/>
        <v>0.99028077753779697</v>
      </c>
      <c r="M19" s="9">
        <f t="shared" si="2"/>
        <v>-9.7192224622030254E-3</v>
      </c>
      <c r="N19" s="9"/>
      <c r="O19" s="9"/>
      <c r="P19" s="2"/>
      <c r="Q19" s="2" t="s">
        <v>59</v>
      </c>
      <c r="R19" s="2">
        <f>'052224'!AV16</f>
        <v>2.8330000000000002</v>
      </c>
      <c r="S19" s="2">
        <f>'052224'!AO16</f>
        <v>2.6389999999999998</v>
      </c>
      <c r="T19" s="3">
        <f t="shared" si="6"/>
        <v>0.93152135545358261</v>
      </c>
      <c r="U19" s="6">
        <f t="shared" si="9"/>
        <v>-6.8478644546417389E-2</v>
      </c>
      <c r="V19" s="6"/>
      <c r="W19" s="6"/>
      <c r="X19" s="2"/>
      <c r="Y19" s="2" t="s">
        <v>59</v>
      </c>
      <c r="Z19" s="2">
        <f>'052224'!CZ16</f>
        <v>29.076000000000001</v>
      </c>
      <c r="AA19" s="2">
        <f>'052224'!CS16</f>
        <v>28.497</v>
      </c>
      <c r="AB19" s="3">
        <f t="shared" si="1"/>
        <v>0.98008666941807676</v>
      </c>
      <c r="AC19" s="9">
        <f t="shared" si="3"/>
        <v>-1.9913330581923239E-2</v>
      </c>
    </row>
    <row r="20" spans="1:29" x14ac:dyDescent="0.55000000000000004">
      <c r="A20" s="2" t="s">
        <v>60</v>
      </c>
      <c r="B20" s="2" t="s">
        <v>86</v>
      </c>
      <c r="C20" s="2" t="s">
        <v>86</v>
      </c>
      <c r="D20" s="3" t="e">
        <f t="shared" si="4"/>
        <v>#VALUE!</v>
      </c>
      <c r="E20" s="6" t="e">
        <f t="shared" si="7"/>
        <v>#VALUE!</v>
      </c>
      <c r="F20" s="6"/>
      <c r="G20" s="6"/>
      <c r="H20" s="2"/>
      <c r="I20" s="2" t="s">
        <v>60</v>
      </c>
      <c r="J20" s="2">
        <v>0.59099999999999997</v>
      </c>
      <c r="K20" s="2">
        <f>'051324'!BW17</f>
        <v>0.61299999999999999</v>
      </c>
      <c r="L20" s="3">
        <f t="shared" si="8"/>
        <v>1.0372250423011844</v>
      </c>
      <c r="M20" s="9">
        <f t="shared" si="2"/>
        <v>3.7225042301184397E-2</v>
      </c>
      <c r="N20" s="9"/>
      <c r="O20" s="9"/>
      <c r="P20" s="2"/>
      <c r="Q20" s="2" t="s">
        <v>60</v>
      </c>
      <c r="R20" s="2" t="str">
        <f>'052224'!AV17</f>
        <v>Below Cal</v>
      </c>
      <c r="S20" s="2">
        <f>'052224'!AO17</f>
        <v>2.7040000000000002</v>
      </c>
      <c r="T20" s="3" t="e">
        <f t="shared" si="6"/>
        <v>#VALUE!</v>
      </c>
      <c r="U20" s="6" t="e">
        <f t="shared" si="9"/>
        <v>#VALUE!</v>
      </c>
      <c r="V20" s="6"/>
      <c r="W20" s="6"/>
      <c r="X20" s="2"/>
      <c r="Y20" s="2" t="s">
        <v>60</v>
      </c>
      <c r="Z20" s="2">
        <f>'052224'!CZ17</f>
        <v>24.759</v>
      </c>
      <c r="AA20" s="2">
        <f>'052224'!CS17</f>
        <v>20.253</v>
      </c>
      <c r="AB20" s="3">
        <f t="shared" si="1"/>
        <v>0.81800557373076455</v>
      </c>
      <c r="AC20" s="9">
        <f t="shared" si="3"/>
        <v>-0.18199442626923545</v>
      </c>
    </row>
    <row r="21" spans="1:29" x14ac:dyDescent="0.55000000000000004">
      <c r="A21" s="2" t="s">
        <v>61</v>
      </c>
      <c r="B21" s="2">
        <v>0.09</v>
      </c>
      <c r="C21" s="2">
        <v>0.11700000000000001</v>
      </c>
      <c r="D21" s="3">
        <f t="shared" si="4"/>
        <v>1.3</v>
      </c>
      <c r="E21" s="6">
        <f t="shared" si="7"/>
        <v>0.30000000000000004</v>
      </c>
      <c r="F21" s="6"/>
      <c r="G21" s="6"/>
      <c r="H21" s="2"/>
      <c r="I21" s="2" t="s">
        <v>61</v>
      </c>
      <c r="J21" s="2">
        <v>0.92700000000000005</v>
      </c>
      <c r="K21" s="2">
        <f>'051324'!BW18</f>
        <v>1.0169999999999999</v>
      </c>
      <c r="L21" s="3">
        <f t="shared" si="8"/>
        <v>1.0970873786407764</v>
      </c>
      <c r="M21" s="9">
        <f t="shared" si="2"/>
        <v>9.7087378640776434E-2</v>
      </c>
      <c r="N21" s="9"/>
      <c r="O21" s="9"/>
      <c r="P21" s="2"/>
      <c r="Q21" s="2" t="s">
        <v>61</v>
      </c>
      <c r="R21" s="2">
        <f>'052224'!AV18</f>
        <v>2.8290000000000002</v>
      </c>
      <c r="S21" s="2">
        <f>'052224'!AO18</f>
        <v>2.8119999999999998</v>
      </c>
      <c r="T21" s="3">
        <f t="shared" si="6"/>
        <v>0.99399080947331198</v>
      </c>
      <c r="U21" s="6">
        <f t="shared" si="9"/>
        <v>-6.0091905266880241E-3</v>
      </c>
      <c r="V21" s="6"/>
      <c r="W21" s="6"/>
      <c r="X21" s="2"/>
      <c r="Y21" s="2" t="s">
        <v>61</v>
      </c>
      <c r="Z21" s="2">
        <f>'052224'!CZ18</f>
        <v>28.170999999999999</v>
      </c>
      <c r="AA21" s="2">
        <f>'052224'!CS18</f>
        <v>27.571999999999999</v>
      </c>
      <c r="AB21" s="3">
        <f t="shared" si="1"/>
        <v>0.97873699904156752</v>
      </c>
      <c r="AC21" s="9">
        <f t="shared" si="3"/>
        <v>-2.1263000958432476E-2</v>
      </c>
    </row>
    <row r="22" spans="1:29" x14ac:dyDescent="0.55000000000000004">
      <c r="A22" s="2" t="s">
        <v>62</v>
      </c>
      <c r="B22" s="2">
        <v>9.7000000000000003E-2</v>
      </c>
      <c r="C22" s="2">
        <v>0.124</v>
      </c>
      <c r="D22" s="3">
        <f t="shared" si="4"/>
        <v>1.2783505154639174</v>
      </c>
      <c r="E22" s="6">
        <f t="shared" si="7"/>
        <v>0.27835051546391743</v>
      </c>
      <c r="F22" s="6"/>
      <c r="G22" s="6"/>
      <c r="H22" s="2"/>
      <c r="I22" s="2" t="s">
        <v>62</v>
      </c>
      <c r="J22" s="2">
        <v>0.85799999999999998</v>
      </c>
      <c r="K22" s="2">
        <f>'051324'!BW19</f>
        <v>0.95599999999999996</v>
      </c>
      <c r="L22" s="3">
        <f t="shared" si="8"/>
        <v>1.1142191142191142</v>
      </c>
      <c r="M22" s="9">
        <f t="shared" si="2"/>
        <v>0.11421911421911424</v>
      </c>
      <c r="N22" s="9"/>
      <c r="O22" s="9"/>
      <c r="P22" s="2"/>
      <c r="Q22" s="2" t="s">
        <v>62</v>
      </c>
      <c r="R22" s="2">
        <f>'052224'!AV19</f>
        <v>3.2</v>
      </c>
      <c r="S22" s="2">
        <f>'052224'!AO19</f>
        <v>3.1890000000000001</v>
      </c>
      <c r="T22" s="3">
        <f t="shared" si="6"/>
        <v>0.99656250000000002</v>
      </c>
      <c r="U22" s="6">
        <f t="shared" si="9"/>
        <v>-3.4374999999999822E-3</v>
      </c>
      <c r="V22" s="6"/>
      <c r="W22" s="6"/>
      <c r="X22" s="2"/>
      <c r="Y22" s="2" t="s">
        <v>62</v>
      </c>
      <c r="Z22" s="2">
        <f>'052224'!CZ19</f>
        <v>28.088999999999999</v>
      </c>
      <c r="AA22" s="2">
        <f>'052224'!CS19</f>
        <v>27.693000000000001</v>
      </c>
      <c r="AB22" s="3">
        <f t="shared" si="1"/>
        <v>0.98590195450176232</v>
      </c>
      <c r="AC22" s="9">
        <f t="shared" si="3"/>
        <v>-1.4098045498237677E-2</v>
      </c>
    </row>
    <row r="23" spans="1:29" x14ac:dyDescent="0.55000000000000004">
      <c r="A23" s="2" t="s">
        <v>63</v>
      </c>
      <c r="B23" s="2">
        <v>8.1000000000000003E-2</v>
      </c>
      <c r="C23" s="2">
        <v>6.9000000000000006E-2</v>
      </c>
      <c r="D23" s="3">
        <f t="shared" si="4"/>
        <v>0.85185185185185186</v>
      </c>
      <c r="E23" s="6">
        <f t="shared" si="7"/>
        <v>-0.14814814814814814</v>
      </c>
      <c r="F23" s="6"/>
      <c r="G23" s="6"/>
      <c r="H23" s="2"/>
      <c r="I23" s="2" t="s">
        <v>63</v>
      </c>
      <c r="J23" s="2">
        <v>0.90900000000000003</v>
      </c>
      <c r="K23" s="2">
        <f>'051324'!BW20</f>
        <v>0.93300000000000005</v>
      </c>
      <c r="L23" s="3">
        <f t="shared" si="8"/>
        <v>1.0264026402640265</v>
      </c>
      <c r="M23" s="9">
        <f t="shared" si="2"/>
        <v>2.64026402640265E-2</v>
      </c>
      <c r="N23" s="9"/>
      <c r="O23" s="9"/>
      <c r="P23" s="2"/>
      <c r="Q23" s="2" t="s">
        <v>63</v>
      </c>
      <c r="R23" s="2">
        <f>'052224'!AV20</f>
        <v>3.0270000000000001</v>
      </c>
      <c r="S23" s="2">
        <f>'052224'!AO20</f>
        <v>2.0089999999999999</v>
      </c>
      <c r="T23" s="3">
        <f t="shared" si="6"/>
        <v>0.66369342583415913</v>
      </c>
      <c r="U23" s="6">
        <f t="shared" si="9"/>
        <v>-0.33630657416584087</v>
      </c>
      <c r="V23" s="6"/>
      <c r="W23" s="6"/>
      <c r="X23" s="2"/>
      <c r="Y23" s="2" t="s">
        <v>63</v>
      </c>
      <c r="Z23" s="2">
        <f>'052224'!CZ20</f>
        <v>29.274999999999999</v>
      </c>
      <c r="AA23" s="2">
        <f>'052224'!CS20</f>
        <v>29.085000000000001</v>
      </c>
      <c r="AB23" s="3">
        <f t="shared" si="1"/>
        <v>0.99350982066609739</v>
      </c>
      <c r="AC23" s="9">
        <f t="shared" si="3"/>
        <v>-6.4901793339026126E-3</v>
      </c>
    </row>
    <row r="24" spans="1:29" x14ac:dyDescent="0.55000000000000004">
      <c r="A24" s="2" t="s">
        <v>33</v>
      </c>
      <c r="B24" s="2">
        <v>9.7000000000000003E-2</v>
      </c>
      <c r="C24" s="2">
        <v>8.5999999999999993E-2</v>
      </c>
      <c r="D24" s="3">
        <f t="shared" si="4"/>
        <v>0.88659793814432974</v>
      </c>
      <c r="E24" s="6">
        <f t="shared" si="7"/>
        <v>-0.11340206185567026</v>
      </c>
      <c r="F24" s="6"/>
      <c r="G24" s="6"/>
      <c r="H24" s="2"/>
      <c r="I24" s="2" t="s">
        <v>33</v>
      </c>
      <c r="J24" s="2">
        <v>0.91100000000000003</v>
      </c>
      <c r="K24" s="2">
        <f>'051324'!BW21</f>
        <v>0.98</v>
      </c>
      <c r="L24" s="3">
        <f t="shared" si="8"/>
        <v>1.0757409440175631</v>
      </c>
      <c r="M24" s="9">
        <f t="shared" si="2"/>
        <v>7.574094401756315E-2</v>
      </c>
      <c r="N24" s="9"/>
      <c r="O24" s="9"/>
      <c r="P24" s="2"/>
      <c r="Q24" s="2" t="s">
        <v>33</v>
      </c>
      <c r="R24" s="2">
        <f>'052224'!AV21</f>
        <v>3.36</v>
      </c>
      <c r="S24" s="2">
        <f>'052224'!AO21</f>
        <v>2.1709999999999998</v>
      </c>
      <c r="T24" s="3">
        <f t="shared" si="6"/>
        <v>0.64613095238095231</v>
      </c>
      <c r="U24" s="6">
        <f t="shared" si="9"/>
        <v>-0.35386904761904769</v>
      </c>
      <c r="V24" s="6"/>
      <c r="W24" s="6"/>
      <c r="X24" s="2"/>
      <c r="Y24" s="2" t="s">
        <v>33</v>
      </c>
      <c r="Z24" s="2">
        <f>'052224'!CZ21</f>
        <v>29.065999999999999</v>
      </c>
      <c r="AA24" s="2">
        <f>'052224'!CS21</f>
        <v>28.640999999999998</v>
      </c>
      <c r="AB24" s="3">
        <f t="shared" si="1"/>
        <v>0.9853781050024083</v>
      </c>
      <c r="AC24" s="9">
        <f t="shared" si="3"/>
        <v>-1.46218949975917E-2</v>
      </c>
    </row>
    <row r="25" spans="1:29" x14ac:dyDescent="0.55000000000000004">
      <c r="A25" s="2" t="s">
        <v>64</v>
      </c>
      <c r="B25" s="2">
        <v>0.08</v>
      </c>
      <c r="C25" s="2">
        <v>7.4999999999999997E-2</v>
      </c>
      <c r="D25" s="3">
        <f t="shared" si="4"/>
        <v>0.9375</v>
      </c>
      <c r="E25" s="6">
        <f t="shared" si="7"/>
        <v>-6.25E-2</v>
      </c>
      <c r="F25" s="6"/>
      <c r="G25" s="6"/>
      <c r="H25" s="2"/>
      <c r="I25" s="2" t="s">
        <v>64</v>
      </c>
      <c r="J25" s="2">
        <v>0.88300000000000001</v>
      </c>
      <c r="K25" s="2">
        <f>'051324'!BW22</f>
        <v>0.96899999999999997</v>
      </c>
      <c r="L25" s="3">
        <f t="shared" si="8"/>
        <v>1.0973952434881087</v>
      </c>
      <c r="M25" s="9">
        <f t="shared" si="2"/>
        <v>9.7395243488108685E-2</v>
      </c>
      <c r="N25" s="9"/>
      <c r="O25" s="9"/>
      <c r="P25" s="2"/>
      <c r="Q25" s="2" t="s">
        <v>64</v>
      </c>
      <c r="R25" s="2">
        <f>'052224'!AV22</f>
        <v>2.9670000000000001</v>
      </c>
      <c r="S25" s="2">
        <f>'052224'!AO22</f>
        <v>2.0529999999999999</v>
      </c>
      <c r="T25" s="3">
        <f t="shared" si="6"/>
        <v>0.69194472531176265</v>
      </c>
      <c r="U25" s="6">
        <f t="shared" si="9"/>
        <v>-0.30805527468823735</v>
      </c>
      <c r="V25" s="6"/>
      <c r="W25" s="6"/>
      <c r="X25" s="2"/>
      <c r="Y25" s="2" t="s">
        <v>64</v>
      </c>
      <c r="Z25" s="2">
        <f>'052224'!CZ22</f>
        <v>30.337</v>
      </c>
      <c r="AA25" s="2">
        <f>'052224'!CS22</f>
        <v>29.027000000000001</v>
      </c>
      <c r="AB25" s="3">
        <f t="shared" si="1"/>
        <v>0.95681840656623929</v>
      </c>
      <c r="AC25" s="9">
        <f t="shared" si="3"/>
        <v>-4.3181593433760712E-2</v>
      </c>
    </row>
    <row r="26" spans="1:29" x14ac:dyDescent="0.55000000000000004">
      <c r="A26" s="2" t="s">
        <v>65</v>
      </c>
      <c r="B26" s="2">
        <v>9.8000000000000004E-2</v>
      </c>
      <c r="C26" s="2">
        <v>8.6999999999999994E-2</v>
      </c>
      <c r="D26" s="3">
        <f t="shared" si="4"/>
        <v>0.8877551020408162</v>
      </c>
      <c r="E26" s="6">
        <f t="shared" si="7"/>
        <v>-0.1122448979591838</v>
      </c>
      <c r="F26" s="6"/>
      <c r="G26" s="6"/>
      <c r="H26" s="2"/>
      <c r="I26" s="2" t="s">
        <v>65</v>
      </c>
      <c r="J26" s="2">
        <v>0.95299999999999996</v>
      </c>
      <c r="K26" s="2">
        <f>'051324'!BW23</f>
        <v>1.0149999999999999</v>
      </c>
      <c r="L26" s="3">
        <f t="shared" si="8"/>
        <v>1.0650577124868834</v>
      </c>
      <c r="M26" s="9">
        <f t="shared" si="2"/>
        <v>6.5057712486883412E-2</v>
      </c>
      <c r="N26" s="9"/>
      <c r="O26" s="9"/>
      <c r="P26" s="2"/>
      <c r="Q26" s="2" t="s">
        <v>65</v>
      </c>
      <c r="R26" s="2">
        <f>'052224'!AV23</f>
        <v>3.2879999999999998</v>
      </c>
      <c r="S26" s="2">
        <f>'052224'!AO23</f>
        <v>2.21</v>
      </c>
      <c r="T26" s="3">
        <f t="shared" si="6"/>
        <v>0.67214111922141118</v>
      </c>
      <c r="U26" s="6">
        <f t="shared" si="9"/>
        <v>-0.32785888077858882</v>
      </c>
      <c r="V26" s="6"/>
      <c r="W26" s="6"/>
      <c r="X26" s="2"/>
      <c r="Y26" s="2" t="s">
        <v>65</v>
      </c>
      <c r="Z26" s="2">
        <f>'052224'!CZ23</f>
        <v>29.754999999999999</v>
      </c>
      <c r="AA26" s="2">
        <f>'052224'!CS23</f>
        <v>29.352</v>
      </c>
      <c r="AB26" s="3">
        <f t="shared" si="1"/>
        <v>0.9864560578054109</v>
      </c>
      <c r="AC26" s="9">
        <f t="shared" si="3"/>
        <v>-1.3543942194589098E-2</v>
      </c>
    </row>
    <row r="27" spans="1:29" x14ac:dyDescent="0.55000000000000004">
      <c r="A27" s="2" t="s">
        <v>66</v>
      </c>
      <c r="B27" s="2">
        <v>8.2000000000000003E-2</v>
      </c>
      <c r="C27" s="2">
        <v>7.6999999999999999E-2</v>
      </c>
      <c r="D27" s="3">
        <f t="shared" si="4"/>
        <v>0.93902439024390238</v>
      </c>
      <c r="E27" s="6">
        <f t="shared" si="7"/>
        <v>-6.0975609756097615E-2</v>
      </c>
      <c r="F27" s="6"/>
      <c r="G27" s="6"/>
      <c r="H27" s="2"/>
      <c r="I27" s="2" t="s">
        <v>66</v>
      </c>
      <c r="J27" s="2">
        <v>1.0229999999999999</v>
      </c>
      <c r="K27" s="2">
        <f>'051324'!BW24</f>
        <v>1.0489999999999999</v>
      </c>
      <c r="L27" s="3">
        <f t="shared" si="8"/>
        <v>1.0254154447702835</v>
      </c>
      <c r="M27" s="9">
        <f t="shared" si="2"/>
        <v>2.5415444770283457E-2</v>
      </c>
      <c r="N27" s="9"/>
      <c r="O27" s="9"/>
      <c r="P27" s="2"/>
      <c r="Q27" s="2" t="s">
        <v>66</v>
      </c>
      <c r="R27" s="2">
        <f>'052224'!AV24</f>
        <v>3.024</v>
      </c>
      <c r="S27" s="2">
        <f>'052224'!AO24</f>
        <v>2.2589999999999999</v>
      </c>
      <c r="T27" s="3">
        <f t="shared" si="6"/>
        <v>0.74702380952380953</v>
      </c>
      <c r="U27" s="6">
        <f t="shared" si="9"/>
        <v>-0.25297619047619047</v>
      </c>
      <c r="V27" s="6"/>
      <c r="W27" s="6"/>
      <c r="X27" s="2"/>
      <c r="Y27" s="2" t="s">
        <v>66</v>
      </c>
      <c r="Z27" s="2">
        <f>'052224'!CZ24</f>
        <v>31.823</v>
      </c>
      <c r="AA27" s="2">
        <f>'052224'!CS24</f>
        <v>30.498999999999999</v>
      </c>
      <c r="AB27" s="3">
        <f t="shared" si="1"/>
        <v>0.95839487163372394</v>
      </c>
      <c r="AC27" s="9">
        <f t="shared" si="3"/>
        <v>-4.1605128366276056E-2</v>
      </c>
    </row>
    <row r="28" spans="1:29" x14ac:dyDescent="0.55000000000000004">
      <c r="A28" s="2" t="s">
        <v>37</v>
      </c>
      <c r="B28" s="2">
        <v>9.1999999999999998E-2</v>
      </c>
      <c r="C28" s="2">
        <v>7.6999999999999999E-2</v>
      </c>
      <c r="D28" s="3">
        <f t="shared" si="4"/>
        <v>0.83695652173913049</v>
      </c>
      <c r="E28" s="6">
        <f t="shared" si="7"/>
        <v>-0.16304347826086951</v>
      </c>
      <c r="F28" s="6"/>
      <c r="G28" s="6"/>
      <c r="H28" s="2"/>
      <c r="I28" s="2" t="s">
        <v>37</v>
      </c>
      <c r="J28" s="2">
        <v>0.998</v>
      </c>
      <c r="K28" s="2">
        <f>'051324'!BW25</f>
        <v>1.1259999999999999</v>
      </c>
      <c r="L28" s="3">
        <f t="shared" si="8"/>
        <v>1.128256513026052</v>
      </c>
      <c r="M28" s="9">
        <f t="shared" si="2"/>
        <v>0.12825651302605201</v>
      </c>
      <c r="N28" s="9"/>
      <c r="O28" s="9"/>
      <c r="P28" s="2"/>
      <c r="Q28" s="2" t="s">
        <v>37</v>
      </c>
      <c r="R28" s="2">
        <f>'052224'!AV25</f>
        <v>3.32</v>
      </c>
      <c r="S28" s="2">
        <f>'052224'!AO25</f>
        <v>2.2839999999999998</v>
      </c>
      <c r="T28" s="3">
        <f t="shared" si="6"/>
        <v>0.68795180722891569</v>
      </c>
      <c r="U28" s="6">
        <f t="shared" si="9"/>
        <v>-0.31204819277108431</v>
      </c>
      <c r="V28" s="6"/>
      <c r="W28" s="6"/>
      <c r="X28" s="2"/>
      <c r="Y28" s="2" t="s">
        <v>37</v>
      </c>
      <c r="Z28" s="2">
        <f>'052224'!CZ25</f>
        <v>29.558</v>
      </c>
      <c r="AA28" s="2">
        <f>'052224'!CS25</f>
        <v>29.024000000000001</v>
      </c>
      <c r="AB28" s="3">
        <f t="shared" si="1"/>
        <v>0.98193382502199067</v>
      </c>
      <c r="AC28" s="9">
        <f t="shared" si="3"/>
        <v>-1.8066174978009331E-2</v>
      </c>
    </row>
    <row r="29" spans="1:29" x14ac:dyDescent="0.55000000000000004">
      <c r="A29" s="2" t="s">
        <v>67</v>
      </c>
      <c r="B29" s="2">
        <v>8.2000000000000003E-2</v>
      </c>
      <c r="C29" s="2">
        <v>8.7999999999999995E-2</v>
      </c>
      <c r="D29" s="3">
        <f t="shared" si="4"/>
        <v>1.0731707317073169</v>
      </c>
      <c r="E29" s="6">
        <f t="shared" si="7"/>
        <v>7.3170731707316916E-2</v>
      </c>
      <c r="F29" s="6"/>
      <c r="G29" s="6"/>
      <c r="H29" s="2"/>
      <c r="I29" s="2" t="s">
        <v>67</v>
      </c>
      <c r="J29" s="2">
        <v>0.94899999999999995</v>
      </c>
      <c r="K29" s="2">
        <f>'051324'!BW26</f>
        <v>1.034</v>
      </c>
      <c r="L29" s="3">
        <f t="shared" si="8"/>
        <v>1.0895679662802951</v>
      </c>
      <c r="M29" s="9">
        <f t="shared" si="2"/>
        <v>8.9567966280295064E-2</v>
      </c>
      <c r="N29" s="9"/>
      <c r="O29" s="9"/>
      <c r="P29" s="2"/>
      <c r="Q29" s="2" t="s">
        <v>67</v>
      </c>
      <c r="R29" s="2">
        <f>'052224'!AV26</f>
        <v>2.7759999999999998</v>
      </c>
      <c r="S29" s="2">
        <f>'052224'!AO26</f>
        <v>2.5310000000000001</v>
      </c>
      <c r="T29" s="3">
        <f t="shared" si="6"/>
        <v>0.91174351585014424</v>
      </c>
      <c r="U29" s="6">
        <f t="shared" si="9"/>
        <v>-8.8256484149855763E-2</v>
      </c>
      <c r="V29" s="6"/>
      <c r="W29" s="6"/>
      <c r="X29" s="2"/>
      <c r="Y29" s="2" t="s">
        <v>67</v>
      </c>
      <c r="Z29" s="2">
        <f>'052224'!CZ26</f>
        <v>28.655999999999999</v>
      </c>
      <c r="AA29" s="2">
        <f>'052224'!CS26</f>
        <v>28.67</v>
      </c>
      <c r="AB29" s="3">
        <f t="shared" si="1"/>
        <v>1.0004885538805137</v>
      </c>
      <c r="AC29" s="9">
        <f t="shared" si="3"/>
        <v>4.8855388051372017E-4</v>
      </c>
    </row>
    <row r="30" spans="1:29" x14ac:dyDescent="0.55000000000000004">
      <c r="A30" s="2" t="s">
        <v>39</v>
      </c>
      <c r="B30" s="2">
        <v>9.8000000000000004E-2</v>
      </c>
      <c r="C30" s="2">
        <v>8.8999999999999996E-2</v>
      </c>
      <c r="D30" s="3">
        <f t="shared" si="4"/>
        <v>0.90816326530612235</v>
      </c>
      <c r="E30" s="6">
        <f t="shared" si="7"/>
        <v>-9.1836734693877653E-2</v>
      </c>
      <c r="F30" s="6"/>
      <c r="G30" s="6"/>
      <c r="H30" s="2"/>
      <c r="I30" s="2" t="s">
        <v>39</v>
      </c>
      <c r="J30" s="2">
        <v>0.86799999999999999</v>
      </c>
      <c r="K30" s="2">
        <f>'051324'!BW27</f>
        <v>0.96799999999999997</v>
      </c>
      <c r="L30" s="3">
        <f t="shared" si="8"/>
        <v>1.1152073732718895</v>
      </c>
      <c r="M30" s="9">
        <f t="shared" si="2"/>
        <v>0.11520737327188946</v>
      </c>
      <c r="N30" s="9"/>
      <c r="O30" s="9"/>
      <c r="P30" s="2"/>
      <c r="Q30" s="2" t="s">
        <v>39</v>
      </c>
      <c r="R30" s="2">
        <f>'052224'!AV27</f>
        <v>2.7719999999999998</v>
      </c>
      <c r="S30" s="2">
        <f>'052224'!AO27</f>
        <v>2.351</v>
      </c>
      <c r="T30" s="3">
        <f t="shared" si="6"/>
        <v>0.84812409812409817</v>
      </c>
      <c r="U30" s="6">
        <f t="shared" si="9"/>
        <v>-0.15187590187590183</v>
      </c>
      <c r="V30" s="6"/>
      <c r="W30" s="6"/>
      <c r="X30" s="2"/>
      <c r="Y30" s="2" t="s">
        <v>39</v>
      </c>
      <c r="Z30" s="2">
        <f>'052224'!CZ27</f>
        <v>28.143999999999998</v>
      </c>
      <c r="AA30" s="2">
        <f>'052224'!CS27</f>
        <v>28.542000000000002</v>
      </c>
      <c r="AB30" s="3">
        <f t="shared" si="1"/>
        <v>1.0141415577032407</v>
      </c>
      <c r="AC30" s="9">
        <f t="shared" si="3"/>
        <v>1.4141557703240659E-2</v>
      </c>
    </row>
    <row r="31" spans="1:29" x14ac:dyDescent="0.55000000000000004">
      <c r="A31" s="2" t="s">
        <v>40</v>
      </c>
      <c r="B31" s="2">
        <v>9.0999999999999998E-2</v>
      </c>
      <c r="C31" s="2">
        <v>8.5000000000000006E-2</v>
      </c>
      <c r="D31" s="3">
        <f t="shared" si="4"/>
        <v>0.93406593406593419</v>
      </c>
      <c r="E31" s="6">
        <f t="shared" si="7"/>
        <v>-6.5934065934065811E-2</v>
      </c>
      <c r="F31" s="6"/>
      <c r="G31" s="6"/>
      <c r="H31" s="2"/>
      <c r="I31" s="2" t="s">
        <v>40</v>
      </c>
      <c r="J31" s="2">
        <v>1.006</v>
      </c>
      <c r="K31" s="2">
        <f>'051324'!BW28</f>
        <v>1.0960000000000001</v>
      </c>
      <c r="L31" s="3">
        <f t="shared" si="8"/>
        <v>1.0894632206759445</v>
      </c>
      <c r="M31" s="9">
        <f t="shared" si="2"/>
        <v>8.9463220675944477E-2</v>
      </c>
      <c r="N31" s="9"/>
      <c r="O31" s="9"/>
      <c r="P31" s="2"/>
      <c r="Q31" s="2" t="s">
        <v>40</v>
      </c>
      <c r="R31" s="2">
        <f>'052224'!AV28</f>
        <v>2.6280000000000001</v>
      </c>
      <c r="S31" s="2">
        <f>'052224'!AO28</f>
        <v>2.38</v>
      </c>
      <c r="T31" s="3">
        <f t="shared" si="6"/>
        <v>0.90563165905631648</v>
      </c>
      <c r="U31" s="6">
        <f t="shared" si="9"/>
        <v>-9.4368340943683515E-2</v>
      </c>
      <c r="V31" s="6"/>
      <c r="W31" s="6"/>
      <c r="X31" s="2"/>
      <c r="Y31" s="2" t="s">
        <v>40</v>
      </c>
      <c r="Z31" s="2">
        <f>'052224'!CZ28</f>
        <v>31.064</v>
      </c>
      <c r="AA31" s="2">
        <f>'052224'!CS28</f>
        <v>30.306999999999999</v>
      </c>
      <c r="AB31" s="3">
        <f t="shared" si="1"/>
        <v>0.97563095544681944</v>
      </c>
      <c r="AC31" s="9">
        <f t="shared" si="3"/>
        <v>-2.4369044553180563E-2</v>
      </c>
    </row>
    <row r="32" spans="1:29" x14ac:dyDescent="0.55000000000000004">
      <c r="A32" s="2" t="s">
        <v>68</v>
      </c>
      <c r="B32" s="2">
        <v>9.1999999999999998E-2</v>
      </c>
      <c r="C32" s="2">
        <v>0.11700000000000001</v>
      </c>
      <c r="D32" s="3">
        <f t="shared" si="4"/>
        <v>1.2717391304347827</v>
      </c>
      <c r="E32" s="6">
        <f t="shared" si="7"/>
        <v>0.27173913043478271</v>
      </c>
      <c r="F32" s="6"/>
      <c r="G32" s="6"/>
      <c r="H32" s="2"/>
      <c r="I32" s="2" t="s">
        <v>68</v>
      </c>
      <c r="J32" s="2">
        <v>0.96799999999999997</v>
      </c>
      <c r="K32" s="2">
        <f>'051324'!BW29</f>
        <v>1.0580000000000001</v>
      </c>
      <c r="L32" s="3">
        <f t="shared" si="8"/>
        <v>1.0929752066115703</v>
      </c>
      <c r="M32" s="9">
        <f t="shared" si="2"/>
        <v>9.2975206611570327E-2</v>
      </c>
      <c r="N32" s="9"/>
      <c r="O32" s="9"/>
      <c r="P32" s="2"/>
      <c r="Q32" s="2" t="s">
        <v>68</v>
      </c>
      <c r="R32" s="2">
        <f>'052224'!AV29</f>
        <v>2.847</v>
      </c>
      <c r="S32" s="2">
        <f>'052224'!AO29</f>
        <v>3.0579999999999998</v>
      </c>
      <c r="T32" s="3">
        <f t="shared" si="6"/>
        <v>1.0741131015103618</v>
      </c>
      <c r="U32" s="6">
        <f t="shared" si="9"/>
        <v>7.4113101510361767E-2</v>
      </c>
      <c r="V32" s="6"/>
      <c r="W32" s="6"/>
      <c r="X32" s="2"/>
      <c r="Y32" s="2" t="s">
        <v>68</v>
      </c>
      <c r="Z32" s="2">
        <f>'052224'!CZ29</f>
        <v>28.236000000000001</v>
      </c>
      <c r="AA32" s="2">
        <f>'052224'!CS29</f>
        <v>27.614000000000001</v>
      </c>
      <c r="AB32" s="3">
        <f t="shared" si="1"/>
        <v>0.97797138404873207</v>
      </c>
      <c r="AC32" s="9">
        <f t="shared" si="3"/>
        <v>-2.2028615951267927E-2</v>
      </c>
    </row>
    <row r="33" spans="1:29" x14ac:dyDescent="0.55000000000000004">
      <c r="A33" s="2" t="s">
        <v>42</v>
      </c>
      <c r="B33" s="2">
        <v>8.2000000000000003E-2</v>
      </c>
      <c r="C33" s="2">
        <v>9.0999999999999998E-2</v>
      </c>
      <c r="D33" s="3">
        <f t="shared" si="4"/>
        <v>1.1097560975609755</v>
      </c>
      <c r="E33" s="6">
        <f t="shared" si="7"/>
        <v>0.10975609756097549</v>
      </c>
      <c r="F33" s="6"/>
      <c r="G33" s="6"/>
      <c r="H33" s="2"/>
      <c r="I33" s="2" t="s">
        <v>42</v>
      </c>
      <c r="J33" s="2">
        <v>0.95099999999999996</v>
      </c>
      <c r="K33" s="2">
        <f>'051324'!BW30</f>
        <v>1.044</v>
      </c>
      <c r="L33" s="3">
        <f t="shared" si="8"/>
        <v>1.0977917981072556</v>
      </c>
      <c r="M33" s="9">
        <f t="shared" si="2"/>
        <v>9.7791798107255579E-2</v>
      </c>
      <c r="N33" s="9"/>
      <c r="O33" s="9"/>
      <c r="P33" s="2"/>
      <c r="Q33" s="2" t="s">
        <v>42</v>
      </c>
      <c r="R33" s="2">
        <f>'052224'!AV30</f>
        <v>2.56</v>
      </c>
      <c r="S33" s="2">
        <f>'052224'!AO30</f>
        <v>2.68</v>
      </c>
      <c r="T33" s="3">
        <f t="shared" si="6"/>
        <v>1.046875</v>
      </c>
      <c r="U33" s="6">
        <f t="shared" si="9"/>
        <v>4.6875E-2</v>
      </c>
      <c r="V33" s="6"/>
      <c r="W33" s="6"/>
      <c r="X33" s="2"/>
      <c r="Y33" s="2" t="s">
        <v>42</v>
      </c>
      <c r="Z33" s="2">
        <f>'052224'!CZ30</f>
        <v>28.34</v>
      </c>
      <c r="AA33" s="2">
        <f>'052224'!CS30</f>
        <v>28.158999999999999</v>
      </c>
      <c r="AB33" s="3">
        <f t="shared" si="1"/>
        <v>0.99361326746647849</v>
      </c>
      <c r="AC33" s="9">
        <f t="shared" si="3"/>
        <v>-6.3867325335215108E-3</v>
      </c>
    </row>
    <row r="34" spans="1:29" x14ac:dyDescent="0.55000000000000004">
      <c r="A34" s="2" t="s">
        <v>69</v>
      </c>
      <c r="B34" s="2">
        <v>3.9E-2</v>
      </c>
      <c r="C34" s="2">
        <v>5.6000000000000001E-2</v>
      </c>
      <c r="D34" s="3">
        <f t="shared" si="4"/>
        <v>1.4358974358974359</v>
      </c>
      <c r="E34" s="6">
        <f t="shared" si="7"/>
        <v>0.4358974358974359</v>
      </c>
      <c r="F34" s="6"/>
      <c r="G34" s="6"/>
      <c r="H34" s="2"/>
      <c r="I34" s="2" t="s">
        <v>69</v>
      </c>
      <c r="J34" s="2">
        <v>1.1100000000000001</v>
      </c>
      <c r="K34" s="2">
        <f>'051324'!BW31</f>
        <v>1.1679999999999999</v>
      </c>
      <c r="L34" s="3">
        <f t="shared" si="8"/>
        <v>1.0522522522522522</v>
      </c>
      <c r="M34" s="9">
        <f t="shared" si="2"/>
        <v>5.2252252252252163E-2</v>
      </c>
      <c r="N34" s="9"/>
      <c r="O34" s="9"/>
      <c r="P34" s="2"/>
      <c r="Q34" s="2" t="s">
        <v>69</v>
      </c>
      <c r="R34" s="2">
        <f>'052224'!AV31</f>
        <v>1.2809999999999999</v>
      </c>
      <c r="S34" s="2">
        <f>'052224'!AO31</f>
        <v>1.2190000000000001</v>
      </c>
      <c r="T34" s="3">
        <f t="shared" si="6"/>
        <v>0.95160031225605013</v>
      </c>
      <c r="U34" s="6">
        <f t="shared" si="9"/>
        <v>-4.8399687743949871E-2</v>
      </c>
      <c r="V34" s="6"/>
      <c r="W34" s="6"/>
      <c r="X34" s="2"/>
      <c r="Y34" s="2" t="s">
        <v>69</v>
      </c>
      <c r="Z34" s="2">
        <f>'052224'!CZ31</f>
        <v>29.283000000000001</v>
      </c>
      <c r="AA34" s="2">
        <f>'052224'!CS31</f>
        <v>28.373000000000001</v>
      </c>
      <c r="AB34" s="3">
        <f t="shared" si="1"/>
        <v>0.9689239490489362</v>
      </c>
      <c r="AC34" s="9">
        <f t="shared" si="3"/>
        <v>-3.1076050951063805E-2</v>
      </c>
    </row>
    <row r="35" spans="1:29" x14ac:dyDescent="0.55000000000000004">
      <c r="A35" s="2" t="s">
        <v>44</v>
      </c>
      <c r="B35" s="2">
        <v>8.8999999999999996E-2</v>
      </c>
      <c r="C35" s="2">
        <v>0.125</v>
      </c>
      <c r="D35" s="3">
        <f t="shared" si="4"/>
        <v>1.404494382022472</v>
      </c>
      <c r="E35" s="6">
        <f t="shared" si="7"/>
        <v>0.40449438202247201</v>
      </c>
      <c r="F35" s="6"/>
      <c r="G35" s="6"/>
      <c r="H35" s="2"/>
      <c r="I35" s="2" t="s">
        <v>44</v>
      </c>
      <c r="J35" s="2">
        <v>1.018</v>
      </c>
      <c r="K35" s="2">
        <f>'051324'!BW32</f>
        <v>1.1060000000000001</v>
      </c>
      <c r="L35" s="3">
        <f t="shared" si="8"/>
        <v>1.0864440078585462</v>
      </c>
      <c r="M35" s="9">
        <f t="shared" si="2"/>
        <v>8.6444007858546223E-2</v>
      </c>
      <c r="N35" s="9"/>
      <c r="O35" s="9"/>
      <c r="P35" s="2"/>
      <c r="Q35" s="2" t="s">
        <v>44</v>
      </c>
      <c r="R35" s="2">
        <f>'052224'!AV32</f>
        <v>2.831</v>
      </c>
      <c r="S35" s="2">
        <f>'052224'!AO32</f>
        <v>3.0259999999999998</v>
      </c>
      <c r="T35" s="3">
        <f t="shared" si="6"/>
        <v>1.0688802543270928</v>
      </c>
      <c r="U35" s="6">
        <f t="shared" si="9"/>
        <v>6.8880254327092771E-2</v>
      </c>
      <c r="V35" s="6"/>
      <c r="W35" s="6"/>
      <c r="X35" s="2"/>
      <c r="Y35" s="2" t="s">
        <v>44</v>
      </c>
      <c r="Z35" s="2">
        <f>'052224'!CZ32</f>
        <v>27.870999999999999</v>
      </c>
      <c r="AA35" s="2">
        <f>'052224'!CS32</f>
        <v>28.202999999999999</v>
      </c>
      <c r="AB35" s="3">
        <f t="shared" si="1"/>
        <v>1.0119120232499732</v>
      </c>
      <c r="AC35" s="9">
        <f t="shared" si="3"/>
        <v>1.1912023249973203E-2</v>
      </c>
    </row>
    <row r="36" spans="1:29" x14ac:dyDescent="0.55000000000000004">
      <c r="A36" s="2" t="s">
        <v>46</v>
      </c>
      <c r="B36" s="2">
        <v>8.5000000000000006E-2</v>
      </c>
      <c r="C36" s="2">
        <v>0.11799999999999999</v>
      </c>
      <c r="D36" s="3">
        <f t="shared" si="4"/>
        <v>1.3882352941176468</v>
      </c>
      <c r="E36" s="6">
        <f t="shared" si="7"/>
        <v>0.38823529411764679</v>
      </c>
      <c r="F36" s="6"/>
      <c r="G36" s="6"/>
      <c r="H36" s="2"/>
      <c r="I36" s="2" t="s">
        <v>46</v>
      </c>
      <c r="J36" s="2">
        <v>1.103</v>
      </c>
      <c r="K36" s="2">
        <f>'051324'!BW33</f>
        <v>1.196</v>
      </c>
      <c r="L36" s="3">
        <f t="shared" si="8"/>
        <v>1.0843155031731642</v>
      </c>
      <c r="M36" s="9">
        <f t="shared" si="2"/>
        <v>8.4315503173164164E-2</v>
      </c>
      <c r="N36" s="9"/>
      <c r="O36" s="9"/>
      <c r="P36" s="2"/>
      <c r="Q36" s="2" t="s">
        <v>46</v>
      </c>
      <c r="R36" s="2">
        <f>'052224'!AV33</f>
        <v>2.7320000000000002</v>
      </c>
      <c r="S36" s="2">
        <f>'052224'!AO33</f>
        <v>2.351</v>
      </c>
      <c r="T36" s="3">
        <f t="shared" si="6"/>
        <v>0.86054172767203507</v>
      </c>
      <c r="U36" s="6">
        <f t="shared" si="9"/>
        <v>-0.13945827232796493</v>
      </c>
      <c r="V36" s="6"/>
      <c r="W36" s="6"/>
      <c r="X36" s="2"/>
      <c r="Y36" s="2" t="s">
        <v>46</v>
      </c>
      <c r="Z36" s="2">
        <f>'052224'!CZ33</f>
        <v>28.088000000000001</v>
      </c>
      <c r="AA36" s="2">
        <f>'052224'!CS33</f>
        <v>28.628</v>
      </c>
      <c r="AB36" s="3">
        <f t="shared" si="1"/>
        <v>1.0192252919396183</v>
      </c>
      <c r="AC36" s="9">
        <f t="shared" si="3"/>
        <v>1.9225291939618305E-2</v>
      </c>
    </row>
    <row r="37" spans="1:29" x14ac:dyDescent="0.55000000000000004">
      <c r="A37" s="2" t="s">
        <v>45</v>
      </c>
      <c r="B37" s="2">
        <v>8.3000000000000004E-2</v>
      </c>
      <c r="C37" s="2">
        <v>0.11799999999999999</v>
      </c>
      <c r="D37" s="3">
        <f t="shared" si="4"/>
        <v>1.4216867469879517</v>
      </c>
      <c r="E37" s="6">
        <f t="shared" si="7"/>
        <v>0.42168674698795172</v>
      </c>
      <c r="F37" s="6"/>
      <c r="G37" s="6"/>
      <c r="H37" s="2"/>
      <c r="I37" s="2" t="s">
        <v>45</v>
      </c>
      <c r="J37" s="2">
        <v>1.07</v>
      </c>
      <c r="K37" s="2">
        <f>'051324'!BW34</f>
        <v>1.155</v>
      </c>
      <c r="L37" s="3">
        <f t="shared" si="8"/>
        <v>1.0794392523364487</v>
      </c>
      <c r="M37" s="9">
        <f t="shared" si="2"/>
        <v>7.9439252336448662E-2</v>
      </c>
      <c r="N37" s="9"/>
      <c r="O37" s="9"/>
      <c r="P37" s="2"/>
      <c r="Q37" s="2" t="s">
        <v>45</v>
      </c>
      <c r="R37" s="2">
        <f>'052224'!AV34</f>
        <v>2.54</v>
      </c>
      <c r="S37" s="2">
        <f>'052224'!AO34</f>
        <v>2.5289999999999999</v>
      </c>
      <c r="T37" s="3">
        <f t="shared" si="6"/>
        <v>0.99566929133858262</v>
      </c>
      <c r="U37" s="6">
        <f t="shared" si="9"/>
        <v>-4.3307086614173818E-3</v>
      </c>
      <c r="V37" s="6"/>
      <c r="W37" s="6"/>
      <c r="X37" s="2"/>
      <c r="Y37" s="2" t="s">
        <v>45</v>
      </c>
      <c r="Z37" s="2">
        <f>'052224'!CZ34</f>
        <v>28.949000000000002</v>
      </c>
      <c r="AA37" s="2">
        <f>'052224'!CS34</f>
        <v>30.667000000000002</v>
      </c>
      <c r="AB37" s="3">
        <f t="shared" si="1"/>
        <v>1.0593457459670454</v>
      </c>
      <c r="AC37" s="9">
        <f t="shared" si="3"/>
        <v>5.9345745967045449E-2</v>
      </c>
    </row>
    <row r="40" spans="1:29" x14ac:dyDescent="0.55000000000000004">
      <c r="A40" s="2" t="s">
        <v>71</v>
      </c>
      <c r="B40" s="2"/>
      <c r="D40" s="2"/>
      <c r="E40" s="2"/>
      <c r="H40" s="2"/>
      <c r="I40" s="2" t="s">
        <v>72</v>
      </c>
      <c r="J40" s="2"/>
      <c r="K40" s="2"/>
      <c r="L40" s="2"/>
      <c r="M40" s="2"/>
      <c r="P40" s="2"/>
      <c r="Q40" s="2" t="s">
        <v>71</v>
      </c>
      <c r="R40" s="2"/>
      <c r="S40" s="2"/>
      <c r="T40" s="2"/>
      <c r="U40" s="2"/>
      <c r="X40" s="2"/>
      <c r="Y40" s="2" t="s">
        <v>72</v>
      </c>
      <c r="Z40" s="2"/>
      <c r="AA40" s="2"/>
      <c r="AB40" s="2"/>
      <c r="AC40" s="2"/>
    </row>
    <row r="41" spans="1:29" x14ac:dyDescent="0.55000000000000004">
      <c r="A41" s="2" t="s">
        <v>87</v>
      </c>
      <c r="B41" s="2"/>
      <c r="D41" s="2"/>
      <c r="E41" s="2"/>
      <c r="H41" s="2"/>
      <c r="I41" s="2" t="s">
        <v>87</v>
      </c>
      <c r="J41" s="2"/>
      <c r="K41" s="2"/>
      <c r="L41" s="2"/>
      <c r="M41" s="2"/>
      <c r="P41" s="2"/>
      <c r="Q41" s="2" t="s">
        <v>88</v>
      </c>
      <c r="R41" s="2"/>
      <c r="S41" s="2"/>
      <c r="T41" s="2"/>
      <c r="U41" s="2"/>
      <c r="X41" s="2"/>
      <c r="Y41" s="2" t="s">
        <v>88</v>
      </c>
      <c r="Z41" s="2"/>
      <c r="AA41" s="2"/>
      <c r="AB41" s="2"/>
      <c r="AC41" s="2"/>
    </row>
    <row r="42" spans="1:29" x14ac:dyDescent="0.55000000000000004">
      <c r="A42" s="1"/>
      <c r="B42" s="2" t="s">
        <v>89</v>
      </c>
      <c r="C42" s="2" t="s">
        <v>90</v>
      </c>
      <c r="D42" s="2" t="s">
        <v>77</v>
      </c>
      <c r="E42" s="2" t="s">
        <v>78</v>
      </c>
      <c r="H42" s="2"/>
      <c r="I42" s="1"/>
      <c r="J42" s="2" t="s">
        <v>91</v>
      </c>
      <c r="K42" s="2" t="s">
        <v>92</v>
      </c>
      <c r="L42" s="2" t="s">
        <v>77</v>
      </c>
      <c r="M42" s="2" t="s">
        <v>78</v>
      </c>
      <c r="P42" s="2"/>
      <c r="Q42" s="1"/>
      <c r="R42" s="2" t="s">
        <v>93</v>
      </c>
      <c r="S42" s="2" t="s">
        <v>94</v>
      </c>
      <c r="T42" s="2" t="s">
        <v>77</v>
      </c>
      <c r="U42" s="2" t="s">
        <v>78</v>
      </c>
      <c r="X42" s="2"/>
      <c r="Y42" s="1"/>
      <c r="Z42" s="2" t="s">
        <v>95</v>
      </c>
      <c r="AA42" s="2" t="s">
        <v>96</v>
      </c>
      <c r="AB42" s="2" t="s">
        <v>77</v>
      </c>
      <c r="AC42" s="2" t="s">
        <v>78</v>
      </c>
    </row>
    <row r="43" spans="1:29" x14ac:dyDescent="0.55000000000000004">
      <c r="A43" s="2" t="s">
        <v>13</v>
      </c>
      <c r="B43" s="2" t="s">
        <v>859</v>
      </c>
      <c r="C43" s="2" t="s">
        <v>859</v>
      </c>
      <c r="D43" s="2"/>
      <c r="E43" s="2"/>
      <c r="H43" s="2"/>
      <c r="I43" s="2" t="s">
        <v>13</v>
      </c>
      <c r="J43" s="2" t="s">
        <v>859</v>
      </c>
      <c r="K43" s="2" t="s">
        <v>859</v>
      </c>
      <c r="L43" s="2"/>
      <c r="M43" s="2"/>
      <c r="P43" s="2"/>
      <c r="Q43" s="2" t="s">
        <v>13</v>
      </c>
      <c r="R43" s="2" t="s">
        <v>859</v>
      </c>
      <c r="S43" s="2" t="s">
        <v>859</v>
      </c>
      <c r="T43" s="2"/>
      <c r="U43" s="2"/>
      <c r="X43" s="2"/>
      <c r="Y43" s="2" t="s">
        <v>13</v>
      </c>
      <c r="Z43" s="2" t="s">
        <v>859</v>
      </c>
      <c r="AA43" s="2" t="s">
        <v>859</v>
      </c>
      <c r="AB43" s="2"/>
      <c r="AC43" s="2"/>
    </row>
    <row r="44" spans="1:29" x14ac:dyDescent="0.55000000000000004">
      <c r="A44" s="2" t="s">
        <v>15</v>
      </c>
      <c r="B44" s="2">
        <f>'052224'!AH3</f>
        <v>50</v>
      </c>
      <c r="C44" s="2">
        <f>'052224'!AA3</f>
        <v>50</v>
      </c>
      <c r="D44" s="2"/>
      <c r="E44" s="2"/>
      <c r="H44" s="2"/>
      <c r="I44" s="2" t="s">
        <v>15</v>
      </c>
      <c r="J44" s="2">
        <f>'052224'!CL3</f>
        <v>5</v>
      </c>
      <c r="K44" s="2">
        <f>'052224'!CE3</f>
        <v>5</v>
      </c>
      <c r="L44" s="2"/>
      <c r="M44" s="2"/>
      <c r="P44" s="2"/>
      <c r="Q44" s="2" t="s">
        <v>15</v>
      </c>
      <c r="R44" s="2">
        <f>'053024'!S3</f>
        <v>50</v>
      </c>
      <c r="S44" s="2">
        <f>'053024'!AN3</f>
        <v>50</v>
      </c>
      <c r="T44" s="2"/>
      <c r="U44" s="2"/>
      <c r="X44" s="2"/>
      <c r="Y44" s="2" t="s">
        <v>15</v>
      </c>
      <c r="Z44" s="2">
        <f>'053024'!BP3</f>
        <v>5</v>
      </c>
      <c r="AA44" s="2">
        <f>'053024'!AU3</f>
        <v>5</v>
      </c>
      <c r="AB44" s="2"/>
      <c r="AC44" s="2"/>
    </row>
    <row r="45" spans="1:29" x14ac:dyDescent="0.55000000000000004">
      <c r="A45" s="2" t="s">
        <v>16</v>
      </c>
      <c r="B45" s="2">
        <f>'052224'!AH4</f>
        <v>50</v>
      </c>
      <c r="C45" s="2">
        <f>'052224'!AA4</f>
        <v>50</v>
      </c>
      <c r="D45" s="2"/>
      <c r="E45" s="2"/>
      <c r="H45" s="2"/>
      <c r="I45" s="2" t="s">
        <v>16</v>
      </c>
      <c r="J45" s="2">
        <f>'052224'!CL4</f>
        <v>5</v>
      </c>
      <c r="K45" s="2">
        <f>'052224'!CE4</f>
        <v>5</v>
      </c>
      <c r="L45" s="2"/>
      <c r="M45" s="2"/>
      <c r="P45" s="2"/>
      <c r="Q45" s="2" t="s">
        <v>16</v>
      </c>
      <c r="R45" s="2">
        <f>'053024'!S4</f>
        <v>50</v>
      </c>
      <c r="S45" s="2">
        <f>'053024'!AN4</f>
        <v>50</v>
      </c>
      <c r="T45" s="2"/>
      <c r="U45" s="2"/>
      <c r="X45" s="2"/>
      <c r="Y45" s="2" t="s">
        <v>16</v>
      </c>
      <c r="Z45" s="2">
        <f>'053024'!BP4</f>
        <v>5</v>
      </c>
      <c r="AA45" s="2">
        <f>'053024'!AU4</f>
        <v>5</v>
      </c>
      <c r="AB45" s="2"/>
      <c r="AC45" s="2"/>
    </row>
    <row r="46" spans="1:29" x14ac:dyDescent="0.55000000000000004">
      <c r="A46" s="7" t="s">
        <v>48</v>
      </c>
      <c r="B46" s="2">
        <f>'052224'!AH5</f>
        <v>7.9349999999999996</v>
      </c>
      <c r="C46" s="2">
        <f>'052224'!AA5</f>
        <v>7.3819999999999997</v>
      </c>
      <c r="D46" s="8">
        <f>C46/B46</f>
        <v>0.9303087586641462</v>
      </c>
      <c r="E46" s="8">
        <f>D46-1</f>
        <v>-6.9691241335853804E-2</v>
      </c>
      <c r="F46" s="8"/>
      <c r="G46" s="8"/>
      <c r="H46" s="2"/>
      <c r="I46" s="5" t="s">
        <v>48</v>
      </c>
      <c r="J46" s="2">
        <f>'052224'!CL5</f>
        <v>0</v>
      </c>
      <c r="K46" s="2">
        <f>'052224'!CE5</f>
        <v>0</v>
      </c>
      <c r="L46" s="6" t="e">
        <f>K46/J46</f>
        <v>#DIV/0!</v>
      </c>
      <c r="M46" s="6" t="e">
        <f>1-L46</f>
        <v>#DIV/0!</v>
      </c>
      <c r="N46" s="6"/>
      <c r="O46" s="6"/>
      <c r="P46" s="2"/>
      <c r="Q46" s="7" t="s">
        <v>48</v>
      </c>
      <c r="R46" s="2">
        <f>'053024'!S5</f>
        <v>291.80399999999997</v>
      </c>
      <c r="S46" s="2">
        <f>'053024'!AN5</f>
        <v>239.518</v>
      </c>
      <c r="T46" s="8">
        <f>S46/R46</f>
        <v>0.82081808337102991</v>
      </c>
      <c r="U46" s="8">
        <f>T46-1</f>
        <v>-0.17918191662897009</v>
      </c>
      <c r="V46" s="8"/>
      <c r="W46" s="8"/>
      <c r="X46" s="2"/>
      <c r="Y46" s="5" t="s">
        <v>48</v>
      </c>
      <c r="Z46" s="2" t="str">
        <f>'053024'!BP5</f>
        <v>No</v>
      </c>
      <c r="AA46" s="2" t="str">
        <f>'053024'!AU5</f>
        <v>No</v>
      </c>
      <c r="AB46" s="6" t="e">
        <f>AA46/Z46</f>
        <v>#VALUE!</v>
      </c>
      <c r="AC46" s="6" t="e">
        <f>1-AB46</f>
        <v>#VALUE!</v>
      </c>
    </row>
    <row r="47" spans="1:29" x14ac:dyDescent="0.55000000000000004">
      <c r="A47" s="2" t="s">
        <v>49</v>
      </c>
      <c r="B47" s="2">
        <f>'052224'!AH6</f>
        <v>0.08</v>
      </c>
      <c r="C47" s="2">
        <f>'052224'!AA6</f>
        <v>0.01</v>
      </c>
      <c r="D47" s="2"/>
      <c r="E47" s="2"/>
      <c r="H47" s="2"/>
      <c r="I47" s="2" t="s">
        <v>49</v>
      </c>
      <c r="J47" s="2">
        <f>'052224'!CL6</f>
        <v>0.9</v>
      </c>
      <c r="K47" s="2">
        <f>'052224'!CE6</f>
        <v>1.0629999999999999</v>
      </c>
      <c r="L47" s="3">
        <f t="shared" ref="L47:L75" si="10">K47/J47</f>
        <v>1.181111111111111</v>
      </c>
      <c r="M47" s="9">
        <f>L47-1</f>
        <v>0.181111111111111</v>
      </c>
      <c r="N47" s="9"/>
      <c r="O47" s="9"/>
      <c r="P47" s="2"/>
      <c r="Q47" s="2" t="s">
        <v>49</v>
      </c>
      <c r="R47" s="2">
        <f>'053024'!S6</f>
        <v>2.9830000000000001</v>
      </c>
      <c r="S47" s="2">
        <f>'053024'!AN6</f>
        <v>0.38100000000000001</v>
      </c>
      <c r="T47" s="3">
        <f t="shared" ref="T47:T49" si="11">S47/R47</f>
        <v>0.12772376801877305</v>
      </c>
      <c r="U47" s="6">
        <f t="shared" ref="U47:U49" si="12">T47-1</f>
        <v>-0.87227623198122695</v>
      </c>
      <c r="V47" s="6"/>
      <c r="W47" s="6"/>
      <c r="X47" s="2"/>
      <c r="Y47" s="2" t="s">
        <v>49</v>
      </c>
      <c r="Z47" s="2">
        <f>'053024'!BP6</f>
        <v>27.89</v>
      </c>
      <c r="AA47" s="2">
        <f>'053024'!AU6</f>
        <v>23.776</v>
      </c>
      <c r="AB47" s="3">
        <f t="shared" ref="AB47:AB75" si="13">AA47/Z47</f>
        <v>0.85249193259232703</v>
      </c>
      <c r="AC47" s="9">
        <f>AB47-1</f>
        <v>-0.14750806740767297</v>
      </c>
    </row>
    <row r="48" spans="1:29" x14ac:dyDescent="0.55000000000000004">
      <c r="A48" s="2" t="s">
        <v>50</v>
      </c>
      <c r="B48" s="2">
        <f>'052224'!AH7</f>
        <v>8.5999999999999993E-2</v>
      </c>
      <c r="C48" s="2">
        <f>'052224'!AA7</f>
        <v>7.6999999999999999E-2</v>
      </c>
      <c r="D48" s="2"/>
      <c r="E48" s="2"/>
      <c r="H48" s="2"/>
      <c r="I48" s="2" t="s">
        <v>50</v>
      </c>
      <c r="J48" s="2">
        <f>'052224'!CL7</f>
        <v>0.93</v>
      </c>
      <c r="K48" s="2">
        <f>'052224'!CE7</f>
        <v>1.137</v>
      </c>
      <c r="L48" s="3">
        <f t="shared" si="10"/>
        <v>1.2225806451612902</v>
      </c>
      <c r="M48" s="9">
        <f t="shared" ref="M48:M75" si="14">L48-1</f>
        <v>0.22258064516129017</v>
      </c>
      <c r="N48" s="9"/>
      <c r="O48" s="9"/>
      <c r="P48" s="2"/>
      <c r="Q48" s="2" t="s">
        <v>50</v>
      </c>
      <c r="R48" s="2">
        <f>'053024'!S7</f>
        <v>3.42</v>
      </c>
      <c r="S48" s="2">
        <f>'053024'!AN7</f>
        <v>2.8809999999999998</v>
      </c>
      <c r="T48" s="3">
        <f t="shared" si="11"/>
        <v>0.84239766081871337</v>
      </c>
      <c r="U48" s="6">
        <f t="shared" si="12"/>
        <v>-0.15760233918128663</v>
      </c>
      <c r="V48" s="6"/>
      <c r="W48" s="6"/>
      <c r="X48" s="2"/>
      <c r="Y48" s="2" t="s">
        <v>50</v>
      </c>
      <c r="Z48" s="2">
        <f>'053024'!BP7</f>
        <v>30.015000000000001</v>
      </c>
      <c r="AA48" s="2">
        <f>'053024'!AU7</f>
        <v>30.422000000000001</v>
      </c>
      <c r="AB48" s="3">
        <f t="shared" si="13"/>
        <v>1.0135598867233051</v>
      </c>
      <c r="AC48" s="9">
        <f t="shared" ref="AC48:AC75" si="15">AB48-1</f>
        <v>1.3559886723305103E-2</v>
      </c>
    </row>
    <row r="49" spans="1:29" x14ac:dyDescent="0.55000000000000004">
      <c r="A49" s="2" t="s">
        <v>51</v>
      </c>
      <c r="B49" s="2">
        <f>'052224'!AH8</f>
        <v>9.5000000000000001E-2</v>
      </c>
      <c r="C49" s="2">
        <f>'052224'!AA8</f>
        <v>9.0999999999999998E-2</v>
      </c>
      <c r="D49" s="2"/>
      <c r="E49" s="2"/>
      <c r="H49" s="2"/>
      <c r="I49" s="2" t="s">
        <v>51</v>
      </c>
      <c r="J49" s="2">
        <f>'052224'!CL8</f>
        <v>0.92400000000000004</v>
      </c>
      <c r="K49" s="2">
        <f>'052224'!CE8</f>
        <v>1.1379999999999999</v>
      </c>
      <c r="L49" s="3">
        <f t="shared" si="10"/>
        <v>1.2316017316017314</v>
      </c>
      <c r="M49" s="9">
        <f t="shared" si="14"/>
        <v>0.23160173160173136</v>
      </c>
      <c r="N49" s="9"/>
      <c r="O49" s="9"/>
      <c r="P49" s="2"/>
      <c r="Q49" s="2" t="s">
        <v>51</v>
      </c>
      <c r="R49" s="2">
        <f>'053024'!S8</f>
        <v>3.77</v>
      </c>
      <c r="S49" s="2">
        <f>'053024'!AN8</f>
        <v>2.8690000000000002</v>
      </c>
      <c r="T49" s="3">
        <f t="shared" si="11"/>
        <v>0.76100795755968176</v>
      </c>
      <c r="U49" s="6">
        <f t="shared" si="12"/>
        <v>-0.23899204244031824</v>
      </c>
      <c r="V49" s="6"/>
      <c r="W49" s="6"/>
      <c r="X49" s="2"/>
      <c r="Y49" s="2" t="s">
        <v>51</v>
      </c>
      <c r="Z49" s="2">
        <f>'053024'!BP8</f>
        <v>30.401</v>
      </c>
      <c r="AA49" s="2">
        <f>'053024'!AU8</f>
        <v>30.986999999999998</v>
      </c>
      <c r="AB49" s="3">
        <f t="shared" si="13"/>
        <v>1.019275681720996</v>
      </c>
      <c r="AC49" s="9">
        <f t="shared" si="15"/>
        <v>1.927568172099603E-2</v>
      </c>
    </row>
    <row r="50" spans="1:29" x14ac:dyDescent="0.55000000000000004">
      <c r="A50" s="2" t="s">
        <v>52</v>
      </c>
      <c r="B50" s="2">
        <f>'052224'!AH9</f>
        <v>8.5999999999999993E-2</v>
      </c>
      <c r="C50" s="2">
        <f>'052224'!AA9</f>
        <v>0.106</v>
      </c>
      <c r="D50" s="3">
        <f t="shared" ref="D50:D75" si="16">C50/B50</f>
        <v>1.2325581395348837</v>
      </c>
      <c r="E50" s="6">
        <f>D50-1</f>
        <v>0.23255813953488369</v>
      </c>
      <c r="F50" s="6"/>
      <c r="G50" s="6"/>
      <c r="H50" s="2"/>
      <c r="I50" s="2" t="s">
        <v>52</v>
      </c>
      <c r="J50" s="2">
        <f>'052224'!CL9</f>
        <v>0.89400000000000002</v>
      </c>
      <c r="K50" s="2">
        <f>'052224'!CE9</f>
        <v>1.1160000000000001</v>
      </c>
      <c r="L50" s="3">
        <f t="shared" si="10"/>
        <v>1.2483221476510069</v>
      </c>
      <c r="M50" s="9">
        <f t="shared" si="14"/>
        <v>0.24832214765100691</v>
      </c>
      <c r="N50" s="9"/>
      <c r="O50" s="9"/>
      <c r="P50" s="2"/>
      <c r="Q50" s="2" t="s">
        <v>52</v>
      </c>
      <c r="R50" s="2">
        <f>'053024'!S9</f>
        <v>2.9279999999999999</v>
      </c>
      <c r="S50" s="2">
        <f>'053024'!AN9</f>
        <v>2.8860000000000001</v>
      </c>
      <c r="T50" s="3">
        <f t="shared" ref="T50:T75" si="17">S50/R50</f>
        <v>0.9856557377049181</v>
      </c>
      <c r="U50" s="6">
        <f>T50-1</f>
        <v>-1.43442622950819E-2</v>
      </c>
      <c r="V50" s="6"/>
      <c r="W50" s="6"/>
      <c r="X50" s="2"/>
      <c r="Y50" s="2" t="s">
        <v>52</v>
      </c>
      <c r="Z50" s="2">
        <f>'053024'!BP9</f>
        <v>28.579000000000001</v>
      </c>
      <c r="AA50" s="2">
        <f>'053024'!AU9</f>
        <v>25.593</v>
      </c>
      <c r="AB50" s="3">
        <f t="shared" si="13"/>
        <v>0.89551768781272956</v>
      </c>
      <c r="AC50" s="9">
        <f t="shared" si="15"/>
        <v>-0.10448231218727044</v>
      </c>
    </row>
    <row r="51" spans="1:29" x14ac:dyDescent="0.55000000000000004">
      <c r="A51" s="2" t="s">
        <v>53</v>
      </c>
      <c r="B51" s="2">
        <f>'052224'!AH10</f>
        <v>0.108</v>
      </c>
      <c r="C51" s="2">
        <f>'052224'!AA10</f>
        <v>0.11</v>
      </c>
      <c r="D51" s="3">
        <f t="shared" si="16"/>
        <v>1.0185185185185186</v>
      </c>
      <c r="E51" s="6">
        <f t="shared" ref="E51:E75" si="18">D51-1</f>
        <v>1.8518518518518601E-2</v>
      </c>
      <c r="F51" s="6"/>
      <c r="G51" s="6"/>
      <c r="H51" s="2"/>
      <c r="I51" s="2" t="s">
        <v>53</v>
      </c>
      <c r="J51" s="2">
        <f>'052224'!CL10</f>
        <v>0.93799999999999994</v>
      </c>
      <c r="K51" s="2">
        <f>'052224'!CE10</f>
        <v>1.1339999999999999</v>
      </c>
      <c r="L51" s="3">
        <f t="shared" si="10"/>
        <v>1.208955223880597</v>
      </c>
      <c r="M51" s="9">
        <f t="shared" si="14"/>
        <v>0.20895522388059695</v>
      </c>
      <c r="N51" s="9"/>
      <c r="O51" s="9"/>
      <c r="P51" s="2"/>
      <c r="Q51" s="2" t="s">
        <v>53</v>
      </c>
      <c r="R51" s="2">
        <f>'053024'!S10</f>
        <v>2.8940000000000001</v>
      </c>
      <c r="S51" s="2">
        <f>'053024'!AN10</f>
        <v>2.5249999999999999</v>
      </c>
      <c r="T51" s="3">
        <f t="shared" si="17"/>
        <v>0.87249481686247399</v>
      </c>
      <c r="U51" s="6">
        <f t="shared" ref="U51:U75" si="19">T51-1</f>
        <v>-0.12750518313752601</v>
      </c>
      <c r="V51" s="6"/>
      <c r="W51" s="6"/>
      <c r="X51" s="2"/>
      <c r="Y51" s="2" t="s">
        <v>53</v>
      </c>
      <c r="Z51" s="2">
        <f>'053024'!BP10</f>
        <v>29.643999999999998</v>
      </c>
      <c r="AA51" s="2">
        <f>'053024'!AU10</f>
        <v>25.978999999999999</v>
      </c>
      <c r="AB51" s="3">
        <f t="shared" si="13"/>
        <v>0.8763662123869923</v>
      </c>
      <c r="AC51" s="9">
        <f t="shared" si="15"/>
        <v>-0.1236337876130077</v>
      </c>
    </row>
    <row r="52" spans="1:29" x14ac:dyDescent="0.55000000000000004">
      <c r="A52" s="2" t="s">
        <v>54</v>
      </c>
      <c r="B52" s="2">
        <f>'052224'!AH11</f>
        <v>9.5000000000000001E-2</v>
      </c>
      <c r="C52" s="2">
        <f>'052224'!AA11</f>
        <v>0.106</v>
      </c>
      <c r="D52" s="3">
        <f t="shared" si="16"/>
        <v>1.1157894736842104</v>
      </c>
      <c r="E52" s="6">
        <f t="shared" si="18"/>
        <v>0.11578947368421044</v>
      </c>
      <c r="F52" s="6"/>
      <c r="G52" s="6"/>
      <c r="H52" s="2"/>
      <c r="I52" s="2" t="s">
        <v>54</v>
      </c>
      <c r="J52" s="2">
        <f>'052224'!CL11</f>
        <v>0.90300000000000002</v>
      </c>
      <c r="K52" s="2">
        <f>'052224'!CE11</f>
        <v>1.127</v>
      </c>
      <c r="L52" s="3">
        <f t="shared" si="10"/>
        <v>1.248062015503876</v>
      </c>
      <c r="M52" s="9">
        <f t="shared" si="14"/>
        <v>0.24806201550387597</v>
      </c>
      <c r="N52" s="9"/>
      <c r="O52" s="9"/>
      <c r="P52" s="2"/>
      <c r="Q52" s="2" t="s">
        <v>54</v>
      </c>
      <c r="R52" s="2">
        <f>'053024'!S11</f>
        <v>2.9140000000000001</v>
      </c>
      <c r="S52" s="2">
        <f>'053024'!AN11</f>
        <v>3.0150000000000001</v>
      </c>
      <c r="T52" s="3">
        <f t="shared" si="17"/>
        <v>1.0346602608098834</v>
      </c>
      <c r="U52" s="6">
        <f t="shared" si="19"/>
        <v>3.4660260809883381E-2</v>
      </c>
      <c r="V52" s="6"/>
      <c r="W52" s="6"/>
      <c r="X52" s="2"/>
      <c r="Y52" s="2" t="s">
        <v>54</v>
      </c>
      <c r="Z52" s="2">
        <f>'053024'!BP11</f>
        <v>31.064</v>
      </c>
      <c r="AA52" s="2">
        <f>'053024'!AU11</f>
        <v>31.408000000000001</v>
      </c>
      <c r="AB52" s="3">
        <f t="shared" si="13"/>
        <v>1.0110739119237704</v>
      </c>
      <c r="AC52" s="9">
        <f t="shared" si="15"/>
        <v>1.1073911923770385E-2</v>
      </c>
    </row>
    <row r="53" spans="1:29" x14ac:dyDescent="0.55000000000000004">
      <c r="A53" s="2" t="s">
        <v>55</v>
      </c>
      <c r="B53" s="2">
        <f>'052224'!AH12</f>
        <v>0.10299999999999999</v>
      </c>
      <c r="C53" s="2">
        <f>'052224'!AA12</f>
        <v>9.4E-2</v>
      </c>
      <c r="D53" s="3">
        <f t="shared" si="16"/>
        <v>0.91262135922330101</v>
      </c>
      <c r="E53" s="6">
        <f t="shared" si="18"/>
        <v>-8.737864077669899E-2</v>
      </c>
      <c r="F53" s="6"/>
      <c r="G53" s="6"/>
      <c r="H53" s="2"/>
      <c r="I53" s="2" t="s">
        <v>55</v>
      </c>
      <c r="J53" s="2">
        <f>'052224'!CL12</f>
        <v>0.91200000000000003</v>
      </c>
      <c r="K53" s="2">
        <f>'052224'!CE12</f>
        <v>1.1359999999999999</v>
      </c>
      <c r="L53" s="3">
        <f t="shared" si="10"/>
        <v>1.2456140350877192</v>
      </c>
      <c r="M53" s="9">
        <f t="shared" si="14"/>
        <v>0.24561403508771917</v>
      </c>
      <c r="N53" s="9"/>
      <c r="O53" s="9"/>
      <c r="P53" s="2"/>
      <c r="Q53" s="2" t="s">
        <v>55</v>
      </c>
      <c r="R53" s="2">
        <f>'053024'!S12</f>
        <v>3.0139999999999998</v>
      </c>
      <c r="S53" s="2">
        <f>'053024'!AN12</f>
        <v>2.2360000000000002</v>
      </c>
      <c r="T53" s="3">
        <f t="shared" si="17"/>
        <v>0.74187126741871279</v>
      </c>
      <c r="U53" s="6">
        <f t="shared" si="19"/>
        <v>-0.25812873258128721</v>
      </c>
      <c r="V53" s="6"/>
      <c r="W53" s="6"/>
      <c r="X53" s="2"/>
      <c r="Y53" s="2" t="s">
        <v>55</v>
      </c>
      <c r="Z53" s="2">
        <f>'053024'!BP12</f>
        <v>29.498000000000001</v>
      </c>
      <c r="AA53" s="2">
        <f>'053024'!AU12</f>
        <v>29.346</v>
      </c>
      <c r="AB53" s="3">
        <f t="shared" si="13"/>
        <v>0.99484710827852729</v>
      </c>
      <c r="AC53" s="9">
        <f t="shared" si="15"/>
        <v>-5.1528917214727077E-3</v>
      </c>
    </row>
    <row r="54" spans="1:29" x14ac:dyDescent="0.55000000000000004">
      <c r="A54" s="7" t="s">
        <v>56</v>
      </c>
      <c r="B54" s="2">
        <f>'052224'!AH13</f>
        <v>0.10299999999999999</v>
      </c>
      <c r="C54" s="2">
        <f>'052224'!AA13</f>
        <v>8.2000000000000003E-2</v>
      </c>
      <c r="D54" s="8">
        <f t="shared" si="16"/>
        <v>0.79611650485436902</v>
      </c>
      <c r="E54" s="8">
        <f>D54-1</f>
        <v>-0.20388349514563098</v>
      </c>
      <c r="F54" s="8"/>
      <c r="G54" s="8"/>
      <c r="H54" s="2"/>
      <c r="I54" s="5" t="s">
        <v>56</v>
      </c>
      <c r="J54" s="2">
        <f>'052224'!CL13</f>
        <v>0.91</v>
      </c>
      <c r="K54" s="2">
        <f>'052224'!CE13</f>
        <v>0.69799999999999995</v>
      </c>
      <c r="L54" s="3">
        <f t="shared" si="10"/>
        <v>0.76703296703296697</v>
      </c>
      <c r="M54" s="9">
        <f t="shared" si="14"/>
        <v>-0.23296703296703303</v>
      </c>
      <c r="N54" s="9"/>
      <c r="O54" s="9"/>
      <c r="P54" s="2"/>
      <c r="Q54" s="7" t="s">
        <v>56</v>
      </c>
      <c r="R54" s="2">
        <f>'053024'!S13</f>
        <v>3.14</v>
      </c>
      <c r="S54" s="2">
        <f>'053024'!AN13</f>
        <v>2.5830000000000002</v>
      </c>
      <c r="T54" s="8">
        <f t="shared" si="17"/>
        <v>0.82261146496815285</v>
      </c>
      <c r="U54" s="8">
        <f>T54-1</f>
        <v>-0.17738853503184715</v>
      </c>
      <c r="V54" s="8"/>
      <c r="W54" s="8"/>
      <c r="X54" s="2"/>
      <c r="Y54" s="5" t="s">
        <v>56</v>
      </c>
      <c r="Z54" s="2">
        <f>'053024'!BP13</f>
        <v>29.556000000000001</v>
      </c>
      <c r="AA54" s="2">
        <f>'053024'!AU13</f>
        <v>16.088999999999999</v>
      </c>
      <c r="AB54" s="3">
        <f t="shared" si="13"/>
        <v>0.54435647584246849</v>
      </c>
      <c r="AC54" s="9">
        <f t="shared" si="15"/>
        <v>-0.45564352415753151</v>
      </c>
    </row>
    <row r="55" spans="1:29" x14ac:dyDescent="0.55000000000000004">
      <c r="A55" s="2" t="s">
        <v>57</v>
      </c>
      <c r="B55" s="2">
        <f>'052224'!AH14</f>
        <v>9.5000000000000001E-2</v>
      </c>
      <c r="C55" s="2">
        <f>'052224'!AA14</f>
        <v>0.09</v>
      </c>
      <c r="D55" s="3">
        <f t="shared" si="16"/>
        <v>0.94736842105263153</v>
      </c>
      <c r="E55" s="6">
        <f t="shared" si="18"/>
        <v>-5.2631578947368474E-2</v>
      </c>
      <c r="F55" s="6"/>
      <c r="G55" s="6"/>
      <c r="H55" s="2"/>
      <c r="I55" s="2" t="s">
        <v>57</v>
      </c>
      <c r="J55" s="2">
        <f>'052224'!CL14</f>
        <v>0.92</v>
      </c>
      <c r="K55" s="2">
        <f>'052224'!CE14</f>
        <v>1.089</v>
      </c>
      <c r="L55" s="3">
        <f t="shared" si="10"/>
        <v>1.183695652173913</v>
      </c>
      <c r="M55" s="9">
        <f t="shared" si="14"/>
        <v>0.18369565217391304</v>
      </c>
      <c r="N55" s="9"/>
      <c r="O55" s="9"/>
      <c r="P55" s="2"/>
      <c r="Q55" s="2" t="s">
        <v>57</v>
      </c>
      <c r="R55" s="2">
        <f>'053024'!S14</f>
        <v>3.2370000000000001</v>
      </c>
      <c r="S55" s="2">
        <f>'053024'!AN14</f>
        <v>2.6259999999999999</v>
      </c>
      <c r="T55" s="3">
        <f t="shared" si="17"/>
        <v>0.8112449799196787</v>
      </c>
      <c r="U55" s="6">
        <f t="shared" si="19"/>
        <v>-0.1887550200803213</v>
      </c>
      <c r="V55" s="6"/>
      <c r="W55" s="6"/>
      <c r="X55" s="2"/>
      <c r="Y55" s="2" t="s">
        <v>57</v>
      </c>
      <c r="Z55" s="2">
        <f>'053024'!BP14</f>
        <v>29.856000000000002</v>
      </c>
      <c r="AA55" s="2">
        <f>'053024'!AU14</f>
        <v>29.928000000000001</v>
      </c>
      <c r="AB55" s="3">
        <f t="shared" si="13"/>
        <v>1.002411575562701</v>
      </c>
      <c r="AC55" s="9">
        <f t="shared" si="15"/>
        <v>2.411575562700996E-3</v>
      </c>
    </row>
    <row r="56" spans="1:29" x14ac:dyDescent="0.55000000000000004">
      <c r="A56" s="2" t="s">
        <v>58</v>
      </c>
      <c r="B56" s="2">
        <f>'052224'!AH15</f>
        <v>0.10199999999999999</v>
      </c>
      <c r="C56" s="2">
        <f>'052224'!AA15</f>
        <v>0.105</v>
      </c>
      <c r="D56" s="3">
        <f t="shared" si="16"/>
        <v>1.0294117647058825</v>
      </c>
      <c r="E56" s="6">
        <f t="shared" si="18"/>
        <v>2.941176470588247E-2</v>
      </c>
      <c r="F56" s="6"/>
      <c r="G56" s="6"/>
      <c r="H56" s="2"/>
      <c r="I56" s="2" t="s">
        <v>58</v>
      </c>
      <c r="J56" s="2">
        <f>'052224'!CL15</f>
        <v>0.93600000000000005</v>
      </c>
      <c r="K56" s="2">
        <f>'052224'!CE15</f>
        <v>1.165</v>
      </c>
      <c r="L56" s="3">
        <f t="shared" si="10"/>
        <v>1.2446581196581197</v>
      </c>
      <c r="M56" s="9">
        <f t="shared" si="14"/>
        <v>0.24465811965811968</v>
      </c>
      <c r="N56" s="9"/>
      <c r="O56" s="9"/>
      <c r="P56" s="2"/>
      <c r="Q56" s="2" t="s">
        <v>58</v>
      </c>
      <c r="R56" s="2">
        <f>'053024'!S15</f>
        <v>3.0870000000000002</v>
      </c>
      <c r="S56" s="2">
        <f>'053024'!AN15</f>
        <v>2.8010000000000002</v>
      </c>
      <c r="T56" s="3">
        <f t="shared" si="17"/>
        <v>0.90735341755749921</v>
      </c>
      <c r="U56" s="6">
        <f t="shared" si="19"/>
        <v>-9.2646582442500791E-2</v>
      </c>
      <c r="V56" s="6"/>
      <c r="W56" s="6"/>
      <c r="X56" s="2"/>
      <c r="Y56" s="2" t="s">
        <v>58</v>
      </c>
      <c r="Z56" s="2">
        <f>'053024'!BP15</f>
        <v>30.88</v>
      </c>
      <c r="AA56" s="2">
        <f>'053024'!AU15</f>
        <v>32.362000000000002</v>
      </c>
      <c r="AB56" s="3">
        <f t="shared" si="13"/>
        <v>1.0479922279792746</v>
      </c>
      <c r="AC56" s="9">
        <f t="shared" si="15"/>
        <v>4.7992227979274604E-2</v>
      </c>
    </row>
    <row r="57" spans="1:29" x14ac:dyDescent="0.55000000000000004">
      <c r="A57" s="2" t="s">
        <v>59</v>
      </c>
      <c r="B57" s="2">
        <f>'052224'!AH16</f>
        <v>0.111</v>
      </c>
      <c r="C57" s="2">
        <f>'052224'!AA16</f>
        <v>0.11700000000000001</v>
      </c>
      <c r="D57" s="3">
        <f t="shared" si="16"/>
        <v>1.0540540540540542</v>
      </c>
      <c r="E57" s="6">
        <f t="shared" si="18"/>
        <v>5.4054054054054168E-2</v>
      </c>
      <c r="F57" s="6"/>
      <c r="G57" s="6"/>
      <c r="H57" s="2"/>
      <c r="I57" s="2" t="s">
        <v>59</v>
      </c>
      <c r="J57" s="2">
        <f>'052224'!CL16</f>
        <v>0.96499999999999997</v>
      </c>
      <c r="K57" s="2">
        <f>'052224'!CE16</f>
        <v>1.105</v>
      </c>
      <c r="L57" s="3">
        <f t="shared" si="10"/>
        <v>1.145077720207254</v>
      </c>
      <c r="M57" s="9">
        <f t="shared" si="14"/>
        <v>0.14507772020725396</v>
      </c>
      <c r="N57" s="9"/>
      <c r="O57" s="9"/>
      <c r="P57" s="2"/>
      <c r="Q57" s="2" t="s">
        <v>59</v>
      </c>
      <c r="R57" s="2">
        <f>'053024'!S16</f>
        <v>2.99</v>
      </c>
      <c r="S57" s="2">
        <f>'053024'!AN16</f>
        <v>3.03</v>
      </c>
      <c r="T57" s="3">
        <f t="shared" si="17"/>
        <v>1.0133779264214045</v>
      </c>
      <c r="U57" s="6">
        <f t="shared" si="19"/>
        <v>1.3377926421404451E-2</v>
      </c>
      <c r="V57" s="6"/>
      <c r="W57" s="6"/>
      <c r="X57" s="2"/>
      <c r="Y57" s="2" t="s">
        <v>59</v>
      </c>
      <c r="Z57" s="2">
        <f>'053024'!BP16</f>
        <v>30.353000000000002</v>
      </c>
      <c r="AA57" s="2">
        <f>'053024'!AU16</f>
        <v>31.716999999999999</v>
      </c>
      <c r="AB57" s="3">
        <f t="shared" si="13"/>
        <v>1.0449378974071755</v>
      </c>
      <c r="AC57" s="9">
        <f t="shared" si="15"/>
        <v>4.4937897407175464E-2</v>
      </c>
    </row>
    <row r="58" spans="1:29" x14ac:dyDescent="0.55000000000000004">
      <c r="A58" s="2" t="s">
        <v>60</v>
      </c>
      <c r="B58" s="2" t="str">
        <f>'052224'!AH17</f>
        <v>N.D.</v>
      </c>
      <c r="C58" s="2" t="str">
        <f>'052224'!AA17</f>
        <v>N.D.</v>
      </c>
      <c r="D58" s="3" t="e">
        <f t="shared" si="16"/>
        <v>#VALUE!</v>
      </c>
      <c r="E58" s="6" t="e">
        <f t="shared" si="18"/>
        <v>#VALUE!</v>
      </c>
      <c r="F58" s="6"/>
      <c r="G58" s="6"/>
      <c r="H58" s="2"/>
      <c r="I58" s="2" t="s">
        <v>60</v>
      </c>
      <c r="J58" s="2">
        <f>'052224'!CL17</f>
        <v>0.873</v>
      </c>
      <c r="K58" s="2">
        <f>'052224'!CE17</f>
        <v>0.84899999999999998</v>
      </c>
      <c r="L58" s="3">
        <f t="shared" si="10"/>
        <v>0.97250859106529208</v>
      </c>
      <c r="M58" s="9">
        <f t="shared" si="14"/>
        <v>-2.7491408934707917E-2</v>
      </c>
      <c r="N58" s="9"/>
      <c r="O58" s="9"/>
      <c r="P58" s="2"/>
      <c r="Q58" s="2" t="s">
        <v>60</v>
      </c>
      <c r="R58" s="2">
        <f>'053024'!S17</f>
        <v>3.1309999999999998</v>
      </c>
      <c r="S58" s="2">
        <f>'053024'!AN17</f>
        <v>4.4459999999999997</v>
      </c>
      <c r="T58" s="3">
        <f t="shared" si="17"/>
        <v>1.4199936122644523</v>
      </c>
      <c r="U58" s="6">
        <f t="shared" si="19"/>
        <v>0.41999361226445231</v>
      </c>
      <c r="V58" s="6"/>
      <c r="W58" s="6"/>
      <c r="X58" s="2"/>
      <c r="Y58" s="2" t="s">
        <v>60</v>
      </c>
      <c r="Z58" s="2">
        <f>'053024'!BP17</f>
        <v>29.802</v>
      </c>
      <c r="AA58" s="2">
        <f>'053024'!AU17</f>
        <v>25.64</v>
      </c>
      <c r="AB58" s="3">
        <f t="shared" si="13"/>
        <v>0.86034494329239652</v>
      </c>
      <c r="AC58" s="9">
        <f t="shared" si="15"/>
        <v>-0.13965505670760348</v>
      </c>
    </row>
    <row r="59" spans="1:29" x14ac:dyDescent="0.55000000000000004">
      <c r="A59" s="2" t="s">
        <v>61</v>
      </c>
      <c r="B59" s="2">
        <f>'052224'!AH18</f>
        <v>0.09</v>
      </c>
      <c r="C59" s="2">
        <f>'052224'!AA18</f>
        <v>0.108</v>
      </c>
      <c r="D59" s="3">
        <f t="shared" si="16"/>
        <v>1.2</v>
      </c>
      <c r="E59" s="6">
        <f t="shared" si="18"/>
        <v>0.19999999999999996</v>
      </c>
      <c r="F59" s="6"/>
      <c r="G59" s="6"/>
      <c r="H59" s="2"/>
      <c r="I59" s="2" t="s">
        <v>61</v>
      </c>
      <c r="J59" s="2">
        <f>'052224'!CL18</f>
        <v>0.92800000000000005</v>
      </c>
      <c r="K59" s="2">
        <f>'052224'!CE18</f>
        <v>1.17</v>
      </c>
      <c r="L59" s="3">
        <f t="shared" si="10"/>
        <v>1.2607758620689653</v>
      </c>
      <c r="M59" s="9">
        <f t="shared" si="14"/>
        <v>0.2607758620689653</v>
      </c>
      <c r="N59" s="9"/>
      <c r="O59" s="9"/>
      <c r="P59" s="2"/>
      <c r="Q59" s="2" t="s">
        <v>61</v>
      </c>
      <c r="R59" s="2">
        <f>'053024'!S18</f>
        <v>2.8860000000000001</v>
      </c>
      <c r="S59" s="2">
        <f>'053024'!AN18</f>
        <v>2.867</v>
      </c>
      <c r="T59" s="3">
        <f t="shared" si="17"/>
        <v>0.99341649341649341</v>
      </c>
      <c r="U59" s="6">
        <f t="shared" si="19"/>
        <v>-6.5835065835065931E-3</v>
      </c>
      <c r="V59" s="6"/>
      <c r="W59" s="6"/>
      <c r="X59" s="2"/>
      <c r="Y59" s="2" t="s">
        <v>61</v>
      </c>
      <c r="Z59" s="2">
        <f>'053024'!BP18</f>
        <v>27.635000000000002</v>
      </c>
      <c r="AA59" s="2">
        <f>'053024'!AU18</f>
        <v>28.734000000000002</v>
      </c>
      <c r="AB59" s="3">
        <f t="shared" si="13"/>
        <v>1.0397684096254749</v>
      </c>
      <c r="AC59" s="9">
        <f t="shared" si="15"/>
        <v>3.9768409625474899E-2</v>
      </c>
    </row>
    <row r="60" spans="1:29" x14ac:dyDescent="0.55000000000000004">
      <c r="A60" s="2" t="s">
        <v>62</v>
      </c>
      <c r="B60" s="2">
        <f>'052224'!AH19</f>
        <v>7.9000000000000001E-2</v>
      </c>
      <c r="C60" s="2">
        <f>'052224'!AA19</f>
        <v>0.129</v>
      </c>
      <c r="D60" s="3">
        <f t="shared" si="16"/>
        <v>1.6329113924050633</v>
      </c>
      <c r="E60" s="6">
        <f t="shared" si="18"/>
        <v>0.63291139240506333</v>
      </c>
      <c r="F60" s="6"/>
      <c r="G60" s="6"/>
      <c r="H60" s="2"/>
      <c r="I60" s="2" t="s">
        <v>62</v>
      </c>
      <c r="J60" s="2">
        <f>'052224'!CL19</f>
        <v>0.81899999999999995</v>
      </c>
      <c r="K60" s="2">
        <f>'052224'!CE19</f>
        <v>1.034</v>
      </c>
      <c r="L60" s="3">
        <f t="shared" si="10"/>
        <v>1.2625152625152627</v>
      </c>
      <c r="M60" s="9">
        <f t="shared" si="14"/>
        <v>0.26251526251526269</v>
      </c>
      <c r="N60" s="9"/>
      <c r="O60" s="9"/>
      <c r="P60" s="2"/>
      <c r="Q60" s="2" t="s">
        <v>62</v>
      </c>
      <c r="R60" s="2">
        <f>'053024'!S19</f>
        <v>2.972</v>
      </c>
      <c r="S60" s="2">
        <f>'053024'!AN19</f>
        <v>3.0219999999999998</v>
      </c>
      <c r="T60" s="3">
        <f t="shared" si="17"/>
        <v>1.0168236877523553</v>
      </c>
      <c r="U60" s="6">
        <f t="shared" si="19"/>
        <v>1.6823687752355321E-2</v>
      </c>
      <c r="V60" s="6"/>
      <c r="W60" s="6"/>
      <c r="X60" s="2"/>
      <c r="Y60" s="2" t="s">
        <v>62</v>
      </c>
      <c r="Z60" s="2">
        <f>'053024'!BP19</f>
        <v>29.488</v>
      </c>
      <c r="AA60" s="2">
        <f>'053024'!AU19</f>
        <v>29.22</v>
      </c>
      <c r="AB60" s="3">
        <f t="shared" si="13"/>
        <v>0.99091155724362445</v>
      </c>
      <c r="AC60" s="9">
        <f t="shared" si="15"/>
        <v>-9.0884427563755477E-3</v>
      </c>
    </row>
    <row r="61" spans="1:29" x14ac:dyDescent="0.55000000000000004">
      <c r="A61" s="2" t="s">
        <v>63</v>
      </c>
      <c r="B61" s="2">
        <f>'052224'!AH20</f>
        <v>0.121</v>
      </c>
      <c r="C61" s="2">
        <f>'052224'!AA20</f>
        <v>0.10199999999999999</v>
      </c>
      <c r="D61" s="3">
        <f t="shared" si="16"/>
        <v>0.84297520661157022</v>
      </c>
      <c r="E61" s="6">
        <f t="shared" si="18"/>
        <v>-0.15702479338842978</v>
      </c>
      <c r="F61" s="6"/>
      <c r="G61" s="6"/>
      <c r="H61" s="2"/>
      <c r="I61" s="2" t="s">
        <v>63</v>
      </c>
      <c r="J61" s="2">
        <f>'052224'!CL20</f>
        <v>0.94699999999999995</v>
      </c>
      <c r="K61" s="2">
        <f>'052224'!CE20</f>
        <v>1.1519999999999999</v>
      </c>
      <c r="L61" s="3">
        <f t="shared" si="10"/>
        <v>1.2164730728616684</v>
      </c>
      <c r="M61" s="9">
        <f t="shared" si="14"/>
        <v>0.21647307286166839</v>
      </c>
      <c r="N61" s="9"/>
      <c r="O61" s="9"/>
      <c r="P61" s="2"/>
      <c r="Q61" s="2" t="s">
        <v>63</v>
      </c>
      <c r="R61" s="2">
        <f>'053024'!S20</f>
        <v>3.0449999999999999</v>
      </c>
      <c r="S61" s="2">
        <f>'053024'!AN20</f>
        <v>2.2509999999999999</v>
      </c>
      <c r="T61" s="3">
        <f t="shared" si="17"/>
        <v>0.73924466338259442</v>
      </c>
      <c r="U61" s="6">
        <f t="shared" si="19"/>
        <v>-0.26075533661740558</v>
      </c>
      <c r="V61" s="6"/>
      <c r="W61" s="6"/>
      <c r="X61" s="2"/>
      <c r="Y61" s="2" t="s">
        <v>63</v>
      </c>
      <c r="Z61" s="2">
        <f>'053024'!BP20</f>
        <v>29.812999999999999</v>
      </c>
      <c r="AA61" s="2">
        <f>'053024'!AU20</f>
        <v>28.992999999999999</v>
      </c>
      <c r="AB61" s="3">
        <f t="shared" si="13"/>
        <v>0.97249522020595036</v>
      </c>
      <c r="AC61" s="9">
        <f t="shared" si="15"/>
        <v>-2.7504779794049639E-2</v>
      </c>
    </row>
    <row r="62" spans="1:29" x14ac:dyDescent="0.55000000000000004">
      <c r="A62" s="2" t="s">
        <v>33</v>
      </c>
      <c r="B62" s="2">
        <f>'052224'!AH21</f>
        <v>0.11</v>
      </c>
      <c r="C62" s="2">
        <f>'052224'!AA21</f>
        <v>9.8000000000000004E-2</v>
      </c>
      <c r="D62" s="3">
        <f t="shared" si="16"/>
        <v>0.89090909090909098</v>
      </c>
      <c r="E62" s="6">
        <f t="shared" si="18"/>
        <v>-0.10909090909090902</v>
      </c>
      <c r="F62" s="6"/>
      <c r="G62" s="6"/>
      <c r="H62" s="2"/>
      <c r="I62" s="2" t="s">
        <v>33</v>
      </c>
      <c r="J62" s="2">
        <f>'052224'!CL21</f>
        <v>0.92300000000000004</v>
      </c>
      <c r="K62" s="2">
        <f>'052224'!CE21</f>
        <v>1.246</v>
      </c>
      <c r="L62" s="3">
        <f t="shared" si="10"/>
        <v>1.3499458288190682</v>
      </c>
      <c r="M62" s="9">
        <f t="shared" si="14"/>
        <v>0.34994582881906822</v>
      </c>
      <c r="N62" s="9"/>
      <c r="O62" s="9"/>
      <c r="P62" s="2"/>
      <c r="Q62" s="2" t="s">
        <v>33</v>
      </c>
      <c r="R62" s="2">
        <f>'053024'!S21</f>
        <v>2.9940000000000002</v>
      </c>
      <c r="S62" s="2">
        <f>'053024'!AN21</f>
        <v>2.0529999999999999</v>
      </c>
      <c r="T62" s="3">
        <f t="shared" si="17"/>
        <v>0.6857047428189712</v>
      </c>
      <c r="U62" s="6">
        <f t="shared" si="19"/>
        <v>-0.3142952571810288</v>
      </c>
      <c r="V62" s="6"/>
      <c r="W62" s="6"/>
      <c r="X62" s="2"/>
      <c r="Y62" s="2" t="s">
        <v>33</v>
      </c>
      <c r="Z62" s="2">
        <f>'053024'!BP21</f>
        <v>30.273</v>
      </c>
      <c r="AA62" s="2">
        <f>'053024'!AU21</f>
        <v>29.613</v>
      </c>
      <c r="AB62" s="3">
        <f t="shared" si="13"/>
        <v>0.97819839460905755</v>
      </c>
      <c r="AC62" s="9">
        <f t="shared" si="15"/>
        <v>-2.1801605390942447E-2</v>
      </c>
    </row>
    <row r="63" spans="1:29" x14ac:dyDescent="0.55000000000000004">
      <c r="A63" s="2" t="s">
        <v>64</v>
      </c>
      <c r="B63" s="2">
        <f>'052224'!AH22</f>
        <v>9.0999999999999998E-2</v>
      </c>
      <c r="C63" s="2">
        <f>'052224'!AA22</f>
        <v>8.6999999999999994E-2</v>
      </c>
      <c r="D63" s="3">
        <f t="shared" si="16"/>
        <v>0.95604395604395598</v>
      </c>
      <c r="E63" s="6">
        <f t="shared" si="18"/>
        <v>-4.3956043956044022E-2</v>
      </c>
      <c r="F63" s="6"/>
      <c r="G63" s="6"/>
      <c r="H63" s="2"/>
      <c r="I63" s="2" t="s">
        <v>64</v>
      </c>
      <c r="J63" s="2">
        <f>'052224'!CL22</f>
        <v>0.89600000000000002</v>
      </c>
      <c r="K63" s="2">
        <f>'052224'!CE22</f>
        <v>1.1279999999999999</v>
      </c>
      <c r="L63" s="3">
        <f t="shared" si="10"/>
        <v>1.2589285714285712</v>
      </c>
      <c r="M63" s="9">
        <f t="shared" si="14"/>
        <v>0.25892857142857117</v>
      </c>
      <c r="N63" s="9"/>
      <c r="O63" s="9"/>
      <c r="P63" s="2"/>
      <c r="Q63" s="2" t="s">
        <v>64</v>
      </c>
      <c r="R63" s="2">
        <f>'053024'!S22</f>
        <v>2.9489999999999998</v>
      </c>
      <c r="S63" s="2">
        <f>'053024'!AN22</f>
        <v>2.2999999999999998</v>
      </c>
      <c r="T63" s="3">
        <f t="shared" si="17"/>
        <v>0.77992539844014919</v>
      </c>
      <c r="U63" s="6">
        <f t="shared" si="19"/>
        <v>-0.22007460155985081</v>
      </c>
      <c r="V63" s="6"/>
      <c r="W63" s="6"/>
      <c r="X63" s="2"/>
      <c r="Y63" s="2" t="s">
        <v>64</v>
      </c>
      <c r="Z63" s="2">
        <f>'053024'!BP22</f>
        <v>30.460999999999999</v>
      </c>
      <c r="AA63" s="2">
        <f>'053024'!AU22</f>
        <v>28.893999999999998</v>
      </c>
      <c r="AB63" s="3">
        <f t="shared" si="13"/>
        <v>0.94855717146515217</v>
      </c>
      <c r="AC63" s="9">
        <f t="shared" si="15"/>
        <v>-5.1442828534847829E-2</v>
      </c>
    </row>
    <row r="64" spans="1:29" x14ac:dyDescent="0.55000000000000004">
      <c r="A64" s="2" t="s">
        <v>65</v>
      </c>
      <c r="B64" s="2">
        <f>'052224'!AH23</f>
        <v>0.12</v>
      </c>
      <c r="C64" s="2">
        <f>'052224'!AA23</f>
        <v>0.111</v>
      </c>
      <c r="D64" s="3">
        <f t="shared" si="16"/>
        <v>0.92500000000000004</v>
      </c>
      <c r="E64" s="6">
        <f t="shared" si="18"/>
        <v>-7.4999999999999956E-2</v>
      </c>
      <c r="F64" s="6"/>
      <c r="G64" s="6"/>
      <c r="H64" s="2"/>
      <c r="I64" s="2" t="s">
        <v>65</v>
      </c>
      <c r="J64" s="2">
        <f>'052224'!CL23</f>
        <v>0.98</v>
      </c>
      <c r="K64" s="2">
        <f>'052224'!CE23</f>
        <v>1.238</v>
      </c>
      <c r="L64" s="3">
        <f t="shared" si="10"/>
        <v>1.263265306122449</v>
      </c>
      <c r="M64" s="9">
        <f t="shared" si="14"/>
        <v>0.26326530612244903</v>
      </c>
      <c r="N64" s="9"/>
      <c r="O64" s="9"/>
      <c r="P64" s="2"/>
      <c r="Q64" s="2" t="s">
        <v>65</v>
      </c>
      <c r="R64" s="2">
        <f>'053024'!S23</f>
        <v>3.0009999999999999</v>
      </c>
      <c r="S64" s="2">
        <f>'053024'!AN23</f>
        <v>2.282</v>
      </c>
      <c r="T64" s="3">
        <f t="shared" si="17"/>
        <v>0.76041319560146625</v>
      </c>
      <c r="U64" s="6">
        <f t="shared" si="19"/>
        <v>-0.23958680439853375</v>
      </c>
      <c r="V64" s="6"/>
      <c r="W64" s="6"/>
      <c r="X64" s="2"/>
      <c r="Y64" s="2" t="s">
        <v>65</v>
      </c>
      <c r="Z64" s="2">
        <f>'053024'!BP23</f>
        <v>29.847999999999999</v>
      </c>
      <c r="AA64" s="2">
        <f>'053024'!AU23</f>
        <v>29.146999999999998</v>
      </c>
      <c r="AB64" s="3">
        <f t="shared" si="13"/>
        <v>0.97651433931921738</v>
      </c>
      <c r="AC64" s="9">
        <f t="shared" si="15"/>
        <v>-2.3485660680782616E-2</v>
      </c>
    </row>
    <row r="65" spans="1:29" x14ac:dyDescent="0.55000000000000004">
      <c r="A65" s="2" t="s">
        <v>66</v>
      </c>
      <c r="B65" s="2">
        <f>'052224'!AH24</f>
        <v>9.7000000000000003E-2</v>
      </c>
      <c r="C65" s="2">
        <f>'052224'!AA24</f>
        <v>0.10100000000000001</v>
      </c>
      <c r="D65" s="3">
        <f t="shared" si="16"/>
        <v>1.0412371134020619</v>
      </c>
      <c r="E65" s="6">
        <f t="shared" si="18"/>
        <v>4.1237113402061931E-2</v>
      </c>
      <c r="F65" s="6"/>
      <c r="G65" s="6"/>
      <c r="H65" s="2"/>
      <c r="I65" s="2" t="s">
        <v>66</v>
      </c>
      <c r="J65" s="2">
        <f>'052224'!CL24</f>
        <v>0.99099999999999999</v>
      </c>
      <c r="K65" s="2">
        <f>'052224'!CE24</f>
        <v>1.2270000000000001</v>
      </c>
      <c r="L65" s="3">
        <f t="shared" si="10"/>
        <v>1.2381432896064581</v>
      </c>
      <c r="M65" s="9">
        <f t="shared" si="14"/>
        <v>0.23814328960645814</v>
      </c>
      <c r="N65" s="9"/>
      <c r="O65" s="9"/>
      <c r="P65" s="2"/>
      <c r="Q65" s="2" t="s">
        <v>66</v>
      </c>
      <c r="R65" s="2">
        <f>'053024'!S24</f>
        <v>3.0339999999999998</v>
      </c>
      <c r="S65" s="2">
        <f>'053024'!AN24</f>
        <v>2.4630000000000001</v>
      </c>
      <c r="T65" s="3">
        <f t="shared" si="17"/>
        <v>0.81179960448253141</v>
      </c>
      <c r="U65" s="6">
        <f t="shared" si="19"/>
        <v>-0.18820039551746859</v>
      </c>
      <c r="V65" s="6"/>
      <c r="W65" s="6"/>
      <c r="X65" s="2"/>
      <c r="Y65" s="2" t="s">
        <v>66</v>
      </c>
      <c r="Z65" s="2">
        <f>'053024'!BP24</f>
        <v>30.100999999999999</v>
      </c>
      <c r="AA65" s="2">
        <f>'053024'!AU24</f>
        <v>29.338000000000001</v>
      </c>
      <c r="AB65" s="3">
        <f t="shared" si="13"/>
        <v>0.97465200491678028</v>
      </c>
      <c r="AC65" s="9">
        <f t="shared" si="15"/>
        <v>-2.5347995083219721E-2</v>
      </c>
    </row>
    <row r="66" spans="1:29" x14ac:dyDescent="0.55000000000000004">
      <c r="A66" s="2" t="s">
        <v>37</v>
      </c>
      <c r="B66" s="2">
        <f>'052224'!AH25</f>
        <v>0.113</v>
      </c>
      <c r="C66" s="2">
        <f>'052224'!AA25</f>
        <v>0.107</v>
      </c>
      <c r="D66" s="3">
        <f t="shared" si="16"/>
        <v>0.94690265486725655</v>
      </c>
      <c r="E66" s="6">
        <f t="shared" si="18"/>
        <v>-5.3097345132743445E-2</v>
      </c>
      <c r="F66" s="6"/>
      <c r="G66" s="6"/>
      <c r="H66" s="2"/>
      <c r="I66" s="2" t="s">
        <v>37</v>
      </c>
      <c r="J66" s="2">
        <f>'052224'!CL25</f>
        <v>0.93899999999999995</v>
      </c>
      <c r="K66" s="2">
        <f>'052224'!CE25</f>
        <v>1.1910000000000001</v>
      </c>
      <c r="L66" s="3">
        <f t="shared" si="10"/>
        <v>1.2683706070287541</v>
      </c>
      <c r="M66" s="9">
        <f t="shared" si="14"/>
        <v>0.26837060702875415</v>
      </c>
      <c r="N66" s="9"/>
      <c r="O66" s="9"/>
      <c r="P66" s="2"/>
      <c r="Q66" s="2" t="s">
        <v>37</v>
      </c>
      <c r="R66" s="2">
        <f>'053024'!S25</f>
        <v>2.9950000000000001</v>
      </c>
      <c r="S66" s="2">
        <f>'053024'!AN25</f>
        <v>1.9850000000000001</v>
      </c>
      <c r="T66" s="3">
        <f t="shared" si="17"/>
        <v>0.662771285475793</v>
      </c>
      <c r="U66" s="6">
        <f t="shared" si="19"/>
        <v>-0.337228714524207</v>
      </c>
      <c r="V66" s="6"/>
      <c r="W66" s="6"/>
      <c r="X66" s="2"/>
      <c r="Y66" s="2" t="s">
        <v>37</v>
      </c>
      <c r="Z66" s="2">
        <f>'053024'!BP25</f>
        <v>30.122</v>
      </c>
      <c r="AA66" s="2">
        <f>'053024'!AU25</f>
        <v>28.84</v>
      </c>
      <c r="AB66" s="3">
        <f t="shared" si="13"/>
        <v>0.95743974503685014</v>
      </c>
      <c r="AC66" s="9">
        <f t="shared" si="15"/>
        <v>-4.2560254963149857E-2</v>
      </c>
    </row>
    <row r="67" spans="1:29" x14ac:dyDescent="0.55000000000000004">
      <c r="A67" s="2" t="s">
        <v>67</v>
      </c>
      <c r="B67" s="2">
        <f>'052224'!AH26</f>
        <v>8.2000000000000003E-2</v>
      </c>
      <c r="C67" s="2">
        <f>'052224'!AA26</f>
        <v>0.1</v>
      </c>
      <c r="D67" s="3">
        <f t="shared" si="16"/>
        <v>1.2195121951219512</v>
      </c>
      <c r="E67" s="6">
        <f t="shared" si="18"/>
        <v>0.21951219512195119</v>
      </c>
      <c r="F67" s="6"/>
      <c r="G67" s="6"/>
      <c r="H67" s="2"/>
      <c r="I67" s="2" t="s">
        <v>67</v>
      </c>
      <c r="J67" s="2">
        <f>'052224'!CL26</f>
        <v>0.91900000000000004</v>
      </c>
      <c r="K67" s="2">
        <f>'052224'!CE26</f>
        <v>1.1339999999999999</v>
      </c>
      <c r="L67" s="3">
        <f t="shared" si="10"/>
        <v>1.2339499455930358</v>
      </c>
      <c r="M67" s="9">
        <f t="shared" si="14"/>
        <v>0.23394994559303584</v>
      </c>
      <c r="N67" s="9"/>
      <c r="O67" s="9"/>
      <c r="P67" s="2"/>
      <c r="Q67" s="2" t="s">
        <v>67</v>
      </c>
      <c r="R67" s="2">
        <f>'053024'!S26</f>
        <v>3.0920000000000001</v>
      </c>
      <c r="S67" s="2">
        <f>'053024'!AN26</f>
        <v>2.7029999999999998</v>
      </c>
      <c r="T67" s="3">
        <f t="shared" si="17"/>
        <v>0.87419146183699858</v>
      </c>
      <c r="U67" s="6">
        <f t="shared" si="19"/>
        <v>-0.12580853816300142</v>
      </c>
      <c r="V67" s="6"/>
      <c r="W67" s="6"/>
      <c r="X67" s="2"/>
      <c r="Y67" s="2" t="s">
        <v>67</v>
      </c>
      <c r="Z67" s="2">
        <f>'053024'!BP26</f>
        <v>32.496000000000002</v>
      </c>
      <c r="AA67" s="2">
        <f>'053024'!AU26</f>
        <v>32.103000000000002</v>
      </c>
      <c r="AB67" s="3">
        <f t="shared" si="13"/>
        <v>0.98790620384047267</v>
      </c>
      <c r="AC67" s="9">
        <f t="shared" si="15"/>
        <v>-1.2093796159527326E-2</v>
      </c>
    </row>
    <row r="68" spans="1:29" x14ac:dyDescent="0.55000000000000004">
      <c r="A68" s="2" t="s">
        <v>39</v>
      </c>
      <c r="B68" s="2">
        <f>'052224'!AH27</f>
        <v>0.105</v>
      </c>
      <c r="C68" s="2">
        <f>'052224'!AA27</f>
        <v>0.111</v>
      </c>
      <c r="D68" s="3">
        <f t="shared" si="16"/>
        <v>1.0571428571428572</v>
      </c>
      <c r="E68" s="6">
        <f t="shared" si="18"/>
        <v>5.7142857142857162E-2</v>
      </c>
      <c r="F68" s="6"/>
      <c r="G68" s="6"/>
      <c r="H68" s="2"/>
      <c r="I68" s="2" t="s">
        <v>39</v>
      </c>
      <c r="J68" s="2">
        <f>'052224'!CL27</f>
        <v>0.85699999999999998</v>
      </c>
      <c r="K68" s="2">
        <f>'052224'!CE27</f>
        <v>1.1000000000000001</v>
      </c>
      <c r="L68" s="3">
        <f t="shared" si="10"/>
        <v>1.2835472578763127</v>
      </c>
      <c r="M68" s="9">
        <f t="shared" si="14"/>
        <v>0.28354725787631274</v>
      </c>
      <c r="N68" s="9"/>
      <c r="O68" s="9"/>
      <c r="P68" s="2"/>
      <c r="Q68" s="2" t="s">
        <v>39</v>
      </c>
      <c r="R68" s="2">
        <f>'053024'!S27</f>
        <v>4.1630000000000003</v>
      </c>
      <c r="S68" s="2">
        <f>'053024'!AN27</f>
        <v>2.556</v>
      </c>
      <c r="T68" s="3">
        <f t="shared" si="17"/>
        <v>0.6139803026663464</v>
      </c>
      <c r="U68" s="6">
        <f t="shared" si="19"/>
        <v>-0.3860196973336536</v>
      </c>
      <c r="V68" s="6"/>
      <c r="W68" s="6"/>
      <c r="X68" s="2"/>
      <c r="Y68" s="2" t="s">
        <v>39</v>
      </c>
      <c r="Z68" s="2">
        <f>'053024'!BP27</f>
        <v>29.233000000000001</v>
      </c>
      <c r="AA68" s="2">
        <f>'053024'!AU27</f>
        <v>31.49</v>
      </c>
      <c r="AB68" s="3">
        <f t="shared" si="13"/>
        <v>1.077207265761297</v>
      </c>
      <c r="AC68" s="9">
        <f t="shared" si="15"/>
        <v>7.7207265761296995E-2</v>
      </c>
    </row>
    <row r="69" spans="1:29" x14ac:dyDescent="0.55000000000000004">
      <c r="A69" s="2" t="s">
        <v>40</v>
      </c>
      <c r="B69" s="2">
        <f>'052224'!AH28</f>
        <v>9.0999999999999998E-2</v>
      </c>
      <c r="C69" s="2">
        <f>'052224'!AA28</f>
        <v>9.8000000000000004E-2</v>
      </c>
      <c r="D69" s="3">
        <f t="shared" si="16"/>
        <v>1.0769230769230771</v>
      </c>
      <c r="E69" s="6">
        <f t="shared" si="18"/>
        <v>7.6923076923077094E-2</v>
      </c>
      <c r="F69" s="6"/>
      <c r="G69" s="6"/>
      <c r="H69" s="2"/>
      <c r="I69" s="2" t="s">
        <v>40</v>
      </c>
      <c r="J69" s="2">
        <f>'052224'!CL28</f>
        <v>0.97399999999999998</v>
      </c>
      <c r="K69" s="2">
        <f>'052224'!CE28</f>
        <v>1.206</v>
      </c>
      <c r="L69" s="3">
        <f t="shared" si="10"/>
        <v>1.2381930184804928</v>
      </c>
      <c r="M69" s="9">
        <f t="shared" si="14"/>
        <v>0.23819301848049279</v>
      </c>
      <c r="N69" s="9"/>
      <c r="O69" s="9"/>
      <c r="P69" s="2"/>
      <c r="Q69" s="2" t="s">
        <v>40</v>
      </c>
      <c r="R69" s="2">
        <f>'053024'!S28</f>
        <v>3.637</v>
      </c>
      <c r="S69" s="2">
        <f>'053024'!AN28</f>
        <v>2.742</v>
      </c>
      <c r="T69" s="3">
        <f t="shared" si="17"/>
        <v>0.75391806433874076</v>
      </c>
      <c r="U69" s="6">
        <f t="shared" si="19"/>
        <v>-0.24608193566125924</v>
      </c>
      <c r="V69" s="6"/>
      <c r="W69" s="6"/>
      <c r="X69" s="2"/>
      <c r="Y69" s="2" t="s">
        <v>40</v>
      </c>
      <c r="Z69" s="2">
        <f>'053024'!BP28</f>
        <v>28.088000000000001</v>
      </c>
      <c r="AA69" s="2">
        <f>'053024'!AU28</f>
        <v>27.917000000000002</v>
      </c>
      <c r="AB69" s="3">
        <f t="shared" si="13"/>
        <v>0.99391199088578752</v>
      </c>
      <c r="AC69" s="9">
        <f t="shared" si="15"/>
        <v>-6.0880091142124781E-3</v>
      </c>
    </row>
    <row r="70" spans="1:29" x14ac:dyDescent="0.55000000000000004">
      <c r="A70" s="2" t="s">
        <v>68</v>
      </c>
      <c r="B70" s="2">
        <f>'052224'!AH29</f>
        <v>9.4E-2</v>
      </c>
      <c r="C70" s="2">
        <f>'052224'!AA29</f>
        <v>0.112</v>
      </c>
      <c r="D70" s="3">
        <f t="shared" si="16"/>
        <v>1.1914893617021276</v>
      </c>
      <c r="E70" s="6">
        <f t="shared" si="18"/>
        <v>0.1914893617021276</v>
      </c>
      <c r="F70" s="6"/>
      <c r="G70" s="6"/>
      <c r="H70" s="2"/>
      <c r="I70" s="2" t="s">
        <v>68</v>
      </c>
      <c r="J70" s="2">
        <f>'052224'!CL29</f>
        <v>0.92500000000000004</v>
      </c>
      <c r="K70" s="2">
        <f>'052224'!CE29</f>
        <v>1.159</v>
      </c>
      <c r="L70" s="3">
        <f t="shared" si="10"/>
        <v>1.2529729729729731</v>
      </c>
      <c r="M70" s="9">
        <f t="shared" si="14"/>
        <v>0.25297297297297305</v>
      </c>
      <c r="N70" s="9"/>
      <c r="O70" s="9"/>
      <c r="P70" s="2"/>
      <c r="Q70" s="2" t="s">
        <v>68</v>
      </c>
      <c r="R70" s="2">
        <f>'053024'!S29</f>
        <v>3.2749999999999999</v>
      </c>
      <c r="S70" s="2">
        <f>'053024'!AN29</f>
        <v>3.7210000000000001</v>
      </c>
      <c r="T70" s="3">
        <f t="shared" si="17"/>
        <v>1.1361832061068702</v>
      </c>
      <c r="U70" s="6">
        <f t="shared" si="19"/>
        <v>0.13618320610687018</v>
      </c>
      <c r="V70" s="6"/>
      <c r="W70" s="6"/>
      <c r="X70" s="2"/>
      <c r="Y70" s="2" t="s">
        <v>68</v>
      </c>
      <c r="Z70" s="2">
        <f>'053024'!BP29</f>
        <v>29.923999999999999</v>
      </c>
      <c r="AA70" s="2">
        <f>'053024'!AU29</f>
        <v>29.366</v>
      </c>
      <c r="AB70" s="3">
        <f t="shared" si="13"/>
        <v>0.98135276032615959</v>
      </c>
      <c r="AC70" s="9">
        <f t="shared" si="15"/>
        <v>-1.864723967384041E-2</v>
      </c>
    </row>
    <row r="71" spans="1:29" x14ac:dyDescent="0.55000000000000004">
      <c r="A71" s="2" t="s">
        <v>42</v>
      </c>
      <c r="B71" s="2">
        <f>'052224'!AH30</f>
        <v>8.5999999999999993E-2</v>
      </c>
      <c r="C71" s="2">
        <f>'052224'!AA30</f>
        <v>0.105</v>
      </c>
      <c r="D71" s="3">
        <f t="shared" si="16"/>
        <v>1.2209302325581395</v>
      </c>
      <c r="E71" s="6">
        <f t="shared" si="18"/>
        <v>0.22093023255813948</v>
      </c>
      <c r="F71" s="6"/>
      <c r="G71" s="6"/>
      <c r="H71" s="2"/>
      <c r="I71" s="2" t="s">
        <v>42</v>
      </c>
      <c r="J71" s="2">
        <f>'052224'!CL30</f>
        <v>0.88800000000000001</v>
      </c>
      <c r="K71" s="2">
        <f>'052224'!CE30</f>
        <v>1.1220000000000001</v>
      </c>
      <c r="L71" s="3">
        <f t="shared" si="10"/>
        <v>1.2635135135135136</v>
      </c>
      <c r="M71" s="9">
        <f t="shared" si="14"/>
        <v>0.2635135135135136</v>
      </c>
      <c r="N71" s="9"/>
      <c r="O71" s="9"/>
      <c r="P71" s="2"/>
      <c r="Q71" s="2" t="s">
        <v>42</v>
      </c>
      <c r="R71" s="2">
        <f>'053024'!S30</f>
        <v>3.15</v>
      </c>
      <c r="S71" s="2">
        <f>'053024'!AN30</f>
        <v>3.4249999999999998</v>
      </c>
      <c r="T71" s="3">
        <f t="shared" si="17"/>
        <v>1.0873015873015872</v>
      </c>
      <c r="U71" s="6">
        <f t="shared" si="19"/>
        <v>8.7301587301587213E-2</v>
      </c>
      <c r="V71" s="6"/>
      <c r="W71" s="6"/>
      <c r="X71" s="2"/>
      <c r="Y71" s="2" t="s">
        <v>42</v>
      </c>
      <c r="Z71" s="2">
        <f>'053024'!BP30</f>
        <v>29.82</v>
      </c>
      <c r="AA71" s="2">
        <f>'053024'!AU30</f>
        <v>29.5</v>
      </c>
      <c r="AB71" s="3">
        <f t="shared" si="13"/>
        <v>0.98926894701542589</v>
      </c>
      <c r="AC71" s="9">
        <f t="shared" si="15"/>
        <v>-1.0731052984574108E-2</v>
      </c>
    </row>
    <row r="72" spans="1:29" x14ac:dyDescent="0.55000000000000004">
      <c r="A72" s="2" t="s">
        <v>69</v>
      </c>
      <c r="B72" s="2">
        <f>'052224'!AH31</f>
        <v>4.4999999999999998E-2</v>
      </c>
      <c r="C72" s="2">
        <f>'052224'!AA31</f>
        <v>0.05</v>
      </c>
      <c r="D72" s="3">
        <f t="shared" si="16"/>
        <v>1.1111111111111112</v>
      </c>
      <c r="E72" s="6">
        <f t="shared" si="18"/>
        <v>0.11111111111111116</v>
      </c>
      <c r="F72" s="6"/>
      <c r="G72" s="6"/>
      <c r="H72" s="2"/>
      <c r="I72" s="2" t="s">
        <v>69</v>
      </c>
      <c r="J72" s="2">
        <f>'052224'!CL31</f>
        <v>0.996</v>
      </c>
      <c r="K72" s="2">
        <f>'052224'!CE31</f>
        <v>1.256</v>
      </c>
      <c r="L72" s="3">
        <f t="shared" si="10"/>
        <v>1.2610441767068272</v>
      </c>
      <c r="M72" s="9">
        <f t="shared" si="14"/>
        <v>0.26104417670682722</v>
      </c>
      <c r="N72" s="9"/>
      <c r="O72" s="9"/>
      <c r="P72" s="2"/>
      <c r="Q72" s="2" t="s">
        <v>69</v>
      </c>
      <c r="R72" s="2">
        <f>'053024'!S31</f>
        <v>2.8250000000000002</v>
      </c>
      <c r="S72" s="2">
        <f>'053024'!AN31</f>
        <v>2.5720000000000001</v>
      </c>
      <c r="T72" s="3">
        <f t="shared" si="17"/>
        <v>0.91044247787610622</v>
      </c>
      <c r="U72" s="6">
        <f t="shared" si="19"/>
        <v>-8.9557522123893785E-2</v>
      </c>
      <c r="V72" s="6"/>
      <c r="W72" s="6"/>
      <c r="X72" s="2"/>
      <c r="Y72" s="2" t="s">
        <v>69</v>
      </c>
      <c r="Z72" s="2">
        <f>'053024'!BP31</f>
        <v>30.081</v>
      </c>
      <c r="AA72" s="2">
        <f>'053024'!AU31</f>
        <v>28.945</v>
      </c>
      <c r="AB72" s="3">
        <f t="shared" si="13"/>
        <v>0.96223529802865604</v>
      </c>
      <c r="AC72" s="9">
        <f t="shared" si="15"/>
        <v>-3.7764701971343961E-2</v>
      </c>
    </row>
    <row r="73" spans="1:29" x14ac:dyDescent="0.55000000000000004">
      <c r="A73" s="2" t="s">
        <v>44</v>
      </c>
      <c r="B73" s="2">
        <f>'052224'!AH32</f>
        <v>0.105</v>
      </c>
      <c r="C73" s="2">
        <f>'052224'!AA32</f>
        <v>0.111</v>
      </c>
      <c r="D73" s="3">
        <f t="shared" si="16"/>
        <v>1.0571428571428572</v>
      </c>
      <c r="E73" s="6">
        <f t="shared" si="18"/>
        <v>5.7142857142857162E-2</v>
      </c>
      <c r="F73" s="6"/>
      <c r="G73" s="6"/>
      <c r="H73" s="2"/>
      <c r="I73" s="2" t="s">
        <v>44</v>
      </c>
      <c r="J73" s="2">
        <f>'052224'!CL32</f>
        <v>1.0029999999999999</v>
      </c>
      <c r="K73" s="2">
        <f>'052224'!CE32</f>
        <v>1.222</v>
      </c>
      <c r="L73" s="3">
        <f t="shared" si="10"/>
        <v>1.218344965104686</v>
      </c>
      <c r="M73" s="9">
        <f t="shared" si="14"/>
        <v>0.21834496510468604</v>
      </c>
      <c r="N73" s="9"/>
      <c r="O73" s="9"/>
      <c r="P73" s="2"/>
      <c r="Q73" s="2" t="s">
        <v>44</v>
      </c>
      <c r="R73" s="2">
        <f>'053024'!S32</f>
        <v>2.964</v>
      </c>
      <c r="S73" s="2">
        <f>'053024'!AN32</f>
        <v>3.04</v>
      </c>
      <c r="T73" s="3">
        <f t="shared" si="17"/>
        <v>1.0256410256410258</v>
      </c>
      <c r="U73" s="6">
        <f t="shared" si="19"/>
        <v>2.5641025641025772E-2</v>
      </c>
      <c r="V73" s="6"/>
      <c r="W73" s="6"/>
      <c r="X73" s="2"/>
      <c r="Y73" s="2" t="s">
        <v>44</v>
      </c>
      <c r="Z73" s="2">
        <f>'053024'!BP32</f>
        <v>30.327999999999999</v>
      </c>
      <c r="AA73" s="2">
        <f>'053024'!AU32</f>
        <v>30.745000000000001</v>
      </c>
      <c r="AB73" s="3">
        <f t="shared" si="13"/>
        <v>1.0137496702716962</v>
      </c>
      <c r="AC73" s="9">
        <f t="shared" si="15"/>
        <v>1.3749670271696157E-2</v>
      </c>
    </row>
    <row r="74" spans="1:29" x14ac:dyDescent="0.55000000000000004">
      <c r="A74" s="2" t="s">
        <v>46</v>
      </c>
      <c r="B74" s="2">
        <f>'052224'!AH33</f>
        <v>0.13</v>
      </c>
      <c r="C74" s="2">
        <f>'052224'!AA33</f>
        <v>8.8999999999999996E-2</v>
      </c>
      <c r="D74" s="3">
        <f t="shared" si="16"/>
        <v>0.68461538461538451</v>
      </c>
      <c r="E74" s="6">
        <f t="shared" si="18"/>
        <v>-0.31538461538461549</v>
      </c>
      <c r="F74" s="6"/>
      <c r="G74" s="6"/>
      <c r="H74" s="2"/>
      <c r="I74" s="2" t="s">
        <v>46</v>
      </c>
      <c r="J74" s="2">
        <f>'052224'!CL33</f>
        <v>1.2490000000000001</v>
      </c>
      <c r="K74" s="2">
        <f>'052224'!CE33</f>
        <v>1.363</v>
      </c>
      <c r="L74" s="3">
        <f t="shared" si="10"/>
        <v>1.0912730184147317</v>
      </c>
      <c r="M74" s="9">
        <f t="shared" si="14"/>
        <v>9.1273018414731677E-2</v>
      </c>
      <c r="N74" s="9"/>
      <c r="O74" s="9"/>
      <c r="P74" s="2"/>
      <c r="Q74" s="2" t="s">
        <v>46</v>
      </c>
      <c r="R74" s="2">
        <f>'053024'!S33</f>
        <v>2.8839999999999999</v>
      </c>
      <c r="S74" s="2">
        <f>'053024'!AN33</f>
        <v>2.67</v>
      </c>
      <c r="T74" s="3">
        <f t="shared" si="17"/>
        <v>0.92579750346740641</v>
      </c>
      <c r="U74" s="6">
        <f t="shared" si="19"/>
        <v>-7.4202496532593587E-2</v>
      </c>
      <c r="V74" s="6"/>
      <c r="W74" s="6"/>
      <c r="X74" s="2"/>
      <c r="Y74" s="2" t="s">
        <v>46</v>
      </c>
      <c r="Z74" s="2">
        <f>'053024'!BP33</f>
        <v>30.420999999999999</v>
      </c>
      <c r="AA74" s="2">
        <f>'053024'!AU33</f>
        <v>30.692</v>
      </c>
      <c r="AB74" s="3">
        <f t="shared" si="13"/>
        <v>1.0089083199105882</v>
      </c>
      <c r="AC74" s="9">
        <f t="shared" si="15"/>
        <v>8.9083199105881583E-3</v>
      </c>
    </row>
    <row r="75" spans="1:29" x14ac:dyDescent="0.55000000000000004">
      <c r="A75" s="2" t="s">
        <v>45</v>
      </c>
      <c r="B75" s="2">
        <f>'052224'!AH34</f>
        <v>0.193</v>
      </c>
      <c r="C75" s="2">
        <f>'052224'!AA34</f>
        <v>9.5000000000000001E-2</v>
      </c>
      <c r="D75" s="3">
        <f t="shared" si="16"/>
        <v>0.49222797927461137</v>
      </c>
      <c r="E75" s="6">
        <f t="shared" si="18"/>
        <v>-0.50777202072538863</v>
      </c>
      <c r="F75" s="6"/>
      <c r="G75" s="6"/>
      <c r="H75" s="2"/>
      <c r="I75" s="2" t="s">
        <v>45</v>
      </c>
      <c r="J75" s="2">
        <f>'052224'!CL34</f>
        <v>1.444</v>
      </c>
      <c r="K75" s="2">
        <f>'052224'!CE34</f>
        <v>1.333</v>
      </c>
      <c r="L75" s="3">
        <f t="shared" si="10"/>
        <v>0.92313019390581719</v>
      </c>
      <c r="M75" s="9">
        <f t="shared" si="14"/>
        <v>-7.6869806094182813E-2</v>
      </c>
      <c r="N75" s="9"/>
      <c r="O75" s="9"/>
      <c r="P75" s="2"/>
      <c r="Q75" s="2" t="s">
        <v>45</v>
      </c>
      <c r="R75" s="2">
        <f>'053024'!S34</f>
        <v>2.9239999999999999</v>
      </c>
      <c r="S75" s="2">
        <f>'053024'!AN34</f>
        <v>2.93</v>
      </c>
      <c r="T75" s="3">
        <f t="shared" si="17"/>
        <v>1.0020519835841315</v>
      </c>
      <c r="U75" s="6">
        <f t="shared" si="19"/>
        <v>2.0519835841315004E-3</v>
      </c>
      <c r="V75" s="6"/>
      <c r="W75" s="6"/>
      <c r="X75" s="2"/>
      <c r="Y75" s="2" t="s">
        <v>45</v>
      </c>
      <c r="Z75" s="2">
        <f>'053024'!BP34</f>
        <v>29.940999999999999</v>
      </c>
      <c r="AA75" s="2">
        <f>'053024'!AU34</f>
        <v>31.774000000000001</v>
      </c>
      <c r="AB75" s="3">
        <f t="shared" si="13"/>
        <v>1.0612204001202366</v>
      </c>
      <c r="AC75" s="9">
        <f t="shared" si="15"/>
        <v>6.1220400120236551E-2</v>
      </c>
    </row>
    <row r="78" spans="1:29" x14ac:dyDescent="0.55000000000000004">
      <c r="A78" s="2" t="s">
        <v>71</v>
      </c>
      <c r="B78" s="2"/>
      <c r="D78" s="2"/>
      <c r="E78" s="2"/>
      <c r="H78" s="2"/>
      <c r="I78" s="2" t="s">
        <v>97</v>
      </c>
      <c r="J78" s="2"/>
      <c r="K78" s="2"/>
      <c r="L78" s="2"/>
      <c r="M78" s="2"/>
      <c r="P78" s="2"/>
      <c r="Q78" s="2" t="s">
        <v>71</v>
      </c>
      <c r="R78" s="2"/>
      <c r="S78" s="2"/>
      <c r="T78" s="2"/>
      <c r="U78" s="2"/>
      <c r="X78" s="2"/>
      <c r="Y78" s="2" t="s">
        <v>97</v>
      </c>
      <c r="Z78" s="2"/>
      <c r="AA78" s="2"/>
      <c r="AB78" s="2"/>
      <c r="AC78" s="2"/>
    </row>
    <row r="79" spans="1:29" x14ac:dyDescent="0.55000000000000004">
      <c r="A79" s="2" t="s">
        <v>98</v>
      </c>
      <c r="B79" s="2"/>
      <c r="D79" s="2"/>
      <c r="E79" s="2"/>
      <c r="H79" s="2"/>
      <c r="I79" s="2" t="s">
        <v>99</v>
      </c>
      <c r="J79" s="2"/>
      <c r="K79" s="2"/>
      <c r="L79" s="2"/>
      <c r="M79" s="2"/>
      <c r="P79" s="2"/>
      <c r="Q79" s="2" t="s">
        <v>100</v>
      </c>
      <c r="R79" s="2"/>
      <c r="S79" s="2"/>
      <c r="T79" s="2"/>
      <c r="U79" s="2"/>
      <c r="X79" s="2"/>
      <c r="Y79" s="2" t="s">
        <v>100</v>
      </c>
      <c r="Z79" s="2"/>
      <c r="AA79" s="2"/>
      <c r="AB79" s="2"/>
      <c r="AC79" s="2"/>
    </row>
    <row r="80" spans="1:29" x14ac:dyDescent="0.55000000000000004">
      <c r="A80" s="1"/>
      <c r="B80" s="2" t="s">
        <v>101</v>
      </c>
      <c r="C80" s="2" t="s">
        <v>102</v>
      </c>
      <c r="D80" s="2" t="s">
        <v>77</v>
      </c>
      <c r="E80" s="2" t="s">
        <v>78</v>
      </c>
      <c r="H80" s="2"/>
      <c r="I80" s="1"/>
      <c r="J80" s="2" t="s">
        <v>103</v>
      </c>
      <c r="K80" s="2" t="s">
        <v>104</v>
      </c>
      <c r="L80" s="2" t="s">
        <v>77</v>
      </c>
      <c r="M80" s="2" t="s">
        <v>78</v>
      </c>
      <c r="P80" s="2"/>
      <c r="Q80" s="1"/>
      <c r="R80" s="2" t="s">
        <v>105</v>
      </c>
      <c r="S80" s="2" t="s">
        <v>106</v>
      </c>
      <c r="T80" s="2" t="s">
        <v>77</v>
      </c>
      <c r="U80" s="2" t="s">
        <v>78</v>
      </c>
      <c r="X80" s="2"/>
      <c r="Y80" s="1"/>
      <c r="Z80" s="2" t="s">
        <v>107</v>
      </c>
      <c r="AA80" s="2" t="s">
        <v>108</v>
      </c>
      <c r="AB80" s="2" t="s">
        <v>77</v>
      </c>
      <c r="AC80" s="2" t="s">
        <v>78</v>
      </c>
    </row>
    <row r="81" spans="1:29" x14ac:dyDescent="0.55000000000000004">
      <c r="A81" s="2" t="s">
        <v>13</v>
      </c>
      <c r="B81" s="2" t="s">
        <v>859</v>
      </c>
      <c r="C81" s="2" t="s">
        <v>859</v>
      </c>
      <c r="D81" s="2"/>
      <c r="E81" s="2"/>
      <c r="H81" s="2"/>
      <c r="I81" s="2" t="s">
        <v>13</v>
      </c>
      <c r="J81" s="2" t="s">
        <v>859</v>
      </c>
      <c r="K81" s="2" t="s">
        <v>859</v>
      </c>
      <c r="L81" s="2"/>
      <c r="M81" s="2"/>
      <c r="P81" s="2"/>
      <c r="Q81" s="2" t="s">
        <v>13</v>
      </c>
      <c r="R81" s="2" t="s">
        <v>859</v>
      </c>
      <c r="S81" s="2" t="s">
        <v>859</v>
      </c>
      <c r="T81" s="2"/>
      <c r="U81" s="2"/>
      <c r="X81" s="2"/>
      <c r="Y81" s="2" t="s">
        <v>13</v>
      </c>
      <c r="Z81" s="2" t="s">
        <v>859</v>
      </c>
      <c r="AA81" s="2" t="s">
        <v>859</v>
      </c>
      <c r="AB81" s="2"/>
      <c r="AC81" s="2"/>
    </row>
    <row r="82" spans="1:29" x14ac:dyDescent="0.55000000000000004">
      <c r="A82" s="2" t="s">
        <v>15</v>
      </c>
      <c r="B82" s="2">
        <f>'060624'!BI3</f>
        <v>50</v>
      </c>
      <c r="C82" s="2">
        <f>'060624'!BW3</f>
        <v>50</v>
      </c>
      <c r="D82" s="2"/>
      <c r="E82" s="2"/>
      <c r="H82" s="2"/>
      <c r="I82" s="2" t="s">
        <v>15</v>
      </c>
      <c r="J82" s="2">
        <f>'061024'!AN3</f>
        <v>5</v>
      </c>
      <c r="K82" s="2">
        <f>'061024'!BB3</f>
        <v>5</v>
      </c>
      <c r="L82" s="2"/>
      <c r="M82" s="2"/>
      <c r="P82" s="2"/>
      <c r="Q82" s="2" t="s">
        <v>15</v>
      </c>
      <c r="R82" s="2">
        <f>'060624'!CK3</f>
        <v>50</v>
      </c>
      <c r="S82" s="2">
        <f>'060624'!CY3</f>
        <v>50</v>
      </c>
      <c r="T82" s="2"/>
      <c r="U82" s="2"/>
      <c r="X82" s="2"/>
      <c r="Y82" s="2" t="s">
        <v>15</v>
      </c>
      <c r="Z82" s="2">
        <f>'061024'!BP3</f>
        <v>5</v>
      </c>
      <c r="AA82" s="2">
        <f>'061024'!CK3</f>
        <v>5</v>
      </c>
      <c r="AB82" s="2"/>
      <c r="AC82" s="2"/>
    </row>
    <row r="83" spans="1:29" x14ac:dyDescent="0.55000000000000004">
      <c r="A83" s="2" t="s">
        <v>16</v>
      </c>
      <c r="B83" s="2">
        <f>'060624'!BI4</f>
        <v>50</v>
      </c>
      <c r="C83" s="2">
        <f>'060624'!BW4</f>
        <v>50</v>
      </c>
      <c r="D83" s="2"/>
      <c r="E83" s="2"/>
      <c r="H83" s="2"/>
      <c r="I83" s="2" t="s">
        <v>16</v>
      </c>
      <c r="J83" s="2">
        <f>'061024'!AN4</f>
        <v>5</v>
      </c>
      <c r="K83" s="2">
        <f>'061024'!BB4</f>
        <v>5</v>
      </c>
      <c r="L83" s="2"/>
      <c r="M83" s="2"/>
      <c r="P83" s="2"/>
      <c r="Q83" s="2" t="s">
        <v>16</v>
      </c>
      <c r="R83" s="2">
        <f>'060624'!CK4</f>
        <v>50</v>
      </c>
      <c r="S83" s="2">
        <f>'060624'!CY4</f>
        <v>50</v>
      </c>
      <c r="T83" s="2"/>
      <c r="U83" s="2"/>
      <c r="X83" s="2"/>
      <c r="Y83" s="2" t="s">
        <v>16</v>
      </c>
      <c r="Z83" s="2">
        <f>'061024'!BP4</f>
        <v>5</v>
      </c>
      <c r="AA83" s="2">
        <f>'061024'!CK4</f>
        <v>5</v>
      </c>
      <c r="AB83" s="2"/>
      <c r="AC83" s="2"/>
    </row>
    <row r="84" spans="1:29" x14ac:dyDescent="0.55000000000000004">
      <c r="A84" s="7" t="s">
        <v>48</v>
      </c>
      <c r="B84" s="2">
        <f>'060624'!BI5</f>
        <v>5.5830000000000002</v>
      </c>
      <c r="C84" s="2">
        <f>'060624'!BW5</f>
        <v>5.9729999999999999</v>
      </c>
      <c r="D84" s="8">
        <f>C84/B84</f>
        <v>1.0698549167114455</v>
      </c>
      <c r="E84" s="8">
        <f>D84-1</f>
        <v>6.9854916711445503E-2</v>
      </c>
      <c r="F84" s="8"/>
      <c r="G84" s="8"/>
      <c r="H84" s="2"/>
      <c r="I84" s="5" t="s">
        <v>48</v>
      </c>
      <c r="J84" s="2">
        <f>'061024'!AN5</f>
        <v>0</v>
      </c>
      <c r="K84" s="2">
        <f>'061024'!BB5</f>
        <v>0</v>
      </c>
      <c r="L84" s="6" t="e">
        <f>K84/J84</f>
        <v>#DIV/0!</v>
      </c>
      <c r="M84" s="6" t="e">
        <f>1-L84</f>
        <v>#DIV/0!</v>
      </c>
      <c r="N84" s="6"/>
      <c r="O84" s="6"/>
      <c r="P84" s="2"/>
      <c r="Q84" s="7" t="s">
        <v>48</v>
      </c>
      <c r="R84" s="2">
        <f>'060624'!CK5</f>
        <v>200.84899999999999</v>
      </c>
      <c r="S84" s="2">
        <f>'060624'!CY5</f>
        <v>164.08699999999999</v>
      </c>
      <c r="T84" s="8">
        <f>S84/R84</f>
        <v>0.81696697519031714</v>
      </c>
      <c r="U84" s="8">
        <f>T84-1</f>
        <v>-0.18303302480968286</v>
      </c>
      <c r="V84" s="8"/>
      <c r="W84" s="8"/>
      <c r="X84" s="2"/>
      <c r="Y84" s="5" t="s">
        <v>48</v>
      </c>
      <c r="Z84" s="2" t="str">
        <f>'061024'!BP5</f>
        <v>No</v>
      </c>
      <c r="AA84" s="2" t="str">
        <f>'061024'!CK5</f>
        <v>No</v>
      </c>
      <c r="AB84" s="6" t="e">
        <f>AA84/Z84</f>
        <v>#VALUE!</v>
      </c>
      <c r="AC84" s="6" t="e">
        <f>1-AB84</f>
        <v>#VALUE!</v>
      </c>
    </row>
    <row r="85" spans="1:29" x14ac:dyDescent="0.55000000000000004">
      <c r="A85" s="2" t="s">
        <v>49</v>
      </c>
      <c r="B85" s="2">
        <f>'060624'!BI6</f>
        <v>5.2999999999999999E-2</v>
      </c>
      <c r="C85" s="2">
        <f>'060624'!BW6</f>
        <v>1.7000000000000001E-2</v>
      </c>
      <c r="D85" s="2"/>
      <c r="E85" s="2"/>
      <c r="H85" s="2"/>
      <c r="I85" s="2" t="s">
        <v>49</v>
      </c>
      <c r="J85" s="2">
        <f>'061024'!AN6</f>
        <v>0.629</v>
      </c>
      <c r="K85" s="2">
        <f>'061024'!BB6</f>
        <v>0.73799999999999999</v>
      </c>
      <c r="L85" s="3">
        <f t="shared" ref="L85:L113" si="20">K85/J85</f>
        <v>1.1732909379968204</v>
      </c>
      <c r="M85" s="9">
        <f>L85-1</f>
        <v>0.17329093799682038</v>
      </c>
      <c r="N85" s="9"/>
      <c r="O85" s="9"/>
      <c r="P85" s="2"/>
      <c r="Q85" s="2" t="s">
        <v>49</v>
      </c>
      <c r="R85" s="2">
        <f>'060624'!CK6</f>
        <v>1.9339999999999999</v>
      </c>
      <c r="S85" s="2">
        <f>'060624'!CY6</f>
        <v>0.56899999999999995</v>
      </c>
      <c r="T85" s="3">
        <f t="shared" ref="T85:T113" si="21">S85/R85</f>
        <v>0.29420889348500517</v>
      </c>
      <c r="U85" s="6">
        <f t="shared" ref="U85:U87" si="22">T85-1</f>
        <v>-0.70579110651499488</v>
      </c>
      <c r="V85" s="6"/>
      <c r="W85" s="6"/>
      <c r="X85" s="2"/>
      <c r="Y85" s="2" t="s">
        <v>49</v>
      </c>
      <c r="Z85" s="2">
        <f>'061024'!BP6</f>
        <v>18.635000000000002</v>
      </c>
      <c r="AA85" s="2">
        <f>'061024'!CK6</f>
        <v>17.48</v>
      </c>
      <c r="AB85" s="3">
        <f t="shared" ref="AB85:AB113" si="23">AA85/Z85</f>
        <v>0.93801985511134955</v>
      </c>
      <c r="AC85" s="9">
        <f>AB85-1</f>
        <v>-6.1980144888650446E-2</v>
      </c>
    </row>
    <row r="86" spans="1:29" x14ac:dyDescent="0.55000000000000004">
      <c r="A86" s="2" t="s">
        <v>50</v>
      </c>
      <c r="B86" s="2">
        <f>'060624'!BI7</f>
        <v>5.2999999999999999E-2</v>
      </c>
      <c r="C86" s="2">
        <f>'060624'!BW7</f>
        <v>6.7000000000000004E-2</v>
      </c>
      <c r="D86" s="2"/>
      <c r="E86" s="2"/>
      <c r="H86" s="2"/>
      <c r="I86" s="2" t="s">
        <v>50</v>
      </c>
      <c r="J86" s="2">
        <f>'061024'!AN7</f>
        <v>0.59899999999999998</v>
      </c>
      <c r="K86" s="2">
        <f>'061024'!BB7</f>
        <v>0.71299999999999997</v>
      </c>
      <c r="L86" s="3">
        <f t="shared" si="20"/>
        <v>1.1903171953255425</v>
      </c>
      <c r="M86" s="9">
        <f t="shared" ref="M86:M113" si="24">L86-1</f>
        <v>0.19031719532554248</v>
      </c>
      <c r="N86" s="9"/>
      <c r="O86" s="9"/>
      <c r="P86" s="2"/>
      <c r="Q86" s="2" t="s">
        <v>50</v>
      </c>
      <c r="R86" s="2">
        <f>'060624'!CK7</f>
        <v>2.0459999999999998</v>
      </c>
      <c r="S86" s="2">
        <f>'060624'!CY7</f>
        <v>1.782</v>
      </c>
      <c r="T86" s="3">
        <f t="shared" si="21"/>
        <v>0.87096774193548399</v>
      </c>
      <c r="U86" s="6">
        <f t="shared" si="22"/>
        <v>-0.12903225806451601</v>
      </c>
      <c r="V86" s="6"/>
      <c r="W86" s="6"/>
      <c r="X86" s="2"/>
      <c r="Y86" s="2" t="s">
        <v>50</v>
      </c>
      <c r="Z86" s="2">
        <f>'061024'!BP7</f>
        <v>18.878</v>
      </c>
      <c r="AA86" s="2">
        <f>'061024'!CK7</f>
        <v>18.62</v>
      </c>
      <c r="AB86" s="3">
        <f t="shared" si="23"/>
        <v>0.98633329801885794</v>
      </c>
      <c r="AC86" s="9">
        <f t="shared" ref="AC86:AC113" si="25">AB86-1</f>
        <v>-1.366670198114206E-2</v>
      </c>
    </row>
    <row r="87" spans="1:29" x14ac:dyDescent="0.55000000000000004">
      <c r="A87" s="2" t="s">
        <v>51</v>
      </c>
      <c r="B87" s="2">
        <f>'060624'!BI8</f>
        <v>6.2E-2</v>
      </c>
      <c r="C87" s="2">
        <f>'060624'!BW8</f>
        <v>7.5999999999999998E-2</v>
      </c>
      <c r="D87" s="2"/>
      <c r="E87" s="2"/>
      <c r="H87" s="2"/>
      <c r="I87" s="2" t="s">
        <v>51</v>
      </c>
      <c r="J87" s="2">
        <f>'061024'!AN8</f>
        <v>0.67200000000000004</v>
      </c>
      <c r="K87" s="2">
        <f>'061024'!BB8</f>
        <v>0.80400000000000005</v>
      </c>
      <c r="L87" s="3">
        <f t="shared" si="20"/>
        <v>1.1964285714285714</v>
      </c>
      <c r="M87" s="9">
        <f t="shared" si="24"/>
        <v>0.1964285714285714</v>
      </c>
      <c r="N87" s="9"/>
      <c r="O87" s="9"/>
      <c r="P87" s="2"/>
      <c r="Q87" s="2" t="s">
        <v>51</v>
      </c>
      <c r="R87" s="2">
        <f>'060624'!CK8</f>
        <v>2.3660000000000001</v>
      </c>
      <c r="S87" s="2">
        <f>'060624'!CY8</f>
        <v>1.8480000000000001</v>
      </c>
      <c r="T87" s="3">
        <f t="shared" si="21"/>
        <v>0.78106508875739644</v>
      </c>
      <c r="U87" s="6">
        <f t="shared" si="22"/>
        <v>-0.21893491124260356</v>
      </c>
      <c r="V87" s="6"/>
      <c r="W87" s="6"/>
      <c r="X87" s="2"/>
      <c r="Y87" s="2" t="s">
        <v>51</v>
      </c>
      <c r="Z87" s="2">
        <f>'061024'!BP8</f>
        <v>20.901</v>
      </c>
      <c r="AA87" s="2">
        <f>'061024'!CK8</f>
        <v>21.132000000000001</v>
      </c>
      <c r="AB87" s="3">
        <f t="shared" si="23"/>
        <v>1.0110521027702024</v>
      </c>
      <c r="AC87" s="9">
        <f t="shared" si="25"/>
        <v>1.105210277020241E-2</v>
      </c>
    </row>
    <row r="88" spans="1:29" x14ac:dyDescent="0.55000000000000004">
      <c r="A88" s="2" t="s">
        <v>52</v>
      </c>
      <c r="B88" s="2">
        <f>'060624'!BI9</f>
        <v>6.8000000000000005E-2</v>
      </c>
      <c r="C88" s="2">
        <f>'060624'!BW9</f>
        <v>8.5000000000000006E-2</v>
      </c>
      <c r="D88" s="3">
        <f t="shared" ref="D88:D113" si="26">C88/B88</f>
        <v>1.25</v>
      </c>
      <c r="E88" s="6">
        <f>D88-1</f>
        <v>0.25</v>
      </c>
      <c r="F88" s="6"/>
      <c r="G88" s="6"/>
      <c r="H88" s="2"/>
      <c r="I88" s="2" t="s">
        <v>52</v>
      </c>
      <c r="J88" s="2">
        <f>'061024'!AN9</f>
        <v>0.60199999999999998</v>
      </c>
      <c r="K88" s="2">
        <f>'061024'!BB9</f>
        <v>0.76100000000000001</v>
      </c>
      <c r="L88" s="3">
        <f t="shared" si="20"/>
        <v>1.2641196013289038</v>
      </c>
      <c r="M88" s="9">
        <f t="shared" si="24"/>
        <v>0.26411960132890377</v>
      </c>
      <c r="N88" s="9"/>
      <c r="O88" s="9"/>
      <c r="P88" s="2"/>
      <c r="Q88" s="2" t="s">
        <v>52</v>
      </c>
      <c r="R88" s="2">
        <f>'060624'!CK9</f>
        <v>2.0350000000000001</v>
      </c>
      <c r="S88" s="2">
        <f>'060624'!CY9</f>
        <v>2.1139999999999999</v>
      </c>
      <c r="T88" s="3">
        <f t="shared" si="21"/>
        <v>1.0388206388206387</v>
      </c>
      <c r="U88" s="6">
        <f>T88-1</f>
        <v>3.8820638820638687E-2</v>
      </c>
      <c r="V88" s="6"/>
      <c r="W88" s="6"/>
      <c r="X88" s="2"/>
      <c r="Y88" s="2" t="s">
        <v>52</v>
      </c>
      <c r="Z88" s="2">
        <f>'061024'!BP9</f>
        <v>19.428999999999998</v>
      </c>
      <c r="AA88" s="2">
        <f>'061024'!CK9</f>
        <v>19.423999999999999</v>
      </c>
      <c r="AB88" s="3">
        <f t="shared" si="23"/>
        <v>0.99974265273560148</v>
      </c>
      <c r="AC88" s="9">
        <f t="shared" si="25"/>
        <v>-2.5734726439852196E-4</v>
      </c>
    </row>
    <row r="89" spans="1:29" x14ac:dyDescent="0.55000000000000004">
      <c r="A89" s="2" t="s">
        <v>53</v>
      </c>
      <c r="B89" s="2">
        <f>'060624'!BI10</f>
        <v>8.2000000000000003E-2</v>
      </c>
      <c r="C89" s="2">
        <f>'060624'!BW10</f>
        <v>7.4999999999999997E-2</v>
      </c>
      <c r="D89" s="3">
        <f t="shared" si="26"/>
        <v>0.91463414634146334</v>
      </c>
      <c r="E89" s="6">
        <f t="shared" ref="E89:E91" si="27">D89-1</f>
        <v>-8.5365853658536661E-2</v>
      </c>
      <c r="F89" s="6"/>
      <c r="G89" s="6"/>
      <c r="H89" s="2"/>
      <c r="I89" s="2" t="s">
        <v>53</v>
      </c>
      <c r="J89" s="2">
        <f>'061024'!AN10</f>
        <v>0.62</v>
      </c>
      <c r="K89" s="2">
        <f>'061024'!BB10</f>
        <v>0.78800000000000003</v>
      </c>
      <c r="L89" s="3">
        <f t="shared" si="20"/>
        <v>1.2709677419354839</v>
      </c>
      <c r="M89" s="9">
        <f t="shared" si="24"/>
        <v>0.2709677419354839</v>
      </c>
      <c r="N89" s="9"/>
      <c r="O89" s="9"/>
      <c r="P89" s="2"/>
      <c r="Q89" s="2" t="s">
        <v>53</v>
      </c>
      <c r="R89" s="2">
        <f>'060624'!CK10</f>
        <v>2.202</v>
      </c>
      <c r="S89" s="2">
        <f>'060624'!CY10</f>
        <v>1.887</v>
      </c>
      <c r="T89" s="3">
        <f t="shared" si="21"/>
        <v>0.85694822888283384</v>
      </c>
      <c r="U89" s="6">
        <f t="shared" ref="U89:U91" si="28">T89-1</f>
        <v>-0.14305177111716616</v>
      </c>
      <c r="V89" s="6"/>
      <c r="W89" s="6"/>
      <c r="X89" s="2"/>
      <c r="Y89" s="2" t="s">
        <v>53</v>
      </c>
      <c r="Z89" s="2">
        <f>'061024'!BP10</f>
        <v>20.294</v>
      </c>
      <c r="AA89" s="2">
        <f>'061024'!CK10</f>
        <v>20.047000000000001</v>
      </c>
      <c r="AB89" s="3">
        <f t="shared" si="23"/>
        <v>0.98782891495023162</v>
      </c>
      <c r="AC89" s="9">
        <f t="shared" si="25"/>
        <v>-1.2171085049768382E-2</v>
      </c>
    </row>
    <row r="90" spans="1:29" x14ac:dyDescent="0.55000000000000004">
      <c r="A90" s="2" t="s">
        <v>54</v>
      </c>
      <c r="B90" s="2">
        <f>'060624'!BI11</f>
        <v>6.4000000000000001E-2</v>
      </c>
      <c r="C90" s="2">
        <f>'060624'!BW11</f>
        <v>0.09</v>
      </c>
      <c r="D90" s="3">
        <f t="shared" si="26"/>
        <v>1.40625</v>
      </c>
      <c r="E90" s="6">
        <f t="shared" si="27"/>
        <v>0.40625</v>
      </c>
      <c r="F90" s="6"/>
      <c r="G90" s="6"/>
      <c r="H90" s="2"/>
      <c r="I90" s="2" t="s">
        <v>54</v>
      </c>
      <c r="J90" s="2">
        <f>'061024'!AN11</f>
        <v>0.58699999999999997</v>
      </c>
      <c r="K90" s="2">
        <f>'061024'!BB11</f>
        <v>0.751</v>
      </c>
      <c r="L90" s="3">
        <f t="shared" si="20"/>
        <v>1.2793867120954003</v>
      </c>
      <c r="M90" s="9">
        <f t="shared" si="24"/>
        <v>0.27938671209540034</v>
      </c>
      <c r="N90" s="9"/>
      <c r="O90" s="9"/>
      <c r="P90" s="2"/>
      <c r="Q90" s="2" t="s">
        <v>54</v>
      </c>
      <c r="R90" s="2">
        <f>'060624'!CK11</f>
        <v>2.06</v>
      </c>
      <c r="S90" s="2">
        <f>'060624'!CY11</f>
        <v>2.242</v>
      </c>
      <c r="T90" s="3">
        <f t="shared" si="21"/>
        <v>1.0883495145631068</v>
      </c>
      <c r="U90" s="6">
        <f t="shared" si="28"/>
        <v>8.8349514563106801E-2</v>
      </c>
      <c r="V90" s="6"/>
      <c r="W90" s="6"/>
      <c r="X90" s="2"/>
      <c r="Y90" s="2" t="s">
        <v>54</v>
      </c>
      <c r="Z90" s="2">
        <f>'061024'!BP11</f>
        <v>20.347000000000001</v>
      </c>
      <c r="AA90" s="2">
        <f>'061024'!CK11</f>
        <v>20.146000000000001</v>
      </c>
      <c r="AB90" s="3">
        <f t="shared" si="23"/>
        <v>0.99012139381727038</v>
      </c>
      <c r="AC90" s="9">
        <f t="shared" si="25"/>
        <v>-9.8786061827296212E-3</v>
      </c>
    </row>
    <row r="91" spans="1:29" x14ac:dyDescent="0.55000000000000004">
      <c r="A91" s="2" t="s">
        <v>55</v>
      </c>
      <c r="B91" s="2">
        <f>'060624'!BI12</f>
        <v>6.2E-2</v>
      </c>
      <c r="C91" s="2">
        <f>'060624'!BW12</f>
        <v>6.2E-2</v>
      </c>
      <c r="D91" s="3">
        <f t="shared" si="26"/>
        <v>1</v>
      </c>
      <c r="E91" s="6">
        <f t="shared" si="27"/>
        <v>0</v>
      </c>
      <c r="F91" s="6"/>
      <c r="G91" s="6"/>
      <c r="H91" s="2"/>
      <c r="I91" s="2" t="s">
        <v>55</v>
      </c>
      <c r="J91" s="2">
        <f>'061024'!AN12</f>
        <v>0.60899999999999999</v>
      </c>
      <c r="K91" s="2">
        <f>'061024'!BB12</f>
        <v>0.755</v>
      </c>
      <c r="L91" s="3">
        <f t="shared" si="20"/>
        <v>1.2397372742200328</v>
      </c>
      <c r="M91" s="9">
        <f t="shared" si="24"/>
        <v>0.23973727422003277</v>
      </c>
      <c r="N91" s="9"/>
      <c r="O91" s="9"/>
      <c r="P91" s="2"/>
      <c r="Q91" s="2" t="s">
        <v>55</v>
      </c>
      <c r="R91" s="2">
        <f>'060624'!CK12</f>
        <v>1.9610000000000001</v>
      </c>
      <c r="S91" s="2">
        <f>'060624'!CY12</f>
        <v>1.554</v>
      </c>
      <c r="T91" s="3">
        <f t="shared" si="21"/>
        <v>0.79245283018867929</v>
      </c>
      <c r="U91" s="6">
        <f t="shared" si="28"/>
        <v>-0.20754716981132071</v>
      </c>
      <c r="V91" s="6"/>
      <c r="W91" s="6"/>
      <c r="X91" s="2"/>
      <c r="Y91" s="2" t="s">
        <v>55</v>
      </c>
      <c r="Z91" s="2">
        <f>'061024'!BP12</f>
        <v>18.837</v>
      </c>
      <c r="AA91" s="2">
        <f>'061024'!CK12</f>
        <v>18.855</v>
      </c>
      <c r="AB91" s="3">
        <f t="shared" si="23"/>
        <v>1.0009555661729574</v>
      </c>
      <c r="AC91" s="9">
        <f t="shared" si="25"/>
        <v>9.5556617295744495E-4</v>
      </c>
    </row>
    <row r="92" spans="1:29" x14ac:dyDescent="0.55000000000000004">
      <c r="A92" s="7" t="s">
        <v>56</v>
      </c>
      <c r="B92" s="2">
        <f>'060624'!BI13</f>
        <v>0</v>
      </c>
      <c r="C92" s="2">
        <f>'060624'!BW13</f>
        <v>0</v>
      </c>
      <c r="D92" s="8" t="e">
        <f t="shared" si="26"/>
        <v>#DIV/0!</v>
      </c>
      <c r="E92" s="8" t="e">
        <f>D92-1</f>
        <v>#DIV/0!</v>
      </c>
      <c r="F92" s="8"/>
      <c r="G92" s="8"/>
      <c r="H92" s="2"/>
      <c r="I92" s="5" t="s">
        <v>56</v>
      </c>
      <c r="J92" s="2">
        <f>'061024'!AN13</f>
        <v>0.65600000000000003</v>
      </c>
      <c r="K92" s="2">
        <f>'061024'!BB13</f>
        <v>0.67300000000000004</v>
      </c>
      <c r="L92" s="3">
        <f t="shared" si="20"/>
        <v>1.0259146341463414</v>
      </c>
      <c r="M92" s="9">
        <f t="shared" si="24"/>
        <v>2.5914634146341431E-2</v>
      </c>
      <c r="N92" s="9"/>
      <c r="O92" s="9"/>
      <c r="P92" s="2"/>
      <c r="Q92" s="7" t="s">
        <v>56</v>
      </c>
      <c r="R92" s="2">
        <f>'060624'!CK13</f>
        <v>2.1259999999999999</v>
      </c>
      <c r="S92" s="2">
        <f>'060624'!CY13</f>
        <v>1.905</v>
      </c>
      <c r="T92" s="8">
        <f t="shared" si="21"/>
        <v>0.89604891815616183</v>
      </c>
      <c r="U92" s="8">
        <f>T92-1</f>
        <v>-0.10395108184383817</v>
      </c>
      <c r="V92" s="8"/>
      <c r="W92" s="8"/>
      <c r="X92" s="2"/>
      <c r="Y92" s="5" t="s">
        <v>56</v>
      </c>
      <c r="Z92" s="2">
        <f>'061024'!BP13</f>
        <v>21.582000000000001</v>
      </c>
      <c r="AA92" s="2">
        <f>'061024'!CK13</f>
        <v>17.431000000000001</v>
      </c>
      <c r="AB92" s="3">
        <f t="shared" si="23"/>
        <v>0.80766379390232601</v>
      </c>
      <c r="AC92" s="9">
        <f t="shared" si="25"/>
        <v>-0.19233620609767399</v>
      </c>
    </row>
    <row r="93" spans="1:29" x14ac:dyDescent="0.55000000000000004">
      <c r="A93" s="2" t="s">
        <v>57</v>
      </c>
      <c r="B93" s="2">
        <f>'060624'!BI14</f>
        <v>6.5000000000000002E-2</v>
      </c>
      <c r="C93" s="2">
        <f>'060624'!BW14</f>
        <v>7.8E-2</v>
      </c>
      <c r="D93" s="3">
        <f t="shared" si="26"/>
        <v>1.2</v>
      </c>
      <c r="E93" s="6">
        <f t="shared" ref="E93:E113" si="29">D93-1</f>
        <v>0.19999999999999996</v>
      </c>
      <c r="F93" s="6"/>
      <c r="G93" s="6"/>
      <c r="H93" s="2"/>
      <c r="I93" s="2" t="s">
        <v>57</v>
      </c>
      <c r="J93" s="2">
        <f>'061024'!AN14</f>
        <v>0.62</v>
      </c>
      <c r="K93" s="2">
        <f>'061024'!BB14</f>
        <v>0.81399999999999995</v>
      </c>
      <c r="L93" s="3">
        <f t="shared" si="20"/>
        <v>1.3129032258064515</v>
      </c>
      <c r="M93" s="9">
        <f t="shared" si="24"/>
        <v>0.31290322580645147</v>
      </c>
      <c r="N93" s="9"/>
      <c r="O93" s="9"/>
      <c r="P93" s="2"/>
      <c r="Q93" s="2" t="s">
        <v>57</v>
      </c>
      <c r="R93" s="2">
        <f>'060624'!CK14</f>
        <v>2.1960000000000002</v>
      </c>
      <c r="S93" s="2">
        <f>'060624'!CY14</f>
        <v>1.917</v>
      </c>
      <c r="T93" s="3">
        <f t="shared" si="21"/>
        <v>0.87295081967213106</v>
      </c>
      <c r="U93" s="6">
        <f t="shared" ref="U93:U113" si="30">T93-1</f>
        <v>-0.12704918032786894</v>
      </c>
      <c r="V93" s="6"/>
      <c r="W93" s="6"/>
      <c r="X93" s="2"/>
      <c r="Y93" s="2" t="s">
        <v>57</v>
      </c>
      <c r="Z93" s="2">
        <f>'061024'!BP14</f>
        <v>20.411999999999999</v>
      </c>
      <c r="AA93" s="2">
        <f>'061024'!CK14</f>
        <v>20.975999999999999</v>
      </c>
      <c r="AB93" s="3">
        <f t="shared" si="23"/>
        <v>1.0276308054085832</v>
      </c>
      <c r="AC93" s="9">
        <f t="shared" si="25"/>
        <v>2.7630805408583203E-2</v>
      </c>
    </row>
    <row r="94" spans="1:29" x14ac:dyDescent="0.55000000000000004">
      <c r="A94" s="2" t="s">
        <v>58</v>
      </c>
      <c r="B94" s="2">
        <f>'060624'!BI15</f>
        <v>5.2999999999999999E-2</v>
      </c>
      <c r="C94" s="2">
        <f>'060624'!BW15</f>
        <v>6.2E-2</v>
      </c>
      <c r="D94" s="3">
        <f t="shared" si="26"/>
        <v>1.1698113207547169</v>
      </c>
      <c r="E94" s="6">
        <f t="shared" si="29"/>
        <v>0.16981132075471694</v>
      </c>
      <c r="F94" s="6"/>
      <c r="G94" s="6"/>
      <c r="H94" s="2"/>
      <c r="I94" s="2" t="s">
        <v>58</v>
      </c>
      <c r="J94" s="2">
        <f>'061024'!AN15</f>
        <v>0.53300000000000003</v>
      </c>
      <c r="K94" s="2">
        <f>'061024'!BB15</f>
        <v>0.67500000000000004</v>
      </c>
      <c r="L94" s="3">
        <f t="shared" si="20"/>
        <v>1.2664165103189493</v>
      </c>
      <c r="M94" s="9">
        <f t="shared" si="24"/>
        <v>0.26641651031894931</v>
      </c>
      <c r="N94" s="9"/>
      <c r="O94" s="9"/>
      <c r="P94" s="2"/>
      <c r="Q94" s="2" t="s">
        <v>58</v>
      </c>
      <c r="R94" s="2">
        <f>'060624'!CK15</f>
        <v>1.7889999999999999</v>
      </c>
      <c r="S94" s="2">
        <f>'060624'!CY15</f>
        <v>1.635</v>
      </c>
      <c r="T94" s="3">
        <f t="shared" si="21"/>
        <v>0.91391839016210175</v>
      </c>
      <c r="U94" s="6">
        <f t="shared" si="30"/>
        <v>-8.6081609837898254E-2</v>
      </c>
      <c r="V94" s="6"/>
      <c r="W94" s="6"/>
      <c r="X94" s="2"/>
      <c r="Y94" s="2" t="s">
        <v>58</v>
      </c>
      <c r="Z94" s="2">
        <f>'061024'!BP15</f>
        <v>18.420999999999999</v>
      </c>
      <c r="AA94" s="2">
        <f>'061024'!CK15</f>
        <v>18.547999999999998</v>
      </c>
      <c r="AB94" s="3">
        <f t="shared" si="23"/>
        <v>1.0068943054123012</v>
      </c>
      <c r="AC94" s="9">
        <f t="shared" si="25"/>
        <v>6.8943054123011827E-3</v>
      </c>
    </row>
    <row r="95" spans="1:29" x14ac:dyDescent="0.55000000000000004">
      <c r="A95" s="2" t="s">
        <v>59</v>
      </c>
      <c r="B95" s="2">
        <f>'060624'!BI16</f>
        <v>0</v>
      </c>
      <c r="C95" s="2">
        <f>'060624'!BW16</f>
        <v>0</v>
      </c>
      <c r="D95" s="3" t="e">
        <f t="shared" si="26"/>
        <v>#DIV/0!</v>
      </c>
      <c r="E95" s="6" t="e">
        <f t="shared" si="29"/>
        <v>#DIV/0!</v>
      </c>
      <c r="F95" s="6"/>
      <c r="G95" s="6"/>
      <c r="H95" s="2"/>
      <c r="I95" s="2" t="s">
        <v>59</v>
      </c>
      <c r="J95" s="2">
        <f>'061024'!AN16</f>
        <v>0.56299999999999994</v>
      </c>
      <c r="K95" s="2">
        <f>'061024'!BB16</f>
        <v>0.75600000000000001</v>
      </c>
      <c r="L95" s="3">
        <f t="shared" si="20"/>
        <v>1.3428063943161634</v>
      </c>
      <c r="M95" s="9">
        <f t="shared" si="24"/>
        <v>0.34280639431616344</v>
      </c>
      <c r="N95" s="9"/>
      <c r="O95" s="9"/>
      <c r="P95" s="2"/>
      <c r="Q95" s="2" t="s">
        <v>59</v>
      </c>
      <c r="R95" s="2">
        <f>'060624'!CK16</f>
        <v>1.9379999999999999</v>
      </c>
      <c r="S95" s="2">
        <f>'060624'!CY16</f>
        <v>1.9350000000000001</v>
      </c>
      <c r="T95" s="3">
        <f t="shared" si="21"/>
        <v>0.99845201238390102</v>
      </c>
      <c r="U95" s="6">
        <f t="shared" si="30"/>
        <v>-1.5479876160989781E-3</v>
      </c>
      <c r="V95" s="6"/>
      <c r="W95" s="6"/>
      <c r="X95" s="2"/>
      <c r="Y95" s="2" t="s">
        <v>59</v>
      </c>
      <c r="Z95" s="2">
        <f>'061024'!BP16</f>
        <v>18.581</v>
      </c>
      <c r="AA95" s="2">
        <f>'061024'!CK16</f>
        <v>18.908999999999999</v>
      </c>
      <c r="AB95" s="3">
        <f t="shared" si="23"/>
        <v>1.0176524406651957</v>
      </c>
      <c r="AC95" s="9">
        <f t="shared" si="25"/>
        <v>1.7652440665195668E-2</v>
      </c>
    </row>
    <row r="96" spans="1:29" x14ac:dyDescent="0.55000000000000004">
      <c r="A96" s="2" t="s">
        <v>60</v>
      </c>
      <c r="B96" s="2" t="str">
        <f>'060624'!BI17</f>
        <v>N.D.</v>
      </c>
      <c r="C96" s="2" t="str">
        <f>'060624'!BW17</f>
        <v>N.D.</v>
      </c>
      <c r="D96" s="3" t="e">
        <f t="shared" si="26"/>
        <v>#VALUE!</v>
      </c>
      <c r="E96" s="6" t="e">
        <f t="shared" si="29"/>
        <v>#VALUE!</v>
      </c>
      <c r="F96" s="6"/>
      <c r="G96" s="6"/>
      <c r="H96" s="2"/>
      <c r="I96" s="2" t="s">
        <v>60</v>
      </c>
      <c r="J96" s="2">
        <f>'061024'!AN17</f>
        <v>0.59599999999999997</v>
      </c>
      <c r="K96" s="2">
        <f>'061024'!BB17</f>
        <v>0.66700000000000004</v>
      </c>
      <c r="L96" s="3">
        <f t="shared" si="20"/>
        <v>1.1191275167785235</v>
      </c>
      <c r="M96" s="9">
        <f t="shared" si="24"/>
        <v>0.11912751677852351</v>
      </c>
      <c r="N96" s="9"/>
      <c r="O96" s="9"/>
      <c r="P96" s="2"/>
      <c r="Q96" s="2" t="s">
        <v>60</v>
      </c>
      <c r="R96" s="2">
        <f>'060624'!CK17</f>
        <v>2.351</v>
      </c>
      <c r="S96" s="2">
        <f>'060624'!CY17</f>
        <v>2.4129999999999998</v>
      </c>
      <c r="T96" s="3">
        <f t="shared" si="21"/>
        <v>1.0263717566992769</v>
      </c>
      <c r="U96" s="6">
        <f t="shared" si="30"/>
        <v>2.6371756699276938E-2</v>
      </c>
      <c r="V96" s="6"/>
      <c r="W96" s="6"/>
      <c r="X96" s="2"/>
      <c r="Y96" s="2" t="s">
        <v>60</v>
      </c>
      <c r="Z96" s="2">
        <f>'061024'!BP17</f>
        <v>24.175999999999998</v>
      </c>
      <c r="AA96" s="2">
        <f>'061024'!CK17</f>
        <v>21.163</v>
      </c>
      <c r="AB96" s="3">
        <f t="shared" si="23"/>
        <v>0.87537227001985451</v>
      </c>
      <c r="AC96" s="9">
        <f t="shared" si="25"/>
        <v>-0.12462772998014549</v>
      </c>
    </row>
    <row r="97" spans="1:29" x14ac:dyDescent="0.55000000000000004">
      <c r="A97" s="2" t="s">
        <v>61</v>
      </c>
      <c r="B97" s="2">
        <f>'060624'!BI18</f>
        <v>6.6000000000000003E-2</v>
      </c>
      <c r="C97" s="2">
        <f>'060624'!BW18</f>
        <v>8.7999999999999995E-2</v>
      </c>
      <c r="D97" s="3">
        <f t="shared" si="26"/>
        <v>1.3333333333333333</v>
      </c>
      <c r="E97" s="6">
        <f t="shared" si="29"/>
        <v>0.33333333333333326</v>
      </c>
      <c r="F97" s="6"/>
      <c r="G97" s="6"/>
      <c r="H97" s="2"/>
      <c r="I97" s="2" t="s">
        <v>61</v>
      </c>
      <c r="J97" s="2">
        <f>'061024'!AN18</f>
        <v>0.64</v>
      </c>
      <c r="K97" s="2">
        <f>'061024'!BB18</f>
        <v>0.78600000000000003</v>
      </c>
      <c r="L97" s="3">
        <f t="shared" si="20"/>
        <v>1.2281250000000001</v>
      </c>
      <c r="M97" s="9">
        <f t="shared" si="24"/>
        <v>0.22812500000000013</v>
      </c>
      <c r="N97" s="9"/>
      <c r="O97" s="9"/>
      <c r="P97" s="2"/>
      <c r="Q97" s="2" t="s">
        <v>61</v>
      </c>
      <c r="R97" s="2">
        <f>'060624'!CK18</f>
        <v>2.0449999999999999</v>
      </c>
      <c r="S97" s="2">
        <f>'060624'!CY18</f>
        <v>2.2269999999999999</v>
      </c>
      <c r="T97" s="3">
        <f t="shared" si="21"/>
        <v>1.0889975550122248</v>
      </c>
      <c r="U97" s="6">
        <f t="shared" si="30"/>
        <v>8.8997555012224838E-2</v>
      </c>
      <c r="V97" s="6"/>
      <c r="W97" s="6"/>
      <c r="X97" s="2"/>
      <c r="Y97" s="2" t="s">
        <v>61</v>
      </c>
      <c r="Z97" s="2">
        <f>'061024'!BP18</f>
        <v>19.518000000000001</v>
      </c>
      <c r="AA97" s="2">
        <f>'061024'!CK18</f>
        <v>19.317</v>
      </c>
      <c r="AB97" s="3">
        <f t="shared" si="23"/>
        <v>0.9897018137104211</v>
      </c>
      <c r="AC97" s="9">
        <f t="shared" si="25"/>
        <v>-1.0298186289578903E-2</v>
      </c>
    </row>
    <row r="98" spans="1:29" x14ac:dyDescent="0.55000000000000004">
      <c r="A98" s="2" t="s">
        <v>62</v>
      </c>
      <c r="B98" s="2">
        <f>'060624'!BI19</f>
        <v>6.9000000000000006E-2</v>
      </c>
      <c r="C98" s="2">
        <f>'060624'!BW19</f>
        <v>8.8999999999999996E-2</v>
      </c>
      <c r="D98" s="3">
        <f t="shared" si="26"/>
        <v>1.2898550724637678</v>
      </c>
      <c r="E98" s="6">
        <f t="shared" si="29"/>
        <v>0.28985507246376785</v>
      </c>
      <c r="F98" s="6"/>
      <c r="G98" s="6"/>
      <c r="H98" s="2"/>
      <c r="I98" s="2" t="s">
        <v>62</v>
      </c>
      <c r="J98" s="2">
        <f>'061024'!AN19</f>
        <v>0.56999999999999995</v>
      </c>
      <c r="K98" s="2">
        <f>'061024'!BB19</f>
        <v>0.749</v>
      </c>
      <c r="L98" s="3">
        <f t="shared" si="20"/>
        <v>1.3140350877192983</v>
      </c>
      <c r="M98" s="9">
        <f t="shared" si="24"/>
        <v>0.31403508771929833</v>
      </c>
      <c r="N98" s="9"/>
      <c r="O98" s="9"/>
      <c r="P98" s="2"/>
      <c r="Q98" s="2" t="s">
        <v>62</v>
      </c>
      <c r="R98" s="2">
        <f>'060624'!CK19</f>
        <v>2.1789999999999998</v>
      </c>
      <c r="S98" s="2">
        <f>'060624'!CY19</f>
        <v>2.262</v>
      </c>
      <c r="T98" s="3">
        <f t="shared" si="21"/>
        <v>1.0380908673703535</v>
      </c>
      <c r="U98" s="6">
        <f t="shared" si="30"/>
        <v>3.8090867370353498E-2</v>
      </c>
      <c r="V98" s="6"/>
      <c r="W98" s="6"/>
      <c r="X98" s="2"/>
      <c r="Y98" s="2" t="s">
        <v>62</v>
      </c>
      <c r="Z98" s="2">
        <f>'061024'!BP19</f>
        <v>20.312999999999999</v>
      </c>
      <c r="AA98" s="2">
        <f>'061024'!CK19</f>
        <v>20.228999999999999</v>
      </c>
      <c r="AB98" s="3">
        <f t="shared" si="23"/>
        <v>0.99586471717619263</v>
      </c>
      <c r="AC98" s="9">
        <f t="shared" si="25"/>
        <v>-4.1352828238073736E-3</v>
      </c>
    </row>
    <row r="99" spans="1:29" x14ac:dyDescent="0.55000000000000004">
      <c r="A99" s="2" t="s">
        <v>63</v>
      </c>
      <c r="B99" s="2">
        <f>'060624'!BI20</f>
        <v>6.2E-2</v>
      </c>
      <c r="C99" s="2">
        <f>'060624'!BW20</f>
        <v>6.2E-2</v>
      </c>
      <c r="D99" s="3">
        <f t="shared" si="26"/>
        <v>1</v>
      </c>
      <c r="E99" s="6">
        <f t="shared" si="29"/>
        <v>0</v>
      </c>
      <c r="F99" s="6"/>
      <c r="G99" s="6"/>
      <c r="H99" s="2"/>
      <c r="I99" s="2" t="s">
        <v>63</v>
      </c>
      <c r="J99" s="2">
        <f>'061024'!AN20</f>
        <v>0.57099999999999995</v>
      </c>
      <c r="K99" s="2">
        <f>'061024'!BB20</f>
        <v>0.99199999999999999</v>
      </c>
      <c r="L99" s="3">
        <f t="shared" si="20"/>
        <v>1.7373029772329249</v>
      </c>
      <c r="M99" s="9">
        <f t="shared" si="24"/>
        <v>0.73730297723292493</v>
      </c>
      <c r="N99" s="9"/>
      <c r="O99" s="9"/>
      <c r="P99" s="2"/>
      <c r="Q99" s="2" t="s">
        <v>63</v>
      </c>
      <c r="R99" s="2">
        <f>'060624'!CK20</f>
        <v>1.905</v>
      </c>
      <c r="S99" s="2">
        <f>'060624'!CY20</f>
        <v>1.615</v>
      </c>
      <c r="T99" s="3">
        <f t="shared" si="21"/>
        <v>0.84776902887139105</v>
      </c>
      <c r="U99" s="6">
        <f t="shared" si="30"/>
        <v>-0.15223097112860895</v>
      </c>
      <c r="V99" s="6"/>
      <c r="W99" s="6"/>
      <c r="X99" s="2"/>
      <c r="Y99" s="2" t="s">
        <v>63</v>
      </c>
      <c r="Z99" s="2">
        <f>'061024'!BP20</f>
        <v>18.541</v>
      </c>
      <c r="AA99" s="2">
        <f>'061024'!CK20</f>
        <v>18.927</v>
      </c>
      <c r="AB99" s="3">
        <f t="shared" si="23"/>
        <v>1.0208187260665551</v>
      </c>
      <c r="AC99" s="9">
        <f t="shared" si="25"/>
        <v>2.0818726066555104E-2</v>
      </c>
    </row>
    <row r="100" spans="1:29" x14ac:dyDescent="0.55000000000000004">
      <c r="A100" s="2" t="s">
        <v>33</v>
      </c>
      <c r="B100" s="2">
        <f>'060624'!BI21</f>
        <v>6.5000000000000002E-2</v>
      </c>
      <c r="C100" s="2">
        <f>'060624'!BW21</f>
        <v>0.06</v>
      </c>
      <c r="D100" s="3">
        <f t="shared" si="26"/>
        <v>0.92307692307692302</v>
      </c>
      <c r="E100" s="6">
        <f t="shared" si="29"/>
        <v>-7.6923076923076983E-2</v>
      </c>
      <c r="F100" s="6"/>
      <c r="G100" s="6"/>
      <c r="H100" s="2"/>
      <c r="I100" s="2" t="s">
        <v>33</v>
      </c>
      <c r="J100" s="2">
        <f>'061024'!AN21</f>
        <v>0.624</v>
      </c>
      <c r="K100" s="2">
        <f>'061024'!BB21</f>
        <v>0.77400000000000002</v>
      </c>
      <c r="L100" s="3">
        <f t="shared" si="20"/>
        <v>1.2403846153846154</v>
      </c>
      <c r="M100" s="9">
        <f t="shared" si="24"/>
        <v>0.24038461538461542</v>
      </c>
      <c r="N100" s="9"/>
      <c r="O100" s="9"/>
      <c r="P100" s="2"/>
      <c r="Q100" s="2" t="s">
        <v>33</v>
      </c>
      <c r="R100" s="2">
        <f>'060624'!CK21</f>
        <v>1.972</v>
      </c>
      <c r="S100" s="2">
        <f>'060624'!CY21</f>
        <v>1.61</v>
      </c>
      <c r="T100" s="3">
        <f t="shared" si="21"/>
        <v>0.81643002028397571</v>
      </c>
      <c r="U100" s="6">
        <f t="shared" si="30"/>
        <v>-0.18356997971602429</v>
      </c>
      <c r="V100" s="6"/>
      <c r="W100" s="6"/>
      <c r="X100" s="2"/>
      <c r="Y100" s="2" t="s">
        <v>33</v>
      </c>
      <c r="Z100" s="2">
        <f>'061024'!BP21</f>
        <v>19.158000000000001</v>
      </c>
      <c r="AA100" s="2">
        <f>'061024'!CK21</f>
        <v>19.045000000000002</v>
      </c>
      <c r="AB100" s="3">
        <f t="shared" si="23"/>
        <v>0.99410168075999583</v>
      </c>
      <c r="AC100" s="9">
        <f t="shared" si="25"/>
        <v>-5.8983192400041684E-3</v>
      </c>
    </row>
    <row r="101" spans="1:29" x14ac:dyDescent="0.55000000000000004">
      <c r="A101" s="2" t="s">
        <v>64</v>
      </c>
      <c r="B101" s="2">
        <f>'060624'!BI22</f>
        <v>6.7000000000000004E-2</v>
      </c>
      <c r="C101" s="2">
        <f>'060624'!BW22</f>
        <v>7.0000000000000007E-2</v>
      </c>
      <c r="D101" s="3">
        <f t="shared" si="26"/>
        <v>1.0447761194029852</v>
      </c>
      <c r="E101" s="6">
        <f t="shared" si="29"/>
        <v>4.4776119402985204E-2</v>
      </c>
      <c r="F101" s="6"/>
      <c r="G101" s="6"/>
      <c r="H101" s="2"/>
      <c r="I101" s="2" t="s">
        <v>64</v>
      </c>
      <c r="J101" s="2">
        <f>'061024'!AN22</f>
        <v>0.63800000000000001</v>
      </c>
      <c r="K101" s="2">
        <f>'061024'!BB22</f>
        <v>0.80500000000000005</v>
      </c>
      <c r="L101" s="3">
        <f t="shared" si="20"/>
        <v>1.261755485893417</v>
      </c>
      <c r="M101" s="9">
        <f t="shared" si="24"/>
        <v>0.26175548589341702</v>
      </c>
      <c r="N101" s="9"/>
      <c r="O101" s="9"/>
      <c r="P101" s="2"/>
      <c r="Q101" s="2" t="s">
        <v>64</v>
      </c>
      <c r="R101" s="2">
        <f>'060624'!CK22</f>
        <v>1.9730000000000001</v>
      </c>
      <c r="S101" s="2">
        <f>'060624'!CY22</f>
        <v>1.782</v>
      </c>
      <c r="T101" s="3">
        <f t="shared" si="21"/>
        <v>0.90319310694374044</v>
      </c>
      <c r="U101" s="6">
        <f t="shared" si="30"/>
        <v>-9.6806893056259558E-2</v>
      </c>
      <c r="V101" s="6"/>
      <c r="W101" s="6"/>
      <c r="X101" s="2"/>
      <c r="Y101" s="2" t="s">
        <v>64</v>
      </c>
      <c r="Z101" s="2">
        <f>'061024'!BP22</f>
        <v>19.384</v>
      </c>
      <c r="AA101" s="2">
        <f>'061024'!CK22</f>
        <v>18.649000000000001</v>
      </c>
      <c r="AB101" s="3">
        <f t="shared" si="23"/>
        <v>0.96208212959141559</v>
      </c>
      <c r="AC101" s="9">
        <f t="shared" si="25"/>
        <v>-3.7917870408584409E-2</v>
      </c>
    </row>
    <row r="102" spans="1:29" x14ac:dyDescent="0.55000000000000004">
      <c r="A102" s="2" t="s">
        <v>65</v>
      </c>
      <c r="B102" s="2">
        <f>'060624'!BI23</f>
        <v>6.6000000000000003E-2</v>
      </c>
      <c r="C102" s="2">
        <f>'060624'!BW23</f>
        <v>6.6000000000000003E-2</v>
      </c>
      <c r="D102" s="3">
        <f t="shared" si="26"/>
        <v>1</v>
      </c>
      <c r="E102" s="6">
        <f t="shared" si="29"/>
        <v>0</v>
      </c>
      <c r="F102" s="6"/>
      <c r="G102" s="6"/>
      <c r="H102" s="2"/>
      <c r="I102" s="2" t="s">
        <v>65</v>
      </c>
      <c r="J102" s="2">
        <f>'061024'!AN23</f>
        <v>0.59</v>
      </c>
      <c r="K102" s="2">
        <f>'061024'!BB23</f>
        <v>0.745</v>
      </c>
      <c r="L102" s="3">
        <f t="shared" si="20"/>
        <v>1.2627118644067796</v>
      </c>
      <c r="M102" s="9">
        <f t="shared" si="24"/>
        <v>0.26271186440677963</v>
      </c>
      <c r="N102" s="9"/>
      <c r="O102" s="9"/>
      <c r="P102" s="2"/>
      <c r="Q102" s="2" t="s">
        <v>65</v>
      </c>
      <c r="R102" s="2">
        <f>'060624'!CK23</f>
        <v>1.847</v>
      </c>
      <c r="S102" s="2">
        <f>'060624'!CY23</f>
        <v>1.607</v>
      </c>
      <c r="T102" s="3">
        <f t="shared" si="21"/>
        <v>0.87005955603681651</v>
      </c>
      <c r="U102" s="6">
        <f t="shared" si="30"/>
        <v>-0.12994044396318349</v>
      </c>
      <c r="V102" s="6"/>
      <c r="W102" s="6"/>
      <c r="X102" s="2"/>
      <c r="Y102" s="2" t="s">
        <v>65</v>
      </c>
      <c r="Z102" s="2">
        <f>'061024'!BP23</f>
        <v>18.186</v>
      </c>
      <c r="AA102" s="2">
        <f>'061024'!CK23</f>
        <v>17.949000000000002</v>
      </c>
      <c r="AB102" s="3">
        <f t="shared" si="23"/>
        <v>0.98696799736060714</v>
      </c>
      <c r="AC102" s="9">
        <f t="shared" si="25"/>
        <v>-1.3032002639392859E-2</v>
      </c>
    </row>
    <row r="103" spans="1:29" x14ac:dyDescent="0.55000000000000004">
      <c r="A103" s="2" t="s">
        <v>66</v>
      </c>
      <c r="B103" s="2">
        <f>'060624'!BI24</f>
        <v>7.1999999999999995E-2</v>
      </c>
      <c r="C103" s="2">
        <f>'060624'!BW24</f>
        <v>7.9000000000000001E-2</v>
      </c>
      <c r="D103" s="3">
        <f t="shared" si="26"/>
        <v>1.0972222222222223</v>
      </c>
      <c r="E103" s="6">
        <f t="shared" si="29"/>
        <v>9.7222222222222321E-2</v>
      </c>
      <c r="F103" s="6"/>
      <c r="G103" s="6"/>
      <c r="H103" s="2"/>
      <c r="I103" s="2" t="s">
        <v>66</v>
      </c>
      <c r="J103" s="2">
        <f>'061024'!AN24</f>
        <v>0.55900000000000005</v>
      </c>
      <c r="K103" s="2">
        <f>'061024'!BB24</f>
        <v>0.67</v>
      </c>
      <c r="L103" s="3">
        <f t="shared" si="20"/>
        <v>1.1985688729874775</v>
      </c>
      <c r="M103" s="9">
        <f t="shared" si="24"/>
        <v>0.1985688729874775</v>
      </c>
      <c r="N103" s="9"/>
      <c r="O103" s="9"/>
      <c r="P103" s="2"/>
      <c r="Q103" s="2" t="s">
        <v>66</v>
      </c>
      <c r="R103" s="2">
        <f>'060624'!CK24</f>
        <v>2.1389999999999998</v>
      </c>
      <c r="S103" s="2">
        <f>'060624'!CY24</f>
        <v>2.008</v>
      </c>
      <c r="T103" s="3">
        <f t="shared" si="21"/>
        <v>0.93875642823749428</v>
      </c>
      <c r="U103" s="6">
        <f t="shared" si="30"/>
        <v>-6.1243571762505722E-2</v>
      </c>
      <c r="V103" s="6"/>
      <c r="W103" s="6"/>
      <c r="X103" s="2"/>
      <c r="Y103" s="2" t="s">
        <v>66</v>
      </c>
      <c r="Z103" s="2">
        <f>'061024'!BP24</f>
        <v>17.062999999999999</v>
      </c>
      <c r="AA103" s="2">
        <f>'061024'!CK24</f>
        <v>16.646999999999998</v>
      </c>
      <c r="AB103" s="3">
        <f t="shared" si="23"/>
        <v>0.97561976205825462</v>
      </c>
      <c r="AC103" s="9">
        <f t="shared" si="25"/>
        <v>-2.4380237941745375E-2</v>
      </c>
    </row>
    <row r="104" spans="1:29" x14ac:dyDescent="0.55000000000000004">
      <c r="A104" s="2" t="s">
        <v>37</v>
      </c>
      <c r="B104" s="2">
        <f>'060624'!BI25</f>
        <v>8.2000000000000003E-2</v>
      </c>
      <c r="C104" s="2">
        <f>'060624'!BW25</f>
        <v>7.8E-2</v>
      </c>
      <c r="D104" s="3">
        <f t="shared" si="26"/>
        <v>0.95121951219512191</v>
      </c>
      <c r="E104" s="6">
        <f t="shared" si="29"/>
        <v>-4.8780487804878092E-2</v>
      </c>
      <c r="F104" s="6"/>
      <c r="G104" s="6"/>
      <c r="H104" s="2"/>
      <c r="I104" s="2" t="s">
        <v>37</v>
      </c>
      <c r="J104" s="2">
        <f>'061024'!AN25</f>
        <v>0.70199999999999996</v>
      </c>
      <c r="K104" s="2">
        <f>'061024'!BB25</f>
        <v>0.873</v>
      </c>
      <c r="L104" s="3">
        <f t="shared" si="20"/>
        <v>1.2435897435897436</v>
      </c>
      <c r="M104" s="9">
        <f t="shared" si="24"/>
        <v>0.24358974358974361</v>
      </c>
      <c r="N104" s="9"/>
      <c r="O104" s="9"/>
      <c r="P104" s="2"/>
      <c r="Q104" s="2" t="s">
        <v>37</v>
      </c>
      <c r="R104" s="2">
        <f>'060624'!CK25</f>
        <v>2.17</v>
      </c>
      <c r="S104" s="2">
        <f>'060624'!CY25</f>
        <v>1.9019999999999999</v>
      </c>
      <c r="T104" s="3">
        <f t="shared" si="21"/>
        <v>0.87649769585253456</v>
      </c>
      <c r="U104" s="6">
        <f t="shared" si="30"/>
        <v>-0.12350230414746544</v>
      </c>
      <c r="V104" s="6"/>
      <c r="W104" s="6"/>
      <c r="X104" s="2"/>
      <c r="Y104" s="2" t="s">
        <v>37</v>
      </c>
      <c r="Z104" s="2">
        <f>'061024'!BP25</f>
        <v>19.709</v>
      </c>
      <c r="AA104" s="2">
        <f>'061024'!CK25</f>
        <v>19.245999999999999</v>
      </c>
      <c r="AB104" s="3">
        <f t="shared" si="23"/>
        <v>0.97650819422598811</v>
      </c>
      <c r="AC104" s="9">
        <f t="shared" si="25"/>
        <v>-2.3491805774011887E-2</v>
      </c>
    </row>
    <row r="105" spans="1:29" x14ac:dyDescent="0.55000000000000004">
      <c r="A105" s="2" t="s">
        <v>67</v>
      </c>
      <c r="B105" s="2">
        <f>'060624'!BI26</f>
        <v>6.4000000000000001E-2</v>
      </c>
      <c r="C105" s="2">
        <f>'060624'!BW26</f>
        <v>8.3000000000000004E-2</v>
      </c>
      <c r="D105" s="3">
        <f t="shared" si="26"/>
        <v>1.296875</v>
      </c>
      <c r="E105" s="6">
        <f t="shared" si="29"/>
        <v>0.296875</v>
      </c>
      <c r="F105" s="6"/>
      <c r="G105" s="6"/>
      <c r="H105" s="2"/>
      <c r="I105" s="2" t="s">
        <v>67</v>
      </c>
      <c r="J105" s="2">
        <f>'061024'!AN26</f>
        <v>0.68700000000000006</v>
      </c>
      <c r="K105" s="2">
        <f>'061024'!BB26</f>
        <v>0.85299999999999998</v>
      </c>
      <c r="L105" s="3">
        <f t="shared" si="20"/>
        <v>1.2416302765647742</v>
      </c>
      <c r="M105" s="9">
        <f t="shared" si="24"/>
        <v>0.2416302765647742</v>
      </c>
      <c r="N105" s="9"/>
      <c r="O105" s="9"/>
      <c r="P105" s="2"/>
      <c r="Q105" s="2" t="s">
        <v>67</v>
      </c>
      <c r="R105" s="2">
        <f>'060624'!CK26</f>
        <v>2.2090000000000001</v>
      </c>
      <c r="S105" s="2">
        <f>'060624'!CY26</f>
        <v>2.3980000000000001</v>
      </c>
      <c r="T105" s="3">
        <f t="shared" si="21"/>
        <v>1.0855590765052059</v>
      </c>
      <c r="U105" s="6">
        <f t="shared" si="30"/>
        <v>8.5559076505205889E-2</v>
      </c>
      <c r="V105" s="6"/>
      <c r="W105" s="6"/>
      <c r="X105" s="2"/>
      <c r="Y105" s="2" t="s">
        <v>67</v>
      </c>
      <c r="Z105" s="2">
        <f>'061024'!BP26</f>
        <v>21.164000000000001</v>
      </c>
      <c r="AA105" s="2">
        <f>'061024'!CK26</f>
        <v>20.777999999999999</v>
      </c>
      <c r="AB105" s="3">
        <f t="shared" si="23"/>
        <v>0.98176148176148159</v>
      </c>
      <c r="AC105" s="9">
        <f t="shared" si="25"/>
        <v>-1.8238518238518409E-2</v>
      </c>
    </row>
    <row r="106" spans="1:29" x14ac:dyDescent="0.55000000000000004">
      <c r="A106" s="2" t="s">
        <v>39</v>
      </c>
      <c r="B106" s="2">
        <f>'060624'!BI27</f>
        <v>6.2E-2</v>
      </c>
      <c r="C106" s="2">
        <f>'060624'!BW27</f>
        <v>7.8E-2</v>
      </c>
      <c r="D106" s="3">
        <f t="shared" si="26"/>
        <v>1.2580645161290323</v>
      </c>
      <c r="E106" s="6">
        <f t="shared" si="29"/>
        <v>0.25806451612903225</v>
      </c>
      <c r="F106" s="6"/>
      <c r="G106" s="6"/>
      <c r="H106" s="2"/>
      <c r="I106" s="2" t="s">
        <v>39</v>
      </c>
      <c r="J106" s="2">
        <f>'061024'!AN27</f>
        <v>0.73199999999999998</v>
      </c>
      <c r="K106" s="2">
        <f>'061024'!BB27</f>
        <v>0.84</v>
      </c>
      <c r="L106" s="3">
        <f t="shared" si="20"/>
        <v>1.1475409836065573</v>
      </c>
      <c r="M106" s="9">
        <f t="shared" si="24"/>
        <v>0.14754098360655732</v>
      </c>
      <c r="N106" s="9"/>
      <c r="O106" s="9"/>
      <c r="P106" s="2"/>
      <c r="Q106" s="2" t="s">
        <v>39</v>
      </c>
      <c r="R106" s="2">
        <f>'060624'!CK27</f>
        <v>2.4580000000000002</v>
      </c>
      <c r="S106" s="2">
        <f>'060624'!CY27</f>
        <v>2.58</v>
      </c>
      <c r="T106" s="3">
        <f t="shared" si="21"/>
        <v>1.049633848657445</v>
      </c>
      <c r="U106" s="6">
        <f t="shared" si="30"/>
        <v>4.9633848657445023E-2</v>
      </c>
      <c r="V106" s="6"/>
      <c r="W106" s="6"/>
      <c r="X106" s="2"/>
      <c r="Y106" s="2" t="s">
        <v>39</v>
      </c>
      <c r="Z106" s="2">
        <f>'061024'!BP27</f>
        <v>20.501000000000001</v>
      </c>
      <c r="AA106" s="2">
        <f>'061024'!CK27</f>
        <v>20.484999999999999</v>
      </c>
      <c r="AB106" s="3">
        <f t="shared" si="23"/>
        <v>0.99921955026584064</v>
      </c>
      <c r="AC106" s="9">
        <f t="shared" si="25"/>
        <v>-7.8044973415936081E-4</v>
      </c>
    </row>
    <row r="107" spans="1:29" x14ac:dyDescent="0.55000000000000004">
      <c r="A107" s="2" t="s">
        <v>40</v>
      </c>
      <c r="B107" s="2">
        <f>'060624'!BI28</f>
        <v>6.2E-2</v>
      </c>
      <c r="C107" s="2">
        <f>'060624'!BW28</f>
        <v>7.8E-2</v>
      </c>
      <c r="D107" s="3">
        <f t="shared" si="26"/>
        <v>1.2580645161290323</v>
      </c>
      <c r="E107" s="6">
        <f t="shared" si="29"/>
        <v>0.25806451612903225</v>
      </c>
      <c r="F107" s="6"/>
      <c r="G107" s="6"/>
      <c r="H107" s="2"/>
      <c r="I107" s="2" t="s">
        <v>40</v>
      </c>
      <c r="J107" s="2">
        <f>'061024'!AN28</f>
        <v>0.64600000000000002</v>
      </c>
      <c r="K107" s="2">
        <f>'061024'!BB28</f>
        <v>0.80600000000000005</v>
      </c>
      <c r="L107" s="3">
        <f t="shared" si="20"/>
        <v>1.2476780185758514</v>
      </c>
      <c r="M107" s="9">
        <f t="shared" si="24"/>
        <v>0.24767801857585137</v>
      </c>
      <c r="N107" s="9"/>
      <c r="O107" s="9"/>
      <c r="P107" s="2"/>
      <c r="Q107" s="2" t="s">
        <v>40</v>
      </c>
      <c r="R107" s="2">
        <f>'060624'!CK28</f>
        <v>2.2949999999999999</v>
      </c>
      <c r="S107" s="2">
        <f>'060624'!CY28</f>
        <v>2.3759999999999999</v>
      </c>
      <c r="T107" s="3">
        <f t="shared" si="21"/>
        <v>1.0352941176470587</v>
      </c>
      <c r="U107" s="6">
        <f t="shared" si="30"/>
        <v>3.5294117647058698E-2</v>
      </c>
      <c r="V107" s="6"/>
      <c r="W107" s="6"/>
      <c r="X107" s="2"/>
      <c r="Y107" s="2" t="s">
        <v>40</v>
      </c>
      <c r="Z107" s="2">
        <f>'061024'!BP28</f>
        <v>19.007000000000001</v>
      </c>
      <c r="AA107" s="2">
        <f>'061024'!CK28</f>
        <v>18.731000000000002</v>
      </c>
      <c r="AB107" s="3">
        <f t="shared" si="23"/>
        <v>0.98547903404009052</v>
      </c>
      <c r="AC107" s="9">
        <f t="shared" si="25"/>
        <v>-1.4520965959909482E-2</v>
      </c>
    </row>
    <row r="108" spans="1:29" x14ac:dyDescent="0.55000000000000004">
      <c r="A108" s="2" t="s">
        <v>68</v>
      </c>
      <c r="B108" s="2">
        <f>'060624'!BI29</f>
        <v>6.8000000000000005E-2</v>
      </c>
      <c r="C108" s="2">
        <f>'060624'!BW29</f>
        <v>9.5000000000000001E-2</v>
      </c>
      <c r="D108" s="3">
        <f t="shared" si="26"/>
        <v>1.3970588235294117</v>
      </c>
      <c r="E108" s="6">
        <f t="shared" si="29"/>
        <v>0.39705882352941169</v>
      </c>
      <c r="F108" s="6"/>
      <c r="G108" s="6"/>
      <c r="H108" s="2"/>
      <c r="I108" s="2" t="s">
        <v>68</v>
      </c>
      <c r="J108" s="2">
        <f>'061024'!AN29</f>
        <v>0.68400000000000005</v>
      </c>
      <c r="K108" s="2">
        <f>'061024'!BB29</f>
        <v>0.84799999999999998</v>
      </c>
      <c r="L108" s="3">
        <f t="shared" si="20"/>
        <v>1.239766081871345</v>
      </c>
      <c r="M108" s="9">
        <f t="shared" si="24"/>
        <v>0.23976608187134496</v>
      </c>
      <c r="N108" s="9"/>
      <c r="O108" s="9"/>
      <c r="P108" s="2"/>
      <c r="Q108" s="2" t="s">
        <v>68</v>
      </c>
      <c r="R108" s="2">
        <f>'060624'!CK29</f>
        <v>2.2360000000000002</v>
      </c>
      <c r="S108" s="2">
        <f>'060624'!CY29</f>
        <v>2.694</v>
      </c>
      <c r="T108" s="3">
        <f t="shared" si="21"/>
        <v>1.2048300536672629</v>
      </c>
      <c r="U108" s="6">
        <f t="shared" si="30"/>
        <v>0.20483005366726292</v>
      </c>
      <c r="V108" s="6"/>
      <c r="W108" s="6"/>
      <c r="X108" s="2"/>
      <c r="Y108" s="2" t="s">
        <v>68</v>
      </c>
      <c r="Z108" s="2">
        <f>'061024'!BP29</f>
        <v>20.326000000000001</v>
      </c>
      <c r="AA108" s="2">
        <f>'061024'!CK29</f>
        <v>20.396999999999998</v>
      </c>
      <c r="AB108" s="3">
        <f t="shared" si="23"/>
        <v>1.0034930630719274</v>
      </c>
      <c r="AC108" s="9">
        <f t="shared" si="25"/>
        <v>3.4930630719274269E-3</v>
      </c>
    </row>
    <row r="109" spans="1:29" x14ac:dyDescent="0.55000000000000004">
      <c r="A109" s="2" t="s">
        <v>42</v>
      </c>
      <c r="B109" s="2">
        <f>'060624'!BI30</f>
        <v>7.0999999999999994E-2</v>
      </c>
      <c r="C109" s="2">
        <f>'060624'!BW30</f>
        <v>9.1999999999999998E-2</v>
      </c>
      <c r="D109" s="3">
        <f t="shared" si="26"/>
        <v>1.295774647887324</v>
      </c>
      <c r="E109" s="6">
        <f t="shared" si="29"/>
        <v>0.29577464788732399</v>
      </c>
      <c r="F109" s="6"/>
      <c r="G109" s="6"/>
      <c r="H109" s="2"/>
      <c r="I109" s="2" t="s">
        <v>42</v>
      </c>
      <c r="J109" s="2">
        <f>'061024'!AN30</f>
        <v>0.63700000000000001</v>
      </c>
      <c r="K109" s="2">
        <f>'061024'!BB30</f>
        <v>0.80500000000000005</v>
      </c>
      <c r="L109" s="3">
        <f t="shared" si="20"/>
        <v>1.2637362637362637</v>
      </c>
      <c r="M109" s="9">
        <f t="shared" si="24"/>
        <v>0.26373626373626369</v>
      </c>
      <c r="N109" s="9"/>
      <c r="O109" s="9"/>
      <c r="P109" s="2"/>
      <c r="Q109" s="2" t="s">
        <v>42</v>
      </c>
      <c r="R109" s="2">
        <f>'060624'!CK30</f>
        <v>2.258</v>
      </c>
      <c r="S109" s="2">
        <f>'060624'!CY30</f>
        <v>2.6469999999999998</v>
      </c>
      <c r="T109" s="3">
        <f t="shared" si="21"/>
        <v>1.1722763507528786</v>
      </c>
      <c r="U109" s="6">
        <f t="shared" si="30"/>
        <v>0.17227635075287862</v>
      </c>
      <c r="V109" s="6"/>
      <c r="W109" s="6"/>
      <c r="X109" s="2"/>
      <c r="Y109" s="2" t="s">
        <v>42</v>
      </c>
      <c r="Z109" s="2">
        <f>'061024'!BP30</f>
        <v>20.268999999999998</v>
      </c>
      <c r="AA109" s="2">
        <f>'061024'!CK30</f>
        <v>20.533999999999999</v>
      </c>
      <c r="AB109" s="3">
        <f t="shared" si="23"/>
        <v>1.0130741526468992</v>
      </c>
      <c r="AC109" s="9">
        <f t="shared" si="25"/>
        <v>1.3074152646899151E-2</v>
      </c>
    </row>
    <row r="110" spans="1:29" x14ac:dyDescent="0.55000000000000004">
      <c r="A110" s="2" t="s">
        <v>69</v>
      </c>
      <c r="B110" s="2">
        <f>'060624'!BI31</f>
        <v>6.8000000000000005E-2</v>
      </c>
      <c r="C110" s="2">
        <f>'060624'!BW31</f>
        <v>8.8999999999999996E-2</v>
      </c>
      <c r="D110" s="3">
        <f t="shared" si="26"/>
        <v>1.3088235294117645</v>
      </c>
      <c r="E110" s="6">
        <f t="shared" si="29"/>
        <v>0.3088235294117645</v>
      </c>
      <c r="F110" s="6"/>
      <c r="G110" s="6"/>
      <c r="H110" s="2"/>
      <c r="I110" s="2" t="s">
        <v>69</v>
      </c>
      <c r="J110" s="2">
        <f>'061024'!AN31</f>
        <v>0.72099999999999997</v>
      </c>
      <c r="K110" s="2">
        <f>'061024'!BB31</f>
        <v>0.877</v>
      </c>
      <c r="L110" s="3">
        <f t="shared" si="20"/>
        <v>1.2163661581137311</v>
      </c>
      <c r="M110" s="9">
        <f t="shared" si="24"/>
        <v>0.21636615811373106</v>
      </c>
      <c r="N110" s="9"/>
      <c r="O110" s="9"/>
      <c r="P110" s="2"/>
      <c r="Q110" s="2" t="s">
        <v>69</v>
      </c>
      <c r="R110" s="2">
        <f>'060624'!CK31</f>
        <v>1.966</v>
      </c>
      <c r="S110" s="2">
        <f>'060624'!CY31</f>
        <v>2.1269999999999998</v>
      </c>
      <c r="T110" s="3">
        <f t="shared" si="21"/>
        <v>1.0818921668362156</v>
      </c>
      <c r="U110" s="6">
        <f t="shared" si="30"/>
        <v>8.1892166836215585E-2</v>
      </c>
      <c r="V110" s="6"/>
      <c r="W110" s="6"/>
      <c r="X110" s="2"/>
      <c r="Y110" s="2" t="s">
        <v>69</v>
      </c>
      <c r="Z110" s="2">
        <f>'061024'!BP31</f>
        <v>19.777999999999999</v>
      </c>
      <c r="AA110" s="2">
        <f>'061024'!CK31</f>
        <v>19.344999999999999</v>
      </c>
      <c r="AB110" s="3">
        <f t="shared" si="23"/>
        <v>0.97810698756193748</v>
      </c>
      <c r="AC110" s="9">
        <f t="shared" si="25"/>
        <v>-2.189301243806252E-2</v>
      </c>
    </row>
    <row r="111" spans="1:29" x14ac:dyDescent="0.55000000000000004">
      <c r="A111" s="2" t="s">
        <v>44</v>
      </c>
      <c r="B111" s="2">
        <f>'060624'!BI32</f>
        <v>7.5999999999999998E-2</v>
      </c>
      <c r="C111" s="2">
        <f>'060624'!BW32</f>
        <v>9.8000000000000004E-2</v>
      </c>
      <c r="D111" s="3">
        <f t="shared" si="26"/>
        <v>1.2894736842105263</v>
      </c>
      <c r="E111" s="6">
        <f t="shared" si="29"/>
        <v>0.28947368421052633</v>
      </c>
      <c r="F111" s="6"/>
      <c r="G111" s="6"/>
      <c r="H111" s="2"/>
      <c r="I111" s="2" t="s">
        <v>44</v>
      </c>
      <c r="J111" s="2">
        <f>'061024'!AN32</f>
        <v>0.75</v>
      </c>
      <c r="K111" s="2">
        <f>'061024'!BB32</f>
        <v>0.94499999999999995</v>
      </c>
      <c r="L111" s="3">
        <f t="shared" si="20"/>
        <v>1.26</v>
      </c>
      <c r="M111" s="9">
        <f t="shared" si="24"/>
        <v>0.26</v>
      </c>
      <c r="N111" s="9"/>
      <c r="O111" s="9"/>
      <c r="P111" s="2"/>
      <c r="Q111" s="2" t="s">
        <v>44</v>
      </c>
      <c r="R111" s="2">
        <f>'060624'!CK32</f>
        <v>2.1890000000000001</v>
      </c>
      <c r="S111" s="2">
        <f>'060624'!CY32</f>
        <v>2.5609999999999999</v>
      </c>
      <c r="T111" s="3">
        <f t="shared" si="21"/>
        <v>1.1699406121516673</v>
      </c>
      <c r="U111" s="6">
        <f t="shared" si="30"/>
        <v>0.16994061215166734</v>
      </c>
      <c r="V111" s="6"/>
      <c r="W111" s="6"/>
      <c r="X111" s="2"/>
      <c r="Y111" s="2" t="s">
        <v>44</v>
      </c>
      <c r="Z111" s="2">
        <f>'061024'!BP32</f>
        <v>21.212</v>
      </c>
      <c r="AA111" s="2">
        <f>'061024'!CK32</f>
        <v>21.911000000000001</v>
      </c>
      <c r="AB111" s="3">
        <f t="shared" si="23"/>
        <v>1.0329530454459741</v>
      </c>
      <c r="AC111" s="9">
        <f t="shared" si="25"/>
        <v>3.2953045445974105E-2</v>
      </c>
    </row>
    <row r="112" spans="1:29" x14ac:dyDescent="0.55000000000000004">
      <c r="A112" s="2" t="s">
        <v>46</v>
      </c>
      <c r="B112" s="2">
        <f>'060624'!BI33</f>
        <v>7.6999999999999999E-2</v>
      </c>
      <c r="C112" s="2">
        <f>'060624'!BW33</f>
        <v>9.6000000000000002E-2</v>
      </c>
      <c r="D112" s="3">
        <f t="shared" si="26"/>
        <v>1.2467532467532467</v>
      </c>
      <c r="E112" s="6">
        <f t="shared" si="29"/>
        <v>0.24675324675324672</v>
      </c>
      <c r="F112" s="6"/>
      <c r="G112" s="6"/>
      <c r="H112" s="2"/>
      <c r="I112" s="2" t="s">
        <v>46</v>
      </c>
      <c r="J112" s="2">
        <f>'061024'!AN33</f>
        <v>0.79700000000000004</v>
      </c>
      <c r="K112" s="2">
        <f>'061024'!BB33</f>
        <v>0.99299999999999999</v>
      </c>
      <c r="L112" s="3">
        <f t="shared" si="20"/>
        <v>1.2459222082810539</v>
      </c>
      <c r="M112" s="9">
        <f t="shared" si="24"/>
        <v>0.24592220828105393</v>
      </c>
      <c r="N112" s="9"/>
      <c r="O112" s="9"/>
      <c r="P112" s="2"/>
      <c r="Q112" s="2" t="s">
        <v>46</v>
      </c>
      <c r="R112" s="2">
        <f>'060624'!CK33</f>
        <v>2.2029999999999998</v>
      </c>
      <c r="S112" s="2">
        <f>'060624'!CY33</f>
        <v>2.3239999999999998</v>
      </c>
      <c r="T112" s="3">
        <f t="shared" si="21"/>
        <v>1.0549251021334545</v>
      </c>
      <c r="U112" s="6">
        <f t="shared" si="30"/>
        <v>5.4925102133454473E-2</v>
      </c>
      <c r="V112" s="6"/>
      <c r="W112" s="6"/>
      <c r="X112" s="2"/>
      <c r="Y112" s="2" t="s">
        <v>46</v>
      </c>
      <c r="Z112" s="2">
        <f>'061024'!BP33</f>
        <v>21.15</v>
      </c>
      <c r="AA112" s="2">
        <f>'061024'!CK33</f>
        <v>21.975000000000001</v>
      </c>
      <c r="AB112" s="3">
        <f t="shared" si="23"/>
        <v>1.0390070921985817</v>
      </c>
      <c r="AC112" s="9">
        <f t="shared" si="25"/>
        <v>3.9007092198581672E-2</v>
      </c>
    </row>
    <row r="113" spans="1:29" x14ac:dyDescent="0.55000000000000004">
      <c r="A113" s="2" t="s">
        <v>45</v>
      </c>
      <c r="B113" s="2">
        <f>'060624'!BI34</f>
        <v>6.7000000000000004E-2</v>
      </c>
      <c r="C113" s="2">
        <f>'060624'!BW34</f>
        <v>8.3000000000000004E-2</v>
      </c>
      <c r="D113" s="3">
        <f t="shared" si="26"/>
        <v>1.2388059701492538</v>
      </c>
      <c r="E113" s="6">
        <f t="shared" si="29"/>
        <v>0.23880597014925375</v>
      </c>
      <c r="F113" s="6"/>
      <c r="G113" s="6"/>
      <c r="H113" s="2"/>
      <c r="I113" s="2" t="s">
        <v>45</v>
      </c>
      <c r="J113" s="2">
        <f>'061024'!AN34</f>
        <v>0.70799999999999996</v>
      </c>
      <c r="K113" s="2">
        <f>'061024'!BB34</f>
        <v>0.88</v>
      </c>
      <c r="L113" s="3">
        <f t="shared" si="20"/>
        <v>1.2429378531073447</v>
      </c>
      <c r="M113" s="9">
        <f t="shared" si="24"/>
        <v>0.24293785310734473</v>
      </c>
      <c r="N113" s="9"/>
      <c r="O113" s="9"/>
      <c r="P113" s="2"/>
      <c r="Q113" s="2" t="s">
        <v>45</v>
      </c>
      <c r="R113" s="2">
        <f>'060624'!CK34</f>
        <v>1.9850000000000001</v>
      </c>
      <c r="S113" s="2">
        <f>'060624'!CY34</f>
        <v>2.2189999999999999</v>
      </c>
      <c r="T113" s="3">
        <f t="shared" si="21"/>
        <v>1.1178841309823677</v>
      </c>
      <c r="U113" s="6">
        <f t="shared" si="30"/>
        <v>0.11788413098236772</v>
      </c>
      <c r="V113" s="6"/>
      <c r="W113" s="6"/>
      <c r="X113" s="2"/>
      <c r="Y113" s="2" t="s">
        <v>45</v>
      </c>
      <c r="Z113" s="2">
        <f>'061024'!BP34</f>
        <v>18.951000000000001</v>
      </c>
      <c r="AA113" s="2">
        <f>'061024'!CK34</f>
        <v>20.61</v>
      </c>
      <c r="AB113" s="3">
        <f t="shared" si="23"/>
        <v>1.0875415545353806</v>
      </c>
      <c r="AC113" s="9">
        <f t="shared" si="25"/>
        <v>8.7541554535380595E-2</v>
      </c>
    </row>
    <row r="115" spans="1:29" x14ac:dyDescent="0.55000000000000004">
      <c r="A115" s="2"/>
      <c r="B115" s="2"/>
      <c r="D115" s="2"/>
      <c r="E115" s="2"/>
      <c r="H115" s="2"/>
      <c r="I115" s="2"/>
      <c r="J115" s="2"/>
      <c r="K115" s="2"/>
      <c r="L115" s="14">
        <f>AVERAGE(L85:L113)</f>
        <v>1.2508092347161501</v>
      </c>
      <c r="M115" s="2"/>
      <c r="P115" s="2"/>
      <c r="Q115" s="2"/>
      <c r="R115" s="2"/>
      <c r="S115" s="2"/>
      <c r="T115" s="2"/>
      <c r="U115" s="2"/>
      <c r="X115" s="2"/>
      <c r="Y115" s="2"/>
      <c r="Z115" s="2"/>
      <c r="AA115" s="2"/>
      <c r="AB115" s="2"/>
      <c r="AC115" s="2"/>
    </row>
    <row r="116" spans="1:29" x14ac:dyDescent="0.55000000000000004">
      <c r="A116" s="2" t="s">
        <v>71</v>
      </c>
      <c r="B116" s="2"/>
      <c r="D116" s="2"/>
      <c r="E116" s="2"/>
      <c r="H116" s="2"/>
      <c r="I116" s="2" t="s">
        <v>109</v>
      </c>
      <c r="J116" s="2"/>
      <c r="K116" s="2"/>
      <c r="L116" s="2"/>
      <c r="M116" s="2"/>
      <c r="P116" s="2"/>
      <c r="Q116" s="2" t="s">
        <v>71</v>
      </c>
      <c r="R116" s="2"/>
      <c r="S116" s="2"/>
      <c r="T116" s="2"/>
      <c r="U116" s="2"/>
      <c r="X116" s="2"/>
      <c r="Y116" s="2" t="s">
        <v>109</v>
      </c>
      <c r="Z116" s="2"/>
      <c r="AA116" s="2"/>
      <c r="AB116" s="2"/>
      <c r="AC116" s="2"/>
    </row>
    <row r="117" spans="1:29" x14ac:dyDescent="0.55000000000000004">
      <c r="A117" s="2" t="s">
        <v>110</v>
      </c>
      <c r="B117" s="2"/>
      <c r="D117" s="2"/>
      <c r="E117" s="2"/>
      <c r="H117" s="2"/>
      <c r="I117" s="2" t="s">
        <v>111</v>
      </c>
      <c r="J117" s="2"/>
      <c r="K117" s="2"/>
      <c r="L117" s="2"/>
      <c r="M117" s="2"/>
      <c r="P117" s="2"/>
      <c r="Q117" s="2" t="s">
        <v>112</v>
      </c>
      <c r="R117" s="2"/>
      <c r="S117" s="2"/>
      <c r="T117" s="2"/>
      <c r="U117" s="2"/>
      <c r="X117" s="2"/>
      <c r="Y117" s="2" t="s">
        <v>112</v>
      </c>
      <c r="Z117" s="2"/>
      <c r="AA117" s="2"/>
      <c r="AB117" s="2"/>
      <c r="AC117" s="2"/>
    </row>
    <row r="118" spans="1:29" x14ac:dyDescent="0.55000000000000004">
      <c r="A118" s="1"/>
      <c r="B118" s="2" t="s">
        <v>113</v>
      </c>
      <c r="C118" s="2" t="s">
        <v>114</v>
      </c>
      <c r="D118" s="2" t="s">
        <v>77</v>
      </c>
      <c r="E118" s="2" t="s">
        <v>78</v>
      </c>
      <c r="H118" s="2"/>
      <c r="I118" s="1"/>
      <c r="J118" s="2" t="s">
        <v>115</v>
      </c>
      <c r="K118" s="2" t="s">
        <v>116</v>
      </c>
      <c r="L118" s="2" t="s">
        <v>77</v>
      </c>
      <c r="M118" s="2" t="s">
        <v>78</v>
      </c>
      <c r="P118" s="2"/>
      <c r="Q118" s="1"/>
      <c r="R118" s="2" t="s">
        <v>117</v>
      </c>
      <c r="S118" s="2" t="s">
        <v>118</v>
      </c>
      <c r="T118" s="2" t="s">
        <v>77</v>
      </c>
      <c r="U118" s="2" t="s">
        <v>78</v>
      </c>
      <c r="X118" s="2"/>
      <c r="Y118" s="1"/>
      <c r="Z118" s="2" t="s">
        <v>119</v>
      </c>
      <c r="AA118" s="2" t="s">
        <v>120</v>
      </c>
      <c r="AB118" s="2" t="s">
        <v>77</v>
      </c>
      <c r="AC118" s="2" t="s">
        <v>78</v>
      </c>
    </row>
    <row r="119" spans="1:29" x14ac:dyDescent="0.55000000000000004">
      <c r="A119" s="2" t="s">
        <v>13</v>
      </c>
      <c r="B119" s="2" t="s">
        <v>859</v>
      </c>
      <c r="C119" s="2" t="s">
        <v>859</v>
      </c>
      <c r="D119" s="2"/>
      <c r="E119" s="2"/>
      <c r="H119" s="2"/>
      <c r="I119" s="2" t="s">
        <v>13</v>
      </c>
      <c r="J119" s="2" t="s">
        <v>859</v>
      </c>
      <c r="K119" s="2" t="s">
        <v>859</v>
      </c>
      <c r="L119" s="2"/>
      <c r="M119" s="2"/>
      <c r="P119" s="2"/>
      <c r="Q119" s="2" t="s">
        <v>13</v>
      </c>
      <c r="R119" s="2" t="s">
        <v>859</v>
      </c>
      <c r="S119" s="2" t="s">
        <v>859</v>
      </c>
      <c r="T119" s="2"/>
      <c r="U119" s="2"/>
      <c r="X119" s="2"/>
      <c r="Y119" s="2" t="s">
        <v>13</v>
      </c>
      <c r="Z119" s="2"/>
      <c r="AA119" s="2"/>
      <c r="AB119" s="2"/>
      <c r="AC119" s="2"/>
    </row>
    <row r="120" spans="1:29" x14ac:dyDescent="0.55000000000000004">
      <c r="A120" s="2" t="s">
        <v>15</v>
      </c>
      <c r="B120" s="2">
        <f>'060624'!BB3</f>
        <v>50</v>
      </c>
      <c r="C120" s="2">
        <f>'060624'!BP3</f>
        <v>50</v>
      </c>
      <c r="D120" s="2"/>
      <c r="E120" s="2"/>
      <c r="H120" s="2"/>
      <c r="I120" s="2" t="s">
        <v>15</v>
      </c>
      <c r="J120" s="2">
        <f>'061024'!AG3</f>
        <v>5</v>
      </c>
      <c r="K120" s="2">
        <f>'061024'!AU3</f>
        <v>5</v>
      </c>
      <c r="L120" s="2"/>
      <c r="M120" s="2"/>
      <c r="P120" s="2"/>
      <c r="Q120" s="2" t="s">
        <v>15</v>
      </c>
      <c r="R120" s="2">
        <f>'060624'!CD3</f>
        <v>50</v>
      </c>
      <c r="S120" s="2">
        <f>'060624'!CR3</f>
        <v>50</v>
      </c>
      <c r="T120" s="2"/>
      <c r="U120" s="2"/>
      <c r="X120" s="2"/>
      <c r="Y120" s="2" t="s">
        <v>15</v>
      </c>
      <c r="Z120" s="2">
        <f>'061024'!BI3</f>
        <v>5</v>
      </c>
      <c r="AA120" s="2">
        <f>'061024'!CD3</f>
        <v>5</v>
      </c>
      <c r="AB120" s="2"/>
      <c r="AC120" s="2"/>
    </row>
    <row r="121" spans="1:29" x14ac:dyDescent="0.55000000000000004">
      <c r="A121" s="2" t="s">
        <v>16</v>
      </c>
      <c r="B121" s="2">
        <f>'060624'!BB4</f>
        <v>50</v>
      </c>
      <c r="C121" s="2">
        <f>'060624'!BP4</f>
        <v>50</v>
      </c>
      <c r="D121" s="2"/>
      <c r="E121" s="2"/>
      <c r="H121" s="2"/>
      <c r="I121" s="2" t="s">
        <v>16</v>
      </c>
      <c r="J121" s="2">
        <f>'061024'!AG4</f>
        <v>5</v>
      </c>
      <c r="K121" s="2">
        <f>'061024'!AU4</f>
        <v>5</v>
      </c>
      <c r="L121" s="2"/>
      <c r="M121" s="2"/>
      <c r="P121" s="2"/>
      <c r="Q121" s="2" t="s">
        <v>16</v>
      </c>
      <c r="R121" s="2">
        <f>'060624'!CD4</f>
        <v>50</v>
      </c>
      <c r="S121" s="2">
        <f>'060624'!CR4</f>
        <v>50</v>
      </c>
      <c r="T121" s="2"/>
      <c r="U121" s="2"/>
      <c r="X121" s="2"/>
      <c r="Y121" s="2" t="s">
        <v>16</v>
      </c>
      <c r="Z121" s="2">
        <f>'061024'!BI4</f>
        <v>5</v>
      </c>
      <c r="AA121" s="2">
        <f>'061024'!CD4</f>
        <v>5</v>
      </c>
      <c r="AB121" s="2"/>
      <c r="AC121" s="2"/>
    </row>
    <row r="122" spans="1:29" x14ac:dyDescent="0.55000000000000004">
      <c r="A122" s="7" t="s">
        <v>48</v>
      </c>
      <c r="B122" s="2">
        <f>'060624'!BB5</f>
        <v>2.532</v>
      </c>
      <c r="C122" s="2">
        <f>'060624'!BP5</f>
        <v>3.0019999999999998</v>
      </c>
      <c r="D122" s="8">
        <f>C122/B122</f>
        <v>1.1856240126382305</v>
      </c>
      <c r="E122" s="8">
        <f>D122-1</f>
        <v>0.18562401263823047</v>
      </c>
      <c r="F122" s="8"/>
      <c r="G122" s="8"/>
      <c r="H122" s="2"/>
      <c r="I122" s="5" t="s">
        <v>48</v>
      </c>
      <c r="J122" s="2">
        <f>'061024'!AG5</f>
        <v>0</v>
      </c>
      <c r="K122" s="2">
        <f>'061024'!AU5</f>
        <v>0</v>
      </c>
      <c r="L122" s="6" t="e">
        <f>K122/J122</f>
        <v>#DIV/0!</v>
      </c>
      <c r="M122" s="6" t="e">
        <f>1-L122</f>
        <v>#DIV/0!</v>
      </c>
      <c r="N122" s="6"/>
      <c r="O122" s="6"/>
      <c r="P122" s="2"/>
      <c r="Q122" s="7" t="s">
        <v>48</v>
      </c>
      <c r="R122" s="2">
        <f>'060624'!CD5</f>
        <v>95.403999999999996</v>
      </c>
      <c r="S122" s="2">
        <f>'060624'!CR5</f>
        <v>81.608000000000004</v>
      </c>
      <c r="T122" s="8">
        <f>S122/R122</f>
        <v>0.85539390381954639</v>
      </c>
      <c r="U122" s="8">
        <f>T122-1</f>
        <v>-0.14460609618045361</v>
      </c>
      <c r="V122" s="8"/>
      <c r="W122" s="8"/>
      <c r="X122" s="2"/>
      <c r="Y122" s="5" t="s">
        <v>48</v>
      </c>
      <c r="Z122" s="2" t="str">
        <f>'061024'!BI5</f>
        <v>No</v>
      </c>
      <c r="AA122" s="2" t="str">
        <f>'061024'!CD5</f>
        <v>No</v>
      </c>
      <c r="AB122" s="6" t="e">
        <f>AA122/Z122</f>
        <v>#VALUE!</v>
      </c>
      <c r="AC122" s="6" t="e">
        <f>1-AB122</f>
        <v>#VALUE!</v>
      </c>
    </row>
    <row r="123" spans="1:29" x14ac:dyDescent="0.55000000000000004">
      <c r="A123" s="2" t="s">
        <v>49</v>
      </c>
      <c r="B123" s="2">
        <f>'060624'!BB6</f>
        <v>3.2000000000000001E-2</v>
      </c>
      <c r="C123" s="2">
        <f>'060624'!BP6</f>
        <v>0.02</v>
      </c>
      <c r="D123" s="2"/>
      <c r="E123" s="2"/>
      <c r="H123" s="2"/>
      <c r="I123" s="2" t="s">
        <v>49</v>
      </c>
      <c r="J123" s="2">
        <f>'061024'!AG6</f>
        <v>0.32</v>
      </c>
      <c r="K123" s="2">
        <f>'061024'!AU6</f>
        <v>0.38100000000000001</v>
      </c>
      <c r="L123" s="3">
        <f t="shared" ref="L123:L151" si="31">K123/J123</f>
        <v>1.190625</v>
      </c>
      <c r="M123" s="9">
        <f>L123-1</f>
        <v>0.19062500000000004</v>
      </c>
      <c r="N123" s="9"/>
      <c r="O123" s="9"/>
      <c r="P123" s="2"/>
      <c r="Q123" s="2" t="s">
        <v>49</v>
      </c>
      <c r="R123" s="2">
        <f>'060624'!CD6</f>
        <v>0.96799999999999997</v>
      </c>
      <c r="S123" s="2">
        <f>'060624'!CR6</f>
        <v>0.57099999999999995</v>
      </c>
      <c r="T123" s="3">
        <f t="shared" ref="T123:T151" si="32">S123/R123</f>
        <v>0.58987603305785119</v>
      </c>
      <c r="U123" s="6">
        <f t="shared" ref="U123:U125" si="33">T123-1</f>
        <v>-0.41012396694214881</v>
      </c>
      <c r="V123" s="6"/>
      <c r="W123" s="6"/>
      <c r="X123" s="2"/>
      <c r="Y123" s="2" t="s">
        <v>49</v>
      </c>
      <c r="Z123" s="2">
        <f>'061024'!BI6</f>
        <v>9.6590000000000007</v>
      </c>
      <c r="AA123" s="2">
        <f>'061024'!CD6</f>
        <v>9.1690000000000005</v>
      </c>
      <c r="AB123" s="3">
        <f t="shared" ref="AB123:AB151" si="34">AA123/Z123</f>
        <v>0.94927011077751322</v>
      </c>
      <c r="AC123" s="9">
        <f>AB123-1</f>
        <v>-5.0729889222486779E-2</v>
      </c>
    </row>
    <row r="124" spans="1:29" x14ac:dyDescent="0.55000000000000004">
      <c r="A124" s="2" t="s">
        <v>50</v>
      </c>
      <c r="B124" s="2">
        <f>'060624'!BB7</f>
        <v>4.1000000000000002E-2</v>
      </c>
      <c r="C124" s="2">
        <f>'060624'!BP7</f>
        <v>3.6999999999999998E-2</v>
      </c>
      <c r="D124" s="2"/>
      <c r="E124" s="2"/>
      <c r="H124" s="2"/>
      <c r="I124" s="2" t="s">
        <v>50</v>
      </c>
      <c r="J124" s="2">
        <f>'061024'!AG7</f>
        <v>0.30399999999999999</v>
      </c>
      <c r="K124" s="2">
        <f>'061024'!AU7</f>
        <v>0.38600000000000001</v>
      </c>
      <c r="L124" s="3">
        <f t="shared" si="31"/>
        <v>1.2697368421052633</v>
      </c>
      <c r="M124" s="9">
        <f t="shared" ref="M124:M151" si="35">L124-1</f>
        <v>0.26973684210526327</v>
      </c>
      <c r="N124" s="9"/>
      <c r="O124" s="9"/>
      <c r="P124" s="2"/>
      <c r="Q124" s="2" t="s">
        <v>50</v>
      </c>
      <c r="R124" s="2">
        <f>'060624'!CD7</f>
        <v>1.0549999999999999</v>
      </c>
      <c r="S124" s="2">
        <f>'060624'!CR7</f>
        <v>1.004</v>
      </c>
      <c r="T124" s="3">
        <f t="shared" si="32"/>
        <v>0.9516587677725119</v>
      </c>
      <c r="U124" s="6">
        <f t="shared" si="33"/>
        <v>-4.8341232227488096E-2</v>
      </c>
      <c r="V124" s="6"/>
      <c r="W124" s="6"/>
      <c r="X124" s="2"/>
      <c r="Y124" s="2" t="s">
        <v>50</v>
      </c>
      <c r="Z124" s="2">
        <f>'061024'!BI7</f>
        <v>9.3819999999999997</v>
      </c>
      <c r="AA124" s="2">
        <f>'061024'!CD7</f>
        <v>9.2260000000000009</v>
      </c>
      <c r="AB124" s="3">
        <f t="shared" si="34"/>
        <v>0.98337241526327024</v>
      </c>
      <c r="AC124" s="9">
        <f t="shared" ref="AC124:AC151" si="36">AB124-1</f>
        <v>-1.6627584736729761E-2</v>
      </c>
    </row>
    <row r="125" spans="1:29" x14ac:dyDescent="0.55000000000000004">
      <c r="A125" s="2" t="s">
        <v>51</v>
      </c>
      <c r="B125" s="2">
        <f>'060624'!BB8</f>
        <v>4.1000000000000002E-2</v>
      </c>
      <c r="C125" s="2">
        <f>'060624'!BP8</f>
        <v>3.6999999999999998E-2</v>
      </c>
      <c r="D125" s="2"/>
      <c r="E125" s="2"/>
      <c r="H125" s="2"/>
      <c r="I125" s="2" t="s">
        <v>51</v>
      </c>
      <c r="J125" s="2">
        <f>'061024'!AG8</f>
        <v>0.33300000000000002</v>
      </c>
      <c r="K125" s="2">
        <f>'061024'!AU8</f>
        <v>0.41299999999999998</v>
      </c>
      <c r="L125" s="3">
        <f t="shared" si="31"/>
        <v>1.2402402402402402</v>
      </c>
      <c r="M125" s="9">
        <f t="shared" si="35"/>
        <v>0.24024024024024015</v>
      </c>
      <c r="N125" s="9"/>
      <c r="O125" s="9"/>
      <c r="P125" s="2"/>
      <c r="Q125" s="2" t="s">
        <v>51</v>
      </c>
      <c r="R125" s="2">
        <f>'060624'!CD8</f>
        <v>1.129</v>
      </c>
      <c r="S125" s="2">
        <f>'060624'!CR8</f>
        <v>0.95099999999999996</v>
      </c>
      <c r="T125" s="3">
        <f t="shared" si="32"/>
        <v>0.84233835252435785</v>
      </c>
      <c r="U125" s="6">
        <f t="shared" si="33"/>
        <v>-0.15766164747564215</v>
      </c>
      <c r="V125" s="6"/>
      <c r="W125" s="6"/>
      <c r="X125" s="2"/>
      <c r="Y125" s="2" t="s">
        <v>51</v>
      </c>
      <c r="Z125" s="2">
        <f>'061024'!BI8</f>
        <v>10.315</v>
      </c>
      <c r="AA125" s="2">
        <f>'061024'!CD8</f>
        <v>10.138999999999999</v>
      </c>
      <c r="AB125" s="3">
        <f t="shared" si="34"/>
        <v>0.98293746970431406</v>
      </c>
      <c r="AC125" s="9">
        <f t="shared" si="36"/>
        <v>-1.706253029568594E-2</v>
      </c>
    </row>
    <row r="126" spans="1:29" x14ac:dyDescent="0.55000000000000004">
      <c r="A126" s="2" t="s">
        <v>52</v>
      </c>
      <c r="B126" s="2">
        <f>'060624'!BB9</f>
        <v>3.3000000000000002E-2</v>
      </c>
      <c r="C126" s="2">
        <f>'060624'!BP9</f>
        <v>4.2000000000000003E-2</v>
      </c>
      <c r="D126" s="3">
        <f t="shared" ref="D126:D151" si="37">C126/B126</f>
        <v>1.2727272727272727</v>
      </c>
      <c r="E126" s="6">
        <f>D126-1</f>
        <v>0.27272727272727271</v>
      </c>
      <c r="F126" s="6"/>
      <c r="G126" s="6"/>
      <c r="H126" s="2"/>
      <c r="I126" s="2" t="s">
        <v>52</v>
      </c>
      <c r="J126" s="2">
        <f>'061024'!AG9</f>
        <v>0.31</v>
      </c>
      <c r="K126" s="2">
        <f>'061024'!AU9</f>
        <v>0.39500000000000002</v>
      </c>
      <c r="L126" s="3">
        <f t="shared" si="31"/>
        <v>1.2741935483870968</v>
      </c>
      <c r="M126" s="9">
        <f t="shared" si="35"/>
        <v>0.27419354838709675</v>
      </c>
      <c r="N126" s="9"/>
      <c r="O126" s="9"/>
      <c r="P126" s="2"/>
      <c r="Q126" s="2" t="s">
        <v>52</v>
      </c>
      <c r="R126" s="2">
        <f>'060624'!CD9</f>
        <v>0.94099999999999995</v>
      </c>
      <c r="S126" s="2">
        <f>'060624'!CR9</f>
        <v>1.036</v>
      </c>
      <c r="T126" s="3">
        <f t="shared" si="32"/>
        <v>1.1009564293304996</v>
      </c>
      <c r="U126" s="6">
        <f>T126-1</f>
        <v>0.10095642933049964</v>
      </c>
      <c r="V126" s="6"/>
      <c r="W126" s="6"/>
      <c r="X126" s="2"/>
      <c r="Y126" s="2" t="s">
        <v>52</v>
      </c>
      <c r="Z126" s="2">
        <f>'061024'!BI9</f>
        <v>9.75</v>
      </c>
      <c r="AA126" s="2">
        <f>'061024'!CD9</f>
        <v>9.9160000000000004</v>
      </c>
      <c r="AB126" s="3">
        <f t="shared" si="34"/>
        <v>1.0170256410256411</v>
      </c>
      <c r="AC126" s="9">
        <f t="shared" si="36"/>
        <v>1.7025641025641081E-2</v>
      </c>
    </row>
    <row r="127" spans="1:29" x14ac:dyDescent="0.55000000000000004">
      <c r="A127" s="2" t="s">
        <v>53</v>
      </c>
      <c r="B127" s="2">
        <f>'060624'!BB10</f>
        <v>3.9E-2</v>
      </c>
      <c r="C127" s="2">
        <f>'060624'!BP10</f>
        <v>5.0999999999999997E-2</v>
      </c>
      <c r="D127" s="3">
        <f t="shared" si="37"/>
        <v>1.3076923076923077</v>
      </c>
      <c r="E127" s="6">
        <f t="shared" ref="E127:E129" si="38">D127-1</f>
        <v>0.30769230769230771</v>
      </c>
      <c r="F127" s="6"/>
      <c r="G127" s="6"/>
      <c r="H127" s="2"/>
      <c r="I127" s="2" t="s">
        <v>53</v>
      </c>
      <c r="J127" s="2">
        <f>'061024'!AG10</f>
        <v>0.30399999999999999</v>
      </c>
      <c r="K127" s="2">
        <f>'061024'!AU10</f>
        <v>0.39900000000000002</v>
      </c>
      <c r="L127" s="3">
        <f t="shared" si="31"/>
        <v>1.3125</v>
      </c>
      <c r="M127" s="9">
        <f t="shared" si="35"/>
        <v>0.3125</v>
      </c>
      <c r="N127" s="9"/>
      <c r="O127" s="9"/>
      <c r="P127" s="2"/>
      <c r="Q127" s="2" t="s">
        <v>53</v>
      </c>
      <c r="R127" s="2">
        <f>'060624'!CD10</f>
        <v>1.1779999999999999</v>
      </c>
      <c r="S127" s="2">
        <f>'060624'!CR10</f>
        <v>1.0940000000000001</v>
      </c>
      <c r="T127" s="3">
        <f t="shared" si="32"/>
        <v>0.92869269949066224</v>
      </c>
      <c r="U127" s="6">
        <f t="shared" ref="U127:U129" si="39">T127-1</f>
        <v>-7.1307300509337757E-2</v>
      </c>
      <c r="V127" s="6"/>
      <c r="W127" s="6"/>
      <c r="X127" s="2"/>
      <c r="Y127" s="2" t="s">
        <v>53</v>
      </c>
      <c r="Z127" s="2">
        <f>'061024'!BI10</f>
        <v>9.702</v>
      </c>
      <c r="AA127" s="2">
        <f>'061024'!CD10</f>
        <v>9.5619999999999994</v>
      </c>
      <c r="AB127" s="3">
        <f t="shared" si="34"/>
        <v>0.98556998556998554</v>
      </c>
      <c r="AC127" s="9">
        <f t="shared" si="36"/>
        <v>-1.4430014430014459E-2</v>
      </c>
    </row>
    <row r="128" spans="1:29" x14ac:dyDescent="0.55000000000000004">
      <c r="A128" s="2" t="s">
        <v>54</v>
      </c>
      <c r="B128" s="2">
        <f>'060624'!BB11</f>
        <v>3.9E-2</v>
      </c>
      <c r="C128" s="2">
        <f>'060624'!BP11</f>
        <v>5.0999999999999997E-2</v>
      </c>
      <c r="D128" s="3">
        <f t="shared" si="37"/>
        <v>1.3076923076923077</v>
      </c>
      <c r="E128" s="6">
        <f t="shared" si="38"/>
        <v>0.30769230769230771</v>
      </c>
      <c r="F128" s="6"/>
      <c r="G128" s="6"/>
      <c r="H128" s="2"/>
      <c r="I128" s="2" t="s">
        <v>54</v>
      </c>
      <c r="J128" s="2">
        <f>'061024'!AG11</f>
        <v>0.308</v>
      </c>
      <c r="K128" s="2">
        <f>'061024'!AU11</f>
        <v>0.377</v>
      </c>
      <c r="L128" s="3">
        <f t="shared" si="31"/>
        <v>1.224025974025974</v>
      </c>
      <c r="M128" s="9">
        <f t="shared" si="35"/>
        <v>0.22402597402597402</v>
      </c>
      <c r="N128" s="9"/>
      <c r="O128" s="9"/>
      <c r="P128" s="2"/>
      <c r="Q128" s="2" t="s">
        <v>54</v>
      </c>
      <c r="R128" s="2">
        <f>'060624'!CD11</f>
        <v>1.01</v>
      </c>
      <c r="S128" s="2">
        <f>'060624'!CR11</f>
        <v>1.23</v>
      </c>
      <c r="T128" s="3">
        <f t="shared" si="32"/>
        <v>1.2178217821782178</v>
      </c>
      <c r="U128" s="6">
        <f t="shared" si="39"/>
        <v>0.21782178217821779</v>
      </c>
      <c r="V128" s="6"/>
      <c r="W128" s="6"/>
      <c r="X128" s="2"/>
      <c r="Y128" s="2" t="s">
        <v>54</v>
      </c>
      <c r="Z128" s="2">
        <f>'061024'!BI11</f>
        <v>9.8729999999999993</v>
      </c>
      <c r="AA128" s="2">
        <f>'061024'!CD11</f>
        <v>10.039999999999999</v>
      </c>
      <c r="AB128" s="3">
        <f t="shared" si="34"/>
        <v>1.0169148181910259</v>
      </c>
      <c r="AC128" s="9">
        <f t="shared" si="36"/>
        <v>1.6914818191025915E-2</v>
      </c>
    </row>
    <row r="129" spans="1:29" x14ac:dyDescent="0.55000000000000004">
      <c r="A129" s="2" t="s">
        <v>55</v>
      </c>
      <c r="B129" s="2">
        <f>'060624'!BB12</f>
        <v>3.7999999999999999E-2</v>
      </c>
      <c r="C129" s="2">
        <f>'060624'!BP12</f>
        <v>3.6999999999999998E-2</v>
      </c>
      <c r="D129" s="3">
        <f t="shared" si="37"/>
        <v>0.97368421052631582</v>
      </c>
      <c r="E129" s="6">
        <f t="shared" si="38"/>
        <v>-2.6315789473684181E-2</v>
      </c>
      <c r="F129" s="6"/>
      <c r="G129" s="6"/>
      <c r="H129" s="2"/>
      <c r="I129" s="2" t="s">
        <v>55</v>
      </c>
      <c r="J129" s="2">
        <f>'061024'!AG12</f>
        <v>0.30499999999999999</v>
      </c>
      <c r="K129" s="2">
        <f>'061024'!AU12</f>
        <v>0.38800000000000001</v>
      </c>
      <c r="L129" s="3">
        <f t="shared" si="31"/>
        <v>1.2721311475409838</v>
      </c>
      <c r="M129" s="9">
        <f t="shared" si="35"/>
        <v>0.27213114754098378</v>
      </c>
      <c r="N129" s="9"/>
      <c r="O129" s="9"/>
      <c r="P129" s="2"/>
      <c r="Q129" s="2" t="s">
        <v>55</v>
      </c>
      <c r="R129" s="2">
        <f>'060624'!CD12</f>
        <v>0.96099999999999997</v>
      </c>
      <c r="S129" s="2">
        <f>'060624'!CR12</f>
        <v>0.88900000000000001</v>
      </c>
      <c r="T129" s="3">
        <f t="shared" si="32"/>
        <v>0.92507804370447455</v>
      </c>
      <c r="U129" s="6">
        <f t="shared" si="39"/>
        <v>-7.4921956295525449E-2</v>
      </c>
      <c r="V129" s="6"/>
      <c r="W129" s="6"/>
      <c r="X129" s="2"/>
      <c r="Y129" s="2" t="s">
        <v>55</v>
      </c>
      <c r="Z129" s="2">
        <f>'061024'!BI12</f>
        <v>9.3689999999999998</v>
      </c>
      <c r="AA129" s="2">
        <f>'061024'!CD12</f>
        <v>9.44</v>
      </c>
      <c r="AB129" s="3">
        <f t="shared" si="34"/>
        <v>1.0075781833706905</v>
      </c>
      <c r="AC129" s="9">
        <f t="shared" si="36"/>
        <v>7.5781833706904944E-3</v>
      </c>
    </row>
    <row r="130" spans="1:29" x14ac:dyDescent="0.55000000000000004">
      <c r="A130" s="7" t="s">
        <v>56</v>
      </c>
      <c r="B130" s="2">
        <f>'060624'!BB13</f>
        <v>0</v>
      </c>
      <c r="C130" s="2">
        <f>'060624'!BP13</f>
        <v>0</v>
      </c>
      <c r="D130" s="8" t="e">
        <f t="shared" si="37"/>
        <v>#DIV/0!</v>
      </c>
      <c r="E130" s="8" t="e">
        <f>D130-1</f>
        <v>#DIV/0!</v>
      </c>
      <c r="F130" s="8"/>
      <c r="G130" s="8"/>
      <c r="H130" s="2"/>
      <c r="I130" s="5" t="s">
        <v>56</v>
      </c>
      <c r="J130" s="2">
        <f>'061024'!AG13</f>
        <v>0.30299999999999999</v>
      </c>
      <c r="K130" s="2">
        <f>'061024'!AU13</f>
        <v>0.42899999999999999</v>
      </c>
      <c r="L130" s="3">
        <f t="shared" si="31"/>
        <v>1.4158415841584158</v>
      </c>
      <c r="M130" s="9">
        <f t="shared" si="35"/>
        <v>0.41584158415841577</v>
      </c>
      <c r="N130" s="9"/>
      <c r="O130" s="9"/>
      <c r="P130" s="2"/>
      <c r="Q130" s="7" t="s">
        <v>56</v>
      </c>
      <c r="R130" s="2">
        <f>'060624'!CD13</f>
        <v>0.95399999999999996</v>
      </c>
      <c r="S130" s="2">
        <f>'060624'!CR13</f>
        <v>0.84499999999999997</v>
      </c>
      <c r="T130" s="8">
        <f t="shared" si="32"/>
        <v>0.88574423480083864</v>
      </c>
      <c r="U130" s="8">
        <f>T130-1</f>
        <v>-0.11425576519916136</v>
      </c>
      <c r="V130" s="8"/>
      <c r="W130" s="8"/>
      <c r="X130" s="2"/>
      <c r="Y130" s="5" t="s">
        <v>56</v>
      </c>
      <c r="Z130" s="2">
        <f>'061024'!BI13</f>
        <v>10.503</v>
      </c>
      <c r="AA130" s="2">
        <f>'061024'!CD13</f>
        <v>10.154999999999999</v>
      </c>
      <c r="AB130" s="3">
        <f t="shared" si="34"/>
        <v>0.96686660954013137</v>
      </c>
      <c r="AC130" s="9">
        <f t="shared" si="36"/>
        <v>-3.3133390459868628E-2</v>
      </c>
    </row>
    <row r="131" spans="1:29" x14ac:dyDescent="0.55000000000000004">
      <c r="A131" s="2" t="s">
        <v>57</v>
      </c>
      <c r="B131" s="2">
        <f>'060624'!BB14</f>
        <v>0.04</v>
      </c>
      <c r="C131" s="2">
        <f>'060624'!BP14</f>
        <v>0.04</v>
      </c>
      <c r="D131" s="3">
        <f t="shared" si="37"/>
        <v>1</v>
      </c>
      <c r="E131" s="6">
        <f t="shared" ref="E131:E151" si="40">D131-1</f>
        <v>0</v>
      </c>
      <c r="F131" s="6"/>
      <c r="G131" s="6"/>
      <c r="H131" s="2"/>
      <c r="I131" s="2" t="s">
        <v>57</v>
      </c>
      <c r="J131" s="2">
        <f>'061024'!AG14</f>
        <v>0.32</v>
      </c>
      <c r="K131" s="2">
        <f>'061024'!AU14</f>
        <v>0.43</v>
      </c>
      <c r="L131" s="3">
        <f t="shared" si="31"/>
        <v>1.34375</v>
      </c>
      <c r="M131" s="9">
        <f t="shared" si="35"/>
        <v>0.34375</v>
      </c>
      <c r="N131" s="9"/>
      <c r="O131" s="9"/>
      <c r="P131" s="2"/>
      <c r="Q131" s="2" t="s">
        <v>57</v>
      </c>
      <c r="R131" s="2">
        <f>'060624'!CD14</f>
        <v>1.1619999999999999</v>
      </c>
      <c r="S131" s="2">
        <f>'060624'!CR14</f>
        <v>1.091</v>
      </c>
      <c r="T131" s="3">
        <f t="shared" si="32"/>
        <v>0.9388984509466437</v>
      </c>
      <c r="U131" s="6">
        <f t="shared" ref="U131:U151" si="41">T131-1</f>
        <v>-6.1101549053356297E-2</v>
      </c>
      <c r="V131" s="6"/>
      <c r="W131" s="6"/>
      <c r="X131" s="2"/>
      <c r="Y131" s="2" t="s">
        <v>57</v>
      </c>
      <c r="Z131" s="2">
        <f>'061024'!BI14</f>
        <v>10.598000000000001</v>
      </c>
      <c r="AA131" s="2">
        <f>'061024'!CD14</f>
        <v>10.849</v>
      </c>
      <c r="AB131" s="3">
        <f t="shared" si="34"/>
        <v>1.0236837139082846</v>
      </c>
      <c r="AC131" s="9">
        <f t="shared" si="36"/>
        <v>2.3683713908284609E-2</v>
      </c>
    </row>
    <row r="132" spans="1:29" x14ac:dyDescent="0.55000000000000004">
      <c r="A132" s="2" t="s">
        <v>58</v>
      </c>
      <c r="B132" s="2">
        <f>'060624'!BB15</f>
        <v>2.5999999999999999E-2</v>
      </c>
      <c r="C132" s="2">
        <f>'060624'!BP15</f>
        <v>2.5000000000000001E-2</v>
      </c>
      <c r="D132" s="3">
        <f t="shared" si="37"/>
        <v>0.96153846153846168</v>
      </c>
      <c r="E132" s="6">
        <f t="shared" si="40"/>
        <v>-3.8461538461538325E-2</v>
      </c>
      <c r="F132" s="6"/>
      <c r="G132" s="6"/>
      <c r="H132" s="2"/>
      <c r="I132" s="2" t="s">
        <v>58</v>
      </c>
      <c r="J132" s="2">
        <f>'061024'!AG15</f>
        <v>0.26700000000000002</v>
      </c>
      <c r="K132" s="2">
        <f>'061024'!AU15</f>
        <v>0.34699999999999998</v>
      </c>
      <c r="L132" s="3">
        <f t="shared" si="31"/>
        <v>1.2996254681647939</v>
      </c>
      <c r="M132" s="9">
        <f t="shared" si="35"/>
        <v>0.29962546816479385</v>
      </c>
      <c r="N132" s="9"/>
      <c r="O132" s="9"/>
      <c r="P132" s="2"/>
      <c r="Q132" s="2" t="s">
        <v>58</v>
      </c>
      <c r="R132" s="2">
        <f>'060624'!CD15</f>
        <v>0.75800000000000001</v>
      </c>
      <c r="S132" s="2">
        <f>'060624'!CR15</f>
        <v>0.68</v>
      </c>
      <c r="T132" s="3">
        <f t="shared" si="32"/>
        <v>0.89709762532981541</v>
      </c>
      <c r="U132" s="6">
        <f t="shared" si="41"/>
        <v>-0.10290237467018459</v>
      </c>
      <c r="V132" s="6"/>
      <c r="W132" s="6"/>
      <c r="X132" s="2"/>
      <c r="Y132" s="2" t="s">
        <v>58</v>
      </c>
      <c r="Z132" s="2">
        <f>'061024'!BI15</f>
        <v>8.8740000000000006</v>
      </c>
      <c r="AA132" s="2">
        <f>'061024'!CD15</f>
        <v>8.9670000000000005</v>
      </c>
      <c r="AB132" s="3">
        <f t="shared" si="34"/>
        <v>1.0104800540906018</v>
      </c>
      <c r="AC132" s="9">
        <f t="shared" si="36"/>
        <v>1.048005409060182E-2</v>
      </c>
    </row>
    <row r="133" spans="1:29" x14ac:dyDescent="0.55000000000000004">
      <c r="A133" s="2" t="s">
        <v>59</v>
      </c>
      <c r="B133" s="2">
        <f>'060624'!BB16</f>
        <v>0</v>
      </c>
      <c r="C133" s="2">
        <f>'060624'!BP16</f>
        <v>0</v>
      </c>
      <c r="D133" s="3" t="e">
        <f t="shared" si="37"/>
        <v>#DIV/0!</v>
      </c>
      <c r="E133" s="6" t="e">
        <f t="shared" si="40"/>
        <v>#DIV/0!</v>
      </c>
      <c r="F133" s="6"/>
      <c r="G133" s="6"/>
      <c r="H133" s="2"/>
      <c r="I133" s="2" t="s">
        <v>59</v>
      </c>
      <c r="J133" s="2">
        <f>'061024'!AG16</f>
        <v>0.29099999999999998</v>
      </c>
      <c r="K133" s="2">
        <f>'061024'!AU16</f>
        <v>0.40200000000000002</v>
      </c>
      <c r="L133" s="3">
        <f t="shared" si="31"/>
        <v>1.3814432989690724</v>
      </c>
      <c r="M133" s="9">
        <f t="shared" si="35"/>
        <v>0.38144329896907236</v>
      </c>
      <c r="N133" s="9"/>
      <c r="O133" s="9"/>
      <c r="P133" s="2"/>
      <c r="Q133" s="2" t="s">
        <v>59</v>
      </c>
      <c r="R133" s="2">
        <f>'060624'!CD16</f>
        <v>0.93899999999999995</v>
      </c>
      <c r="S133" s="2">
        <f>'060624'!CR16</f>
        <v>1.254</v>
      </c>
      <c r="T133" s="3">
        <f t="shared" si="32"/>
        <v>1.3354632587859425</v>
      </c>
      <c r="U133" s="6">
        <f t="shared" si="41"/>
        <v>0.33546325878594252</v>
      </c>
      <c r="V133" s="6"/>
      <c r="W133" s="6"/>
      <c r="X133" s="2"/>
      <c r="Y133" s="2" t="s">
        <v>59</v>
      </c>
      <c r="Z133" s="2">
        <f>'061024'!BI16</f>
        <v>9.0370000000000008</v>
      </c>
      <c r="AA133" s="2">
        <f>'061024'!CD16</f>
        <v>9.2750000000000004</v>
      </c>
      <c r="AB133" s="3">
        <f t="shared" si="34"/>
        <v>1.0263361735089078</v>
      </c>
      <c r="AC133" s="9">
        <f t="shared" si="36"/>
        <v>2.6336173508907823E-2</v>
      </c>
    </row>
    <row r="134" spans="1:29" x14ac:dyDescent="0.55000000000000004">
      <c r="A134" s="2" t="s">
        <v>60</v>
      </c>
      <c r="B134" s="2" t="str">
        <f>'060624'!BB17</f>
        <v>N.D.</v>
      </c>
      <c r="C134" s="2" t="str">
        <f>'060624'!BP17</f>
        <v>N.D.</v>
      </c>
      <c r="D134" s="3" t="e">
        <f t="shared" si="37"/>
        <v>#VALUE!</v>
      </c>
      <c r="E134" s="6" t="e">
        <f t="shared" si="40"/>
        <v>#VALUE!</v>
      </c>
      <c r="F134" s="6"/>
      <c r="G134" s="6"/>
      <c r="H134" s="2"/>
      <c r="I134" s="2" t="s">
        <v>60</v>
      </c>
      <c r="J134" s="2" t="str">
        <f>'061024'!AG17</f>
        <v>N.D.</v>
      </c>
      <c r="K134" s="2">
        <f>'061024'!AU17</f>
        <v>0.47299999999999998</v>
      </c>
      <c r="L134" s="3" t="e">
        <f t="shared" si="31"/>
        <v>#VALUE!</v>
      </c>
      <c r="M134" s="9" t="e">
        <f t="shared" si="35"/>
        <v>#VALUE!</v>
      </c>
      <c r="N134" s="9"/>
      <c r="O134" s="9"/>
      <c r="P134" s="2"/>
      <c r="Q134" s="2" t="s">
        <v>60</v>
      </c>
      <c r="R134" s="2">
        <f>'060624'!CD17</f>
        <v>1.2949999999999999</v>
      </c>
      <c r="S134" s="2">
        <f>'060624'!CR17</f>
        <v>1.097</v>
      </c>
      <c r="T134" s="3">
        <f t="shared" si="32"/>
        <v>0.84710424710424714</v>
      </c>
      <c r="U134" s="6">
        <f t="shared" si="41"/>
        <v>-0.15289575289575286</v>
      </c>
      <c r="V134" s="6"/>
      <c r="W134" s="6"/>
      <c r="X134" s="2"/>
      <c r="Y134" s="2" t="s">
        <v>60</v>
      </c>
      <c r="Z134" s="2">
        <f>'061024'!BI17</f>
        <v>11.638999999999999</v>
      </c>
      <c r="AA134" s="2">
        <f>'061024'!CD17</f>
        <v>11.167</v>
      </c>
      <c r="AB134" s="3">
        <f t="shared" si="34"/>
        <v>0.95944668785978182</v>
      </c>
      <c r="AC134" s="9">
        <f t="shared" si="36"/>
        <v>-4.0553312140218178E-2</v>
      </c>
    </row>
    <row r="135" spans="1:29" x14ac:dyDescent="0.55000000000000004">
      <c r="A135" s="2" t="s">
        <v>61</v>
      </c>
      <c r="B135" s="2">
        <f>'060624'!BB18</f>
        <v>3.7999999999999999E-2</v>
      </c>
      <c r="C135" s="2">
        <f>'060624'!BP18</f>
        <v>4.4999999999999998E-2</v>
      </c>
      <c r="D135" s="3">
        <f t="shared" si="37"/>
        <v>1.1842105263157894</v>
      </c>
      <c r="E135" s="6">
        <f t="shared" si="40"/>
        <v>0.18421052631578938</v>
      </c>
      <c r="F135" s="6"/>
      <c r="G135" s="6"/>
      <c r="H135" s="2"/>
      <c r="I135" s="2" t="s">
        <v>61</v>
      </c>
      <c r="J135" s="2">
        <f>'061024'!AG18</f>
        <v>0.33900000000000002</v>
      </c>
      <c r="K135" s="2">
        <f>'061024'!AU18</f>
        <v>0.42</v>
      </c>
      <c r="L135" s="3">
        <f t="shared" si="31"/>
        <v>1.2389380530973451</v>
      </c>
      <c r="M135" s="9">
        <f t="shared" si="35"/>
        <v>0.23893805309734506</v>
      </c>
      <c r="N135" s="9"/>
      <c r="O135" s="9"/>
      <c r="P135" s="2"/>
      <c r="Q135" s="2" t="s">
        <v>61</v>
      </c>
      <c r="R135" s="2">
        <f>'060624'!CD18</f>
        <v>1.0760000000000001</v>
      </c>
      <c r="S135" s="2">
        <f>'060624'!CR18</f>
        <v>1.242</v>
      </c>
      <c r="T135" s="3">
        <f t="shared" si="32"/>
        <v>1.1542750929368029</v>
      </c>
      <c r="U135" s="6">
        <f t="shared" si="41"/>
        <v>0.15427509293680286</v>
      </c>
      <c r="V135" s="6"/>
      <c r="W135" s="6"/>
      <c r="X135" s="2"/>
      <c r="Y135" s="2" t="s">
        <v>61</v>
      </c>
      <c r="Z135" s="2">
        <f>'061024'!BI18</f>
        <v>10.065</v>
      </c>
      <c r="AA135" s="2">
        <f>'061024'!CD18</f>
        <v>10.178000000000001</v>
      </c>
      <c r="AB135" s="3">
        <f t="shared" si="34"/>
        <v>1.0112270243417785</v>
      </c>
      <c r="AC135" s="9">
        <f t="shared" si="36"/>
        <v>1.1227024341778469E-2</v>
      </c>
    </row>
    <row r="136" spans="1:29" x14ac:dyDescent="0.55000000000000004">
      <c r="A136" s="2" t="s">
        <v>62</v>
      </c>
      <c r="B136" s="2">
        <f>'060624'!BB19</f>
        <v>3.5999999999999997E-2</v>
      </c>
      <c r="C136" s="2">
        <f>'060624'!BP19</f>
        <v>4.1000000000000002E-2</v>
      </c>
      <c r="D136" s="3">
        <f t="shared" si="37"/>
        <v>1.1388888888888891</v>
      </c>
      <c r="E136" s="6">
        <f t="shared" si="40"/>
        <v>0.13888888888888906</v>
      </c>
      <c r="F136" s="6"/>
      <c r="G136" s="6"/>
      <c r="H136" s="2"/>
      <c r="I136" s="2" t="s">
        <v>62</v>
      </c>
      <c r="J136" s="2">
        <f>'061024'!AG19</f>
        <v>0.29899999999999999</v>
      </c>
      <c r="K136" s="2">
        <f>'061024'!AU19</f>
        <v>0.39100000000000001</v>
      </c>
      <c r="L136" s="3">
        <f t="shared" si="31"/>
        <v>1.3076923076923077</v>
      </c>
      <c r="M136" s="9">
        <f t="shared" si="35"/>
        <v>0.30769230769230771</v>
      </c>
      <c r="N136" s="9"/>
      <c r="O136" s="9"/>
      <c r="P136" s="2"/>
      <c r="Q136" s="2" t="s">
        <v>62</v>
      </c>
      <c r="R136" s="2">
        <f>'060624'!CD19</f>
        <v>0.998</v>
      </c>
      <c r="S136" s="2">
        <f>'060624'!CR19</f>
        <v>1.2290000000000001</v>
      </c>
      <c r="T136" s="3">
        <f t="shared" si="32"/>
        <v>1.2314629258517036</v>
      </c>
      <c r="U136" s="6">
        <f t="shared" si="41"/>
        <v>0.23146292585170358</v>
      </c>
      <c r="V136" s="6"/>
      <c r="W136" s="6"/>
      <c r="X136" s="2"/>
      <c r="Y136" s="2" t="s">
        <v>62</v>
      </c>
      <c r="Z136" s="2">
        <f>'061024'!BI19</f>
        <v>10.278</v>
      </c>
      <c r="AA136" s="2">
        <f>'061024'!CD19</f>
        <v>10.169</v>
      </c>
      <c r="AB136" s="3">
        <f t="shared" si="34"/>
        <v>0.98939482389569955</v>
      </c>
      <c r="AC136" s="9">
        <f t="shared" si="36"/>
        <v>-1.0605176104300451E-2</v>
      </c>
    </row>
    <row r="137" spans="1:29" x14ac:dyDescent="0.55000000000000004">
      <c r="A137" s="2" t="s">
        <v>63</v>
      </c>
      <c r="B137" s="2">
        <f>'060624'!BB20</f>
        <v>4.1000000000000002E-2</v>
      </c>
      <c r="C137" s="2">
        <f>'060624'!BP20</f>
        <v>4.5999999999999999E-2</v>
      </c>
      <c r="D137" s="3">
        <f t="shared" si="37"/>
        <v>1.121951219512195</v>
      </c>
      <c r="E137" s="6">
        <f t="shared" si="40"/>
        <v>0.12195121951219501</v>
      </c>
      <c r="F137" s="6"/>
      <c r="G137" s="6"/>
      <c r="H137" s="2"/>
      <c r="I137" s="2" t="s">
        <v>63</v>
      </c>
      <c r="J137" s="2">
        <f>'061024'!AG20</f>
        <v>0.26900000000000002</v>
      </c>
      <c r="K137" s="2">
        <f>'061024'!AU20</f>
        <v>0.373</v>
      </c>
      <c r="L137" s="3">
        <f t="shared" si="31"/>
        <v>1.3866171003717471</v>
      </c>
      <c r="M137" s="9">
        <f t="shared" si="35"/>
        <v>0.38661710037174712</v>
      </c>
      <c r="N137" s="9"/>
      <c r="O137" s="9"/>
      <c r="P137" s="2"/>
      <c r="Q137" s="2" t="s">
        <v>63</v>
      </c>
      <c r="R137" s="2">
        <f>'060624'!CD20</f>
        <v>1.034</v>
      </c>
      <c r="S137" s="2">
        <f>'060624'!CR20</f>
        <v>1</v>
      </c>
      <c r="T137" s="3">
        <f t="shared" si="32"/>
        <v>0.96711798839458407</v>
      </c>
      <c r="U137" s="6">
        <f t="shared" si="41"/>
        <v>-3.2882011605415928E-2</v>
      </c>
      <c r="V137" s="6"/>
      <c r="W137" s="6"/>
      <c r="X137" s="2"/>
      <c r="Y137" s="2" t="s">
        <v>63</v>
      </c>
      <c r="Z137" s="2">
        <f>'061024'!BI20</f>
        <v>9.3629999999999995</v>
      </c>
      <c r="AA137" s="2">
        <f>'061024'!CD20</f>
        <v>9.6059999999999999</v>
      </c>
      <c r="AB137" s="3">
        <f t="shared" si="34"/>
        <v>1.0259532201217558</v>
      </c>
      <c r="AC137" s="9">
        <f t="shared" si="36"/>
        <v>2.5953220121755827E-2</v>
      </c>
    </row>
    <row r="138" spans="1:29" x14ac:dyDescent="0.55000000000000004">
      <c r="A138" s="2" t="s">
        <v>33</v>
      </c>
      <c r="B138" s="2">
        <f>'060624'!BB21</f>
        <v>0.04</v>
      </c>
      <c r="C138" s="2">
        <f>'060624'!BP21</f>
        <v>4.2000000000000003E-2</v>
      </c>
      <c r="D138" s="3">
        <f t="shared" si="37"/>
        <v>1.05</v>
      </c>
      <c r="E138" s="6">
        <f t="shared" si="40"/>
        <v>5.0000000000000044E-2</v>
      </c>
      <c r="F138" s="6"/>
      <c r="G138" s="6"/>
      <c r="H138" s="2"/>
      <c r="I138" s="2" t="s">
        <v>33</v>
      </c>
      <c r="J138" s="2">
        <f>'061024'!AG21</f>
        <v>0.29299999999999998</v>
      </c>
      <c r="K138" s="2">
        <f>'061024'!AU21</f>
        <v>0.39300000000000002</v>
      </c>
      <c r="L138" s="3">
        <f t="shared" si="31"/>
        <v>1.3412969283276452</v>
      </c>
      <c r="M138" s="9">
        <f t="shared" si="35"/>
        <v>0.34129692832764524</v>
      </c>
      <c r="N138" s="9"/>
      <c r="O138" s="9"/>
      <c r="P138" s="2"/>
      <c r="Q138" s="2" t="s">
        <v>33</v>
      </c>
      <c r="R138" s="2">
        <f>'060624'!CD21</f>
        <v>1.08</v>
      </c>
      <c r="S138" s="2">
        <f>'060624'!CR21</f>
        <v>1.0349999999999999</v>
      </c>
      <c r="T138" s="3">
        <f t="shared" si="32"/>
        <v>0.95833333333333315</v>
      </c>
      <c r="U138" s="6">
        <f t="shared" si="41"/>
        <v>-4.1666666666666852E-2</v>
      </c>
      <c r="V138" s="6"/>
      <c r="W138" s="6"/>
      <c r="X138" s="2"/>
      <c r="Y138" s="2" t="s">
        <v>33</v>
      </c>
      <c r="Z138" s="2">
        <f>'061024'!BI21</f>
        <v>9.3780000000000001</v>
      </c>
      <c r="AA138" s="2">
        <f>'061024'!CD21</f>
        <v>9.5150000000000006</v>
      </c>
      <c r="AB138" s="3">
        <f t="shared" si="34"/>
        <v>1.0146086585625933</v>
      </c>
      <c r="AC138" s="9">
        <f t="shared" si="36"/>
        <v>1.4608658562593302E-2</v>
      </c>
    </row>
    <row r="139" spans="1:29" x14ac:dyDescent="0.55000000000000004">
      <c r="A139" s="2" t="s">
        <v>64</v>
      </c>
      <c r="B139" s="2">
        <f>'060624'!BB22</f>
        <v>0.04</v>
      </c>
      <c r="C139" s="2">
        <f>'060624'!BP22</f>
        <v>4.4999999999999998E-2</v>
      </c>
      <c r="D139" s="3">
        <f t="shared" si="37"/>
        <v>1.125</v>
      </c>
      <c r="E139" s="6">
        <f t="shared" si="40"/>
        <v>0.125</v>
      </c>
      <c r="F139" s="6"/>
      <c r="G139" s="6"/>
      <c r="H139" s="2"/>
      <c r="I139" s="2" t="s">
        <v>64</v>
      </c>
      <c r="J139" s="2">
        <f>'061024'!AG22</f>
        <v>0.316</v>
      </c>
      <c r="K139" s="2">
        <f>'061024'!AU22</f>
        <v>0.41899999999999998</v>
      </c>
      <c r="L139" s="3">
        <f t="shared" si="31"/>
        <v>1.3259493670886076</v>
      </c>
      <c r="M139" s="9">
        <f t="shared" si="35"/>
        <v>0.32594936708860756</v>
      </c>
      <c r="N139" s="9"/>
      <c r="O139" s="9"/>
      <c r="P139" s="2"/>
      <c r="Q139" s="2" t="s">
        <v>64</v>
      </c>
      <c r="R139" s="2">
        <f>'060624'!CD22</f>
        <v>1.123</v>
      </c>
      <c r="S139" s="2">
        <f>'060624'!CR22</f>
        <v>1.2330000000000001</v>
      </c>
      <c r="T139" s="3">
        <f t="shared" si="32"/>
        <v>1.097951914514693</v>
      </c>
      <c r="U139" s="6">
        <f t="shared" si="41"/>
        <v>9.7951914514692984E-2</v>
      </c>
      <c r="V139" s="6"/>
      <c r="W139" s="6"/>
      <c r="X139" s="2"/>
      <c r="Y139" s="2" t="s">
        <v>64</v>
      </c>
      <c r="Z139" s="2">
        <f>'061024'!BI22</f>
        <v>9.6340000000000003</v>
      </c>
      <c r="AA139" s="2">
        <f>'061024'!CD22</f>
        <v>9.6069999999999993</v>
      </c>
      <c r="AB139" s="3">
        <f t="shared" si="34"/>
        <v>0.99719742578368264</v>
      </c>
      <c r="AC139" s="9">
        <f t="shared" si="36"/>
        <v>-2.802574216317355E-3</v>
      </c>
    </row>
    <row r="140" spans="1:29" x14ac:dyDescent="0.55000000000000004">
      <c r="A140" s="2" t="s">
        <v>65</v>
      </c>
      <c r="B140" s="2">
        <f>'060624'!BB23</f>
        <v>4.1000000000000002E-2</v>
      </c>
      <c r="C140" s="2">
        <f>'060624'!BP23</f>
        <v>4.7E-2</v>
      </c>
      <c r="D140" s="3">
        <f t="shared" si="37"/>
        <v>1.1463414634146341</v>
      </c>
      <c r="E140" s="6">
        <f t="shared" si="40"/>
        <v>0.14634146341463405</v>
      </c>
      <c r="F140" s="6"/>
      <c r="G140" s="6"/>
      <c r="H140" s="2"/>
      <c r="I140" s="2" t="s">
        <v>65</v>
      </c>
      <c r="J140" s="2">
        <f>'061024'!AG23</f>
        <v>0.29399999999999998</v>
      </c>
      <c r="K140" s="2">
        <f>'061024'!AU23</f>
        <v>0.379</v>
      </c>
      <c r="L140" s="3">
        <f t="shared" si="31"/>
        <v>1.2891156462585034</v>
      </c>
      <c r="M140" s="9">
        <f t="shared" si="35"/>
        <v>0.28911564625850339</v>
      </c>
      <c r="N140" s="9"/>
      <c r="O140" s="9"/>
      <c r="P140" s="2"/>
      <c r="Q140" s="2" t="s">
        <v>65</v>
      </c>
      <c r="R140" s="2">
        <f>'060624'!CD23</f>
        <v>1.0169999999999999</v>
      </c>
      <c r="S140" s="2">
        <f>'060624'!CR23</f>
        <v>1.0489999999999999</v>
      </c>
      <c r="T140" s="3">
        <f t="shared" si="32"/>
        <v>1.031465093411996</v>
      </c>
      <c r="U140" s="6">
        <f t="shared" si="41"/>
        <v>3.1465093411995992E-2</v>
      </c>
      <c r="V140" s="6"/>
      <c r="W140" s="6"/>
      <c r="X140" s="2"/>
      <c r="Y140" s="2" t="s">
        <v>65</v>
      </c>
      <c r="Z140" s="2">
        <f>'061024'!BI23</f>
        <v>9.0210000000000008</v>
      </c>
      <c r="AA140" s="2">
        <f>'061024'!CD23</f>
        <v>8.9640000000000004</v>
      </c>
      <c r="AB140" s="3">
        <f t="shared" si="34"/>
        <v>0.9936814100432324</v>
      </c>
      <c r="AC140" s="9">
        <f t="shared" si="36"/>
        <v>-6.3185899567675952E-3</v>
      </c>
    </row>
    <row r="141" spans="1:29" x14ac:dyDescent="0.55000000000000004">
      <c r="A141" s="2" t="s">
        <v>66</v>
      </c>
      <c r="B141" s="2">
        <f>'060624'!BB24</f>
        <v>4.8000000000000001E-2</v>
      </c>
      <c r="C141" s="2">
        <f>'060624'!BP24</f>
        <v>5.3999999999999999E-2</v>
      </c>
      <c r="D141" s="3">
        <f t="shared" si="37"/>
        <v>1.125</v>
      </c>
      <c r="E141" s="6">
        <f t="shared" si="40"/>
        <v>0.125</v>
      </c>
      <c r="F141" s="6"/>
      <c r="G141" s="6"/>
      <c r="H141" s="2"/>
      <c r="I141" s="2" t="s">
        <v>66</v>
      </c>
      <c r="J141" s="2">
        <f>'061024'!AG24</f>
        <v>0.27200000000000002</v>
      </c>
      <c r="K141" s="2">
        <f>'061024'!AU24</f>
        <v>0.35499999999999998</v>
      </c>
      <c r="L141" s="3">
        <f t="shared" si="31"/>
        <v>1.3051470588235292</v>
      </c>
      <c r="M141" s="9">
        <f t="shared" si="35"/>
        <v>0.30514705882352922</v>
      </c>
      <c r="N141" s="9"/>
      <c r="O141" s="9"/>
      <c r="P141" s="2"/>
      <c r="Q141" s="2" t="s">
        <v>66</v>
      </c>
      <c r="R141" s="2">
        <f>'060624'!CD24</f>
        <v>1.236</v>
      </c>
      <c r="S141" s="2">
        <f>'060624'!CR24</f>
        <v>1.417</v>
      </c>
      <c r="T141" s="3">
        <f t="shared" si="32"/>
        <v>1.1464401294498383</v>
      </c>
      <c r="U141" s="6">
        <f t="shared" si="41"/>
        <v>0.14644012944983831</v>
      </c>
      <c r="V141" s="6"/>
      <c r="W141" s="6"/>
      <c r="X141" s="2"/>
      <c r="Y141" s="2" t="s">
        <v>66</v>
      </c>
      <c r="Z141" s="2">
        <f>'061024'!BI24</f>
        <v>8.1549999999999994</v>
      </c>
      <c r="AA141" s="2">
        <f>'061024'!CD24</f>
        <v>7.976</v>
      </c>
      <c r="AB141" s="3">
        <f t="shared" si="34"/>
        <v>0.97805027590435323</v>
      </c>
      <c r="AC141" s="9">
        <f t="shared" si="36"/>
        <v>-2.1949724095646772E-2</v>
      </c>
    </row>
    <row r="142" spans="1:29" x14ac:dyDescent="0.55000000000000004">
      <c r="A142" s="2" t="s">
        <v>37</v>
      </c>
      <c r="B142" s="2">
        <f>'060624'!BB25</f>
        <v>5.2999999999999999E-2</v>
      </c>
      <c r="C142" s="2">
        <f>'060624'!BP25</f>
        <v>5.7000000000000002E-2</v>
      </c>
      <c r="D142" s="3">
        <f t="shared" si="37"/>
        <v>1.0754716981132075</v>
      </c>
      <c r="E142" s="6">
        <f t="shared" si="40"/>
        <v>7.547169811320753E-2</v>
      </c>
      <c r="F142" s="6"/>
      <c r="G142" s="6"/>
      <c r="H142" s="2"/>
      <c r="I142" s="2" t="s">
        <v>37</v>
      </c>
      <c r="J142" s="2">
        <f>'061024'!AG25</f>
        <v>0.36699999999999999</v>
      </c>
      <c r="K142" s="2">
        <f>'061024'!AU25</f>
        <v>0.46500000000000002</v>
      </c>
      <c r="L142" s="3">
        <f t="shared" si="31"/>
        <v>1.2670299727520438</v>
      </c>
      <c r="M142" s="9">
        <f t="shared" si="35"/>
        <v>0.26702997275204376</v>
      </c>
      <c r="N142" s="9"/>
      <c r="O142" s="9"/>
      <c r="P142" s="2"/>
      <c r="Q142" s="2" t="s">
        <v>37</v>
      </c>
      <c r="R142" s="2">
        <f>'060624'!CD25</f>
        <v>1.2370000000000001</v>
      </c>
      <c r="S142" s="2">
        <f>'060624'!CR25</f>
        <v>1.321</v>
      </c>
      <c r="T142" s="3">
        <f t="shared" si="32"/>
        <v>1.0679062247372675</v>
      </c>
      <c r="U142" s="6">
        <f t="shared" si="41"/>
        <v>6.7906224737267484E-2</v>
      </c>
      <c r="V142" s="6"/>
      <c r="W142" s="6"/>
      <c r="X142" s="2"/>
      <c r="Y142" s="2" t="s">
        <v>37</v>
      </c>
      <c r="Z142" s="2">
        <f>'061024'!BI25</f>
        <v>9.7469999999999999</v>
      </c>
      <c r="AA142" s="2">
        <f>'061024'!CD25</f>
        <v>9.8130000000000006</v>
      </c>
      <c r="AB142" s="3">
        <f t="shared" si="34"/>
        <v>1.0067713142505388</v>
      </c>
      <c r="AC142" s="9">
        <f t="shared" si="36"/>
        <v>6.7713142505387847E-3</v>
      </c>
    </row>
    <row r="143" spans="1:29" x14ac:dyDescent="0.55000000000000004">
      <c r="A143" s="2" t="s">
        <v>67</v>
      </c>
      <c r="B143" s="2">
        <f>'060624'!BB26</f>
        <v>4.2999999999999997E-2</v>
      </c>
      <c r="C143" s="2">
        <f>'060624'!BP26</f>
        <v>5.0999999999999997E-2</v>
      </c>
      <c r="D143" s="3">
        <f t="shared" si="37"/>
        <v>1.1860465116279071</v>
      </c>
      <c r="E143" s="6">
        <f t="shared" si="40"/>
        <v>0.18604651162790709</v>
      </c>
      <c r="F143" s="6"/>
      <c r="G143" s="6"/>
      <c r="H143" s="2"/>
      <c r="I143" s="2" t="s">
        <v>67</v>
      </c>
      <c r="J143" s="2">
        <f>'061024'!AG26</f>
        <v>0.35599999999999998</v>
      </c>
      <c r="K143" s="2">
        <f>'061024'!AU26</f>
        <v>0.45900000000000002</v>
      </c>
      <c r="L143" s="3">
        <f t="shared" si="31"/>
        <v>1.2893258426966294</v>
      </c>
      <c r="M143" s="9">
        <f t="shared" si="35"/>
        <v>0.28932584269662942</v>
      </c>
      <c r="N143" s="9"/>
      <c r="O143" s="9"/>
      <c r="P143" s="2"/>
      <c r="Q143" s="2" t="s">
        <v>67</v>
      </c>
      <c r="R143" s="2">
        <f>'060624'!CD26</f>
        <v>1.2609999999999999</v>
      </c>
      <c r="S143" s="2">
        <f>'060624'!CR26</f>
        <v>1.4570000000000001</v>
      </c>
      <c r="T143" s="3">
        <f t="shared" si="32"/>
        <v>1.1554321966693102</v>
      </c>
      <c r="U143" s="6">
        <f t="shared" si="41"/>
        <v>0.15543219666931019</v>
      </c>
      <c r="V143" s="6"/>
      <c r="W143" s="6"/>
      <c r="X143" s="2"/>
      <c r="Y143" s="2" t="s">
        <v>67</v>
      </c>
      <c r="Z143" s="2">
        <f>'061024'!BI26</f>
        <v>10.685</v>
      </c>
      <c r="AA143" s="2">
        <f>'061024'!CD26</f>
        <v>10.98</v>
      </c>
      <c r="AB143" s="3">
        <f t="shared" si="34"/>
        <v>1.0276087973795041</v>
      </c>
      <c r="AC143" s="9">
        <f t="shared" si="36"/>
        <v>2.7608797379504058E-2</v>
      </c>
    </row>
    <row r="144" spans="1:29" x14ac:dyDescent="0.55000000000000004">
      <c r="A144" s="2" t="s">
        <v>39</v>
      </c>
      <c r="B144" s="2">
        <f>'060624'!BB27</f>
        <v>4.2000000000000003E-2</v>
      </c>
      <c r="C144" s="2">
        <f>'060624'!BP27</f>
        <v>5.3999999999999999E-2</v>
      </c>
      <c r="D144" s="3">
        <f t="shared" si="37"/>
        <v>1.2857142857142856</v>
      </c>
      <c r="E144" s="6">
        <f t="shared" si="40"/>
        <v>0.28571428571428559</v>
      </c>
      <c r="F144" s="6"/>
      <c r="G144" s="6"/>
      <c r="H144" s="2"/>
      <c r="I144" s="2" t="s">
        <v>39</v>
      </c>
      <c r="J144" s="2">
        <f>'061024'!AG27</f>
        <v>0.38200000000000001</v>
      </c>
      <c r="K144" s="2">
        <f>'061024'!AU27</f>
        <v>0.505</v>
      </c>
      <c r="L144" s="3">
        <f t="shared" si="31"/>
        <v>1.3219895287958114</v>
      </c>
      <c r="M144" s="9">
        <f t="shared" si="35"/>
        <v>0.32198952879581144</v>
      </c>
      <c r="N144" s="9"/>
      <c r="O144" s="9"/>
      <c r="P144" s="2"/>
      <c r="Q144" s="2" t="s">
        <v>39</v>
      </c>
      <c r="R144" s="2">
        <f>'060624'!CD27</f>
        <v>1.2390000000000001</v>
      </c>
      <c r="S144" s="2">
        <f>'060624'!CR27</f>
        <v>1.42</v>
      </c>
      <c r="T144" s="3">
        <f t="shared" si="32"/>
        <v>1.1460855528652136</v>
      </c>
      <c r="U144" s="6">
        <f t="shared" si="41"/>
        <v>0.14608555286521363</v>
      </c>
      <c r="V144" s="6"/>
      <c r="W144" s="6"/>
      <c r="X144" s="2"/>
      <c r="Y144" s="2" t="s">
        <v>39</v>
      </c>
      <c r="Z144" s="2">
        <f>'061024'!BI27</f>
        <v>10.577</v>
      </c>
      <c r="AA144" s="2">
        <f>'061024'!CD27</f>
        <v>10.548</v>
      </c>
      <c r="AB144" s="3">
        <f t="shared" si="34"/>
        <v>0.99725820175853264</v>
      </c>
      <c r="AC144" s="9">
        <f t="shared" si="36"/>
        <v>-2.7417982414673636E-3</v>
      </c>
    </row>
    <row r="145" spans="1:29" x14ac:dyDescent="0.55000000000000004">
      <c r="A145" s="2" t="s">
        <v>40</v>
      </c>
      <c r="B145" s="2">
        <f>'060624'!BB28</f>
        <v>4.2000000000000003E-2</v>
      </c>
      <c r="C145" s="2">
        <f>'060624'!BP28</f>
        <v>0.05</v>
      </c>
      <c r="D145" s="3">
        <f t="shared" si="37"/>
        <v>1.1904761904761905</v>
      </c>
      <c r="E145" s="6">
        <f t="shared" si="40"/>
        <v>0.19047619047619047</v>
      </c>
      <c r="F145" s="6"/>
      <c r="G145" s="6"/>
      <c r="H145" s="2"/>
      <c r="I145" s="2" t="s">
        <v>40</v>
      </c>
      <c r="J145" s="2">
        <f>'061024'!AG28</f>
        <v>0.33900000000000002</v>
      </c>
      <c r="K145" s="2">
        <f>'061024'!AU28</f>
        <v>0.39800000000000002</v>
      </c>
      <c r="L145" s="3">
        <f t="shared" si="31"/>
        <v>1.1740412979351031</v>
      </c>
      <c r="M145" s="9">
        <f t="shared" si="35"/>
        <v>0.17404129793510315</v>
      </c>
      <c r="N145" s="9"/>
      <c r="O145" s="9"/>
      <c r="P145" s="2"/>
      <c r="Q145" s="2" t="s">
        <v>40</v>
      </c>
      <c r="R145" s="2">
        <f>'060624'!CD28</f>
        <v>1.1499999999999999</v>
      </c>
      <c r="S145" s="2">
        <f>'060624'!CR28</f>
        <v>1.381</v>
      </c>
      <c r="T145" s="3">
        <f t="shared" si="32"/>
        <v>1.2008695652173913</v>
      </c>
      <c r="U145" s="6">
        <f t="shared" si="41"/>
        <v>0.2008695652173913</v>
      </c>
      <c r="V145" s="6"/>
      <c r="W145" s="6"/>
      <c r="X145" s="2"/>
      <c r="Y145" s="2" t="s">
        <v>40</v>
      </c>
      <c r="Z145" s="2">
        <f>'061024'!BI28</f>
        <v>9.2279999999999998</v>
      </c>
      <c r="AA145" s="2">
        <f>'061024'!CD28</f>
        <v>9.3030000000000008</v>
      </c>
      <c r="AB145" s="3">
        <f t="shared" si="34"/>
        <v>1.0081274382314696</v>
      </c>
      <c r="AC145" s="9">
        <f t="shared" si="36"/>
        <v>8.1274382314695526E-3</v>
      </c>
    </row>
    <row r="146" spans="1:29" x14ac:dyDescent="0.55000000000000004">
      <c r="A146" s="2" t="s">
        <v>68</v>
      </c>
      <c r="B146" s="2">
        <f>'060624'!BB29</f>
        <v>4.1000000000000002E-2</v>
      </c>
      <c r="C146" s="2">
        <f>'060624'!BP29</f>
        <v>5.6000000000000001E-2</v>
      </c>
      <c r="D146" s="3">
        <f t="shared" si="37"/>
        <v>1.3658536585365852</v>
      </c>
      <c r="E146" s="6">
        <f t="shared" si="40"/>
        <v>0.36585365853658525</v>
      </c>
      <c r="F146" s="6"/>
      <c r="G146" s="6"/>
      <c r="H146" s="2"/>
      <c r="I146" s="2" t="s">
        <v>68</v>
      </c>
      <c r="J146" s="2">
        <f>'061024'!AG29</f>
        <v>0.36</v>
      </c>
      <c r="K146" s="2">
        <f>'061024'!AU29</f>
        <v>0.45800000000000002</v>
      </c>
      <c r="L146" s="3">
        <f t="shared" si="31"/>
        <v>1.2722222222222224</v>
      </c>
      <c r="M146" s="9">
        <f t="shared" si="35"/>
        <v>0.27222222222222237</v>
      </c>
      <c r="N146" s="9"/>
      <c r="O146" s="9"/>
      <c r="P146" s="2"/>
      <c r="Q146" s="2" t="s">
        <v>68</v>
      </c>
      <c r="R146" s="2">
        <f>'060624'!CD29</f>
        <v>1.2529999999999999</v>
      </c>
      <c r="S146" s="2">
        <f>'060624'!CR29</f>
        <v>1.4750000000000001</v>
      </c>
      <c r="T146" s="3">
        <f t="shared" si="32"/>
        <v>1.1771747805267361</v>
      </c>
      <c r="U146" s="6">
        <f t="shared" si="41"/>
        <v>0.17717478052673608</v>
      </c>
      <c r="V146" s="6"/>
      <c r="W146" s="6"/>
      <c r="X146" s="2"/>
      <c r="Y146" s="2" t="s">
        <v>68</v>
      </c>
      <c r="Z146" s="2">
        <f>'061024'!BI29</f>
        <v>10.686</v>
      </c>
      <c r="AA146" s="2">
        <f>'061024'!CD29</f>
        <v>11.045999999999999</v>
      </c>
      <c r="AB146" s="3">
        <f t="shared" si="34"/>
        <v>1.0336889387984278</v>
      </c>
      <c r="AC146" s="9">
        <f t="shared" si="36"/>
        <v>3.3688938798427825E-2</v>
      </c>
    </row>
    <row r="147" spans="1:29" x14ac:dyDescent="0.55000000000000004">
      <c r="A147" s="2" t="s">
        <v>42</v>
      </c>
      <c r="B147" s="2">
        <f>'060624'!BB30</f>
        <v>4.3999999999999997E-2</v>
      </c>
      <c r="C147" s="2">
        <f>'060624'!BP30</f>
        <v>5.5E-2</v>
      </c>
      <c r="D147" s="3">
        <f t="shared" si="37"/>
        <v>1.25</v>
      </c>
      <c r="E147" s="6">
        <f t="shared" si="40"/>
        <v>0.25</v>
      </c>
      <c r="F147" s="6"/>
      <c r="G147" s="6"/>
      <c r="H147" s="2"/>
      <c r="I147" s="2" t="s">
        <v>42</v>
      </c>
      <c r="J147" s="2">
        <f>'061024'!AG30</f>
        <v>0.33700000000000002</v>
      </c>
      <c r="K147" s="2">
        <f>'061024'!AU30</f>
        <v>0.438</v>
      </c>
      <c r="L147" s="3">
        <f t="shared" si="31"/>
        <v>1.2997032640949555</v>
      </c>
      <c r="M147" s="9">
        <f t="shared" si="35"/>
        <v>0.29970326409495551</v>
      </c>
      <c r="N147" s="9"/>
      <c r="O147" s="9"/>
      <c r="P147" s="2"/>
      <c r="Q147" s="2" t="s">
        <v>42</v>
      </c>
      <c r="R147" s="2">
        <f>'060624'!CD30</f>
        <v>1.2749999999999999</v>
      </c>
      <c r="S147" s="2">
        <f>'060624'!CR30</f>
        <v>1.544</v>
      </c>
      <c r="T147" s="3">
        <f t="shared" si="32"/>
        <v>1.2109803921568629</v>
      </c>
      <c r="U147" s="6">
        <f t="shared" si="41"/>
        <v>0.21098039215686293</v>
      </c>
      <c r="V147" s="6"/>
      <c r="W147" s="6"/>
      <c r="X147" s="2"/>
      <c r="Y147" s="2" t="s">
        <v>42</v>
      </c>
      <c r="Z147" s="2">
        <f>'061024'!BI30</f>
        <v>10.417</v>
      </c>
      <c r="AA147" s="2">
        <f>'061024'!CD30</f>
        <v>10.862</v>
      </c>
      <c r="AB147" s="3">
        <f t="shared" si="34"/>
        <v>1.0427186330037439</v>
      </c>
      <c r="AC147" s="9">
        <f t="shared" si="36"/>
        <v>4.27186330037439E-2</v>
      </c>
    </row>
    <row r="148" spans="1:29" x14ac:dyDescent="0.55000000000000004">
      <c r="A148" s="2" t="s">
        <v>69</v>
      </c>
      <c r="B148" s="2">
        <f>'060624'!BB31</f>
        <v>4.2000000000000003E-2</v>
      </c>
      <c r="C148" s="2">
        <f>'060624'!BP31</f>
        <v>5.3999999999999999E-2</v>
      </c>
      <c r="D148" s="3">
        <f t="shared" si="37"/>
        <v>1.2857142857142856</v>
      </c>
      <c r="E148" s="6">
        <f t="shared" si="40"/>
        <v>0.28571428571428559</v>
      </c>
      <c r="F148" s="6"/>
      <c r="G148" s="6"/>
      <c r="H148" s="2"/>
      <c r="I148" s="2" t="s">
        <v>69</v>
      </c>
      <c r="J148" s="2">
        <f>'061024'!AG31</f>
        <v>0.377</v>
      </c>
      <c r="K148" s="2">
        <f>'061024'!AU31</f>
        <v>0.48199999999999998</v>
      </c>
      <c r="L148" s="3">
        <f t="shared" si="31"/>
        <v>1.2785145888594165</v>
      </c>
      <c r="M148" s="9">
        <f t="shared" si="35"/>
        <v>0.27851458885941649</v>
      </c>
      <c r="N148" s="9"/>
      <c r="O148" s="9"/>
      <c r="P148" s="2"/>
      <c r="Q148" s="2" t="s">
        <v>69</v>
      </c>
      <c r="R148" s="2">
        <f>'060624'!CD31</f>
        <v>1.1659999999999999</v>
      </c>
      <c r="S148" s="2">
        <f>'060624'!CR31</f>
        <v>1.276</v>
      </c>
      <c r="T148" s="3">
        <f t="shared" si="32"/>
        <v>1.0943396226415094</v>
      </c>
      <c r="U148" s="6">
        <f t="shared" si="41"/>
        <v>9.4339622641509413E-2</v>
      </c>
      <c r="V148" s="6"/>
      <c r="W148" s="6"/>
      <c r="X148" s="2"/>
      <c r="Y148" s="2" t="s">
        <v>69</v>
      </c>
      <c r="Z148" s="2">
        <f>'061024'!BI31</f>
        <v>10.442</v>
      </c>
      <c r="AA148" s="2">
        <f>'061024'!CD31</f>
        <v>10.818</v>
      </c>
      <c r="AB148" s="3">
        <f t="shared" si="34"/>
        <v>1.0360084275043095</v>
      </c>
      <c r="AC148" s="9">
        <f t="shared" si="36"/>
        <v>3.6008427504309548E-2</v>
      </c>
    </row>
    <row r="149" spans="1:29" x14ac:dyDescent="0.55000000000000004">
      <c r="A149" s="2" t="s">
        <v>44</v>
      </c>
      <c r="B149" s="2">
        <f>'060624'!BB32</f>
        <v>4.5999999999999999E-2</v>
      </c>
      <c r="C149" s="2">
        <f>'060624'!BP32</f>
        <v>5.6000000000000001E-2</v>
      </c>
      <c r="D149" s="3">
        <f t="shared" si="37"/>
        <v>1.2173913043478262</v>
      </c>
      <c r="E149" s="6">
        <f t="shared" si="40"/>
        <v>0.21739130434782616</v>
      </c>
      <c r="F149" s="6"/>
      <c r="G149" s="6"/>
      <c r="H149" s="2"/>
      <c r="I149" s="2" t="s">
        <v>44</v>
      </c>
      <c r="J149" s="2">
        <f>'061024'!AG32</f>
        <v>0.39700000000000002</v>
      </c>
      <c r="K149" s="2">
        <f>'061024'!AU32</f>
        <v>0.50600000000000001</v>
      </c>
      <c r="L149" s="3">
        <f t="shared" si="31"/>
        <v>1.2745591939546599</v>
      </c>
      <c r="M149" s="9">
        <f t="shared" si="35"/>
        <v>0.27455919395465989</v>
      </c>
      <c r="N149" s="9"/>
      <c r="O149" s="9"/>
      <c r="P149" s="2"/>
      <c r="Q149" s="2" t="s">
        <v>44</v>
      </c>
      <c r="R149" s="2">
        <f>'060624'!CD32</f>
        <v>1.25</v>
      </c>
      <c r="S149" s="2">
        <f>'060624'!CR32</f>
        <v>1.4850000000000001</v>
      </c>
      <c r="T149" s="3">
        <f t="shared" si="32"/>
        <v>1.1880000000000002</v>
      </c>
      <c r="U149" s="6">
        <f t="shared" si="41"/>
        <v>0.18800000000000017</v>
      </c>
      <c r="V149" s="6"/>
      <c r="W149" s="6"/>
      <c r="X149" s="2"/>
      <c r="Y149" s="2" t="s">
        <v>44</v>
      </c>
      <c r="Z149" s="2">
        <f>'061024'!BI32</f>
        <v>11.03</v>
      </c>
      <c r="AA149" s="2">
        <f>'061024'!CD32</f>
        <v>11.726000000000001</v>
      </c>
      <c r="AB149" s="3">
        <f t="shared" si="34"/>
        <v>1.0631006346328198</v>
      </c>
      <c r="AC149" s="9">
        <f t="shared" si="36"/>
        <v>6.3100634632819785E-2</v>
      </c>
    </row>
    <row r="150" spans="1:29" x14ac:dyDescent="0.55000000000000004">
      <c r="A150" s="2" t="s">
        <v>46</v>
      </c>
      <c r="B150" s="2">
        <f>'060624'!BB33</f>
        <v>0.04</v>
      </c>
      <c r="C150" s="2">
        <f>'060624'!BP33</f>
        <v>0.05</v>
      </c>
      <c r="D150" s="3">
        <f t="shared" si="37"/>
        <v>1.25</v>
      </c>
      <c r="E150" s="6">
        <f t="shared" si="40"/>
        <v>0.25</v>
      </c>
      <c r="F150" s="6"/>
      <c r="G150" s="6"/>
      <c r="H150" s="2"/>
      <c r="I150" s="2" t="s">
        <v>46</v>
      </c>
      <c r="J150" s="2">
        <f>'061024'!AG33</f>
        <v>0.41699999999999998</v>
      </c>
      <c r="K150" s="2">
        <f>'061024'!AU33</f>
        <v>0.53100000000000003</v>
      </c>
      <c r="L150" s="3">
        <f t="shared" si="31"/>
        <v>1.2733812949640289</v>
      </c>
      <c r="M150" s="9">
        <f t="shared" si="35"/>
        <v>0.27338129496402885</v>
      </c>
      <c r="N150" s="9"/>
      <c r="O150" s="9"/>
      <c r="P150" s="2"/>
      <c r="Q150" s="2" t="s">
        <v>46</v>
      </c>
      <c r="R150" s="2">
        <f>'060624'!CD33</f>
        <v>1.18</v>
      </c>
      <c r="S150" s="2">
        <f>'060624'!CR33</f>
        <v>1.341</v>
      </c>
      <c r="T150" s="3">
        <f t="shared" si="32"/>
        <v>1.1364406779661018</v>
      </c>
      <c r="U150" s="6">
        <f t="shared" si="41"/>
        <v>0.13644067796610182</v>
      </c>
      <c r="V150" s="6"/>
      <c r="W150" s="6"/>
      <c r="X150" s="2"/>
      <c r="Y150" s="2" t="s">
        <v>46</v>
      </c>
      <c r="Z150" s="2">
        <f>'061024'!BI33</f>
        <v>10.983000000000001</v>
      </c>
      <c r="AA150" s="2">
        <f>'061024'!CD33</f>
        <v>11.686</v>
      </c>
      <c r="AB150" s="3">
        <f t="shared" si="34"/>
        <v>1.0640080123827733</v>
      </c>
      <c r="AC150" s="9">
        <f t="shared" si="36"/>
        <v>6.4008012382773316E-2</v>
      </c>
    </row>
    <row r="151" spans="1:29" x14ac:dyDescent="0.55000000000000004">
      <c r="A151" s="2" t="s">
        <v>45</v>
      </c>
      <c r="B151" s="2">
        <f>'060624'!BB34</f>
        <v>3.5000000000000003E-2</v>
      </c>
      <c r="C151" s="2">
        <f>'060624'!BP34</f>
        <v>4.2999999999999997E-2</v>
      </c>
      <c r="D151" s="3">
        <f t="shared" si="37"/>
        <v>1.2285714285714284</v>
      </c>
      <c r="E151" s="6">
        <f t="shared" si="40"/>
        <v>0.22857142857142843</v>
      </c>
      <c r="F151" s="6"/>
      <c r="G151" s="6"/>
      <c r="H151" s="2"/>
      <c r="I151" s="2" t="s">
        <v>45</v>
      </c>
      <c r="J151" s="2">
        <f>'061024'!AG34</f>
        <v>0.371</v>
      </c>
      <c r="K151" s="2">
        <f>'061024'!AU34</f>
        <v>0.47199999999999998</v>
      </c>
      <c r="L151" s="3">
        <f t="shared" si="31"/>
        <v>1.2722371967654986</v>
      </c>
      <c r="M151" s="9">
        <f t="shared" si="35"/>
        <v>0.27223719676549862</v>
      </c>
      <c r="N151" s="9"/>
      <c r="O151" s="9"/>
      <c r="P151" s="2"/>
      <c r="Q151" s="2" t="s">
        <v>45</v>
      </c>
      <c r="R151" s="2">
        <f>'060624'!CD34</f>
        <v>1.0469999999999999</v>
      </c>
      <c r="S151" s="2">
        <f>'060624'!CR34</f>
        <v>1.2290000000000001</v>
      </c>
      <c r="T151" s="3">
        <f t="shared" si="32"/>
        <v>1.1738299904489018</v>
      </c>
      <c r="U151" s="6">
        <f t="shared" si="41"/>
        <v>0.17382999044890179</v>
      </c>
      <c r="V151" s="6"/>
      <c r="W151" s="6"/>
      <c r="X151" s="2"/>
      <c r="Y151" s="2" t="s">
        <v>45</v>
      </c>
      <c r="Z151" s="2">
        <f>'061024'!BI34</f>
        <v>9.8849999999999998</v>
      </c>
      <c r="AA151" s="2">
        <f>'061024'!CD34</f>
        <v>10.948</v>
      </c>
      <c r="AB151" s="3">
        <f t="shared" si="34"/>
        <v>1.1075366717248356</v>
      </c>
      <c r="AC151" s="9">
        <f t="shared" si="36"/>
        <v>0.10753667172483561</v>
      </c>
    </row>
    <row r="153" spans="1:29" x14ac:dyDescent="0.55000000000000004">
      <c r="A153" s="2"/>
      <c r="B153" s="2"/>
      <c r="D153" s="2"/>
      <c r="E153" s="2"/>
      <c r="H153" s="2"/>
      <c r="I153" s="2"/>
      <c r="J153" s="2"/>
      <c r="K153" s="2"/>
      <c r="L153" s="2"/>
      <c r="M153" s="14"/>
      <c r="N153" s="14"/>
      <c r="O153" s="14"/>
      <c r="P153" s="2"/>
      <c r="Q153" s="2"/>
      <c r="R153" s="2"/>
      <c r="S153" s="2"/>
      <c r="T153" s="2"/>
      <c r="U153" s="2"/>
      <c r="X153" s="2"/>
      <c r="Y153" s="2"/>
      <c r="Z153" s="2"/>
      <c r="AA153" s="2"/>
      <c r="AB153" s="2"/>
      <c r="AC153" s="2"/>
    </row>
    <row r="154" spans="1:29" x14ac:dyDescent="0.55000000000000004">
      <c r="A154" s="18" t="s">
        <v>121</v>
      </c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</row>
    <row r="155" spans="1:29" x14ac:dyDescent="0.55000000000000004">
      <c r="A155" s="2" t="s">
        <v>71</v>
      </c>
      <c r="B155" s="2"/>
      <c r="D155" s="2"/>
      <c r="E155" s="2"/>
      <c r="H155" s="2"/>
      <c r="I155" s="2" t="s">
        <v>72</v>
      </c>
      <c r="J155" s="2"/>
      <c r="K155" s="2"/>
      <c r="L155" s="2"/>
      <c r="M155" s="2"/>
      <c r="P155" s="2"/>
      <c r="Q155" s="2" t="s">
        <v>71</v>
      </c>
      <c r="R155" s="2"/>
      <c r="S155" s="2"/>
      <c r="T155" s="2"/>
      <c r="U155" s="2"/>
      <c r="X155" s="2"/>
      <c r="Y155" s="2" t="s">
        <v>72</v>
      </c>
      <c r="Z155" s="2"/>
      <c r="AA155" s="2"/>
      <c r="AB155" s="2"/>
      <c r="AC155" s="2"/>
    </row>
    <row r="156" spans="1:29" x14ac:dyDescent="0.55000000000000004">
      <c r="A156" s="2" t="s">
        <v>98</v>
      </c>
      <c r="B156" s="2"/>
      <c r="D156" s="2"/>
      <c r="E156" s="2"/>
      <c r="H156" s="2"/>
      <c r="I156" s="2" t="s">
        <v>98</v>
      </c>
      <c r="J156" s="2"/>
      <c r="K156" s="2"/>
      <c r="L156" s="2"/>
      <c r="M156" s="2"/>
      <c r="P156" s="2"/>
      <c r="Q156" s="2" t="s">
        <v>122</v>
      </c>
      <c r="R156" s="2"/>
      <c r="S156" s="2"/>
      <c r="T156" s="2"/>
      <c r="U156" s="2"/>
      <c r="X156" s="2"/>
      <c r="Y156" s="2" t="s">
        <v>122</v>
      </c>
      <c r="Z156" s="2"/>
      <c r="AA156" s="2"/>
      <c r="AB156" s="2"/>
      <c r="AC156" s="2"/>
    </row>
    <row r="157" spans="1:29" x14ac:dyDescent="0.55000000000000004">
      <c r="A157" s="1"/>
      <c r="B157" s="2" t="s">
        <v>123</v>
      </c>
      <c r="C157" s="2" t="s">
        <v>124</v>
      </c>
      <c r="D157" s="2" t="s">
        <v>77</v>
      </c>
      <c r="E157" s="2" t="s">
        <v>78</v>
      </c>
      <c r="H157" s="2"/>
      <c r="I157" s="1"/>
      <c r="J157" s="2" t="s">
        <v>125</v>
      </c>
      <c r="K157" s="2" t="s">
        <v>126</v>
      </c>
      <c r="L157" s="2" t="s">
        <v>77</v>
      </c>
      <c r="M157" s="2" t="s">
        <v>78</v>
      </c>
      <c r="P157" s="2"/>
      <c r="Q157" s="1"/>
      <c r="R157" s="2" t="s">
        <v>127</v>
      </c>
      <c r="S157" s="2" t="s">
        <v>128</v>
      </c>
      <c r="T157" s="2" t="s">
        <v>77</v>
      </c>
      <c r="U157" s="2" t="s">
        <v>78</v>
      </c>
      <c r="X157" s="2"/>
      <c r="Y157" s="1"/>
      <c r="Z157" s="2" t="s">
        <v>129</v>
      </c>
      <c r="AA157" s="2" t="s">
        <v>130</v>
      </c>
      <c r="AB157" s="2" t="s">
        <v>77</v>
      </c>
      <c r="AC157" s="2" t="s">
        <v>78</v>
      </c>
    </row>
    <row r="158" spans="1:29" x14ac:dyDescent="0.55000000000000004">
      <c r="A158" s="2" t="s">
        <v>13</v>
      </c>
      <c r="B158" s="2" t="s">
        <v>859</v>
      </c>
      <c r="C158" s="2" t="s">
        <v>859</v>
      </c>
      <c r="D158" s="2"/>
      <c r="E158" s="2"/>
      <c r="H158" s="2"/>
      <c r="I158" s="2" t="s">
        <v>13</v>
      </c>
      <c r="J158" s="2" t="s">
        <v>859</v>
      </c>
      <c r="K158" s="2" t="s">
        <v>859</v>
      </c>
      <c r="L158" s="2"/>
      <c r="M158" s="2"/>
      <c r="P158" s="2"/>
      <c r="Q158" s="2" t="s">
        <v>13</v>
      </c>
      <c r="R158" s="2" t="s">
        <v>859</v>
      </c>
      <c r="S158" s="2" t="s">
        <v>859</v>
      </c>
      <c r="T158" s="2"/>
      <c r="U158" s="2"/>
      <c r="X158" s="2"/>
      <c r="Y158" s="2" t="s">
        <v>13</v>
      </c>
      <c r="Z158" s="2" t="s">
        <v>859</v>
      </c>
      <c r="AA158" s="2" t="s">
        <v>859</v>
      </c>
      <c r="AB158" s="2"/>
      <c r="AC158" s="2"/>
    </row>
    <row r="159" spans="1:29" x14ac:dyDescent="0.55000000000000004">
      <c r="A159" s="2" t="s">
        <v>15</v>
      </c>
      <c r="B159" s="2">
        <f>'062024'!S3</f>
        <v>50</v>
      </c>
      <c r="C159" s="2">
        <f>'062024'!Z3</f>
        <v>50</v>
      </c>
      <c r="D159" s="2"/>
      <c r="E159" s="2"/>
      <c r="H159" s="2"/>
      <c r="I159" s="2" t="s">
        <v>15</v>
      </c>
      <c r="J159" s="2">
        <f>'062724'!L3</f>
        <v>5</v>
      </c>
      <c r="K159" s="2">
        <f>'062724'!S3</f>
        <v>5</v>
      </c>
      <c r="L159" s="2"/>
      <c r="M159" s="2"/>
      <c r="P159" s="2"/>
      <c r="Q159" s="2" t="s">
        <v>15</v>
      </c>
      <c r="R159" s="2">
        <f>'062024'!AG3</f>
        <v>50</v>
      </c>
      <c r="S159" s="2">
        <f>'062024'!AN3</f>
        <v>50</v>
      </c>
      <c r="T159" s="2"/>
      <c r="U159" s="2"/>
      <c r="X159" s="2"/>
      <c r="Y159" s="2" t="s">
        <v>15</v>
      </c>
      <c r="Z159" s="2">
        <f>'062724'!Z3</f>
        <v>5</v>
      </c>
      <c r="AA159" s="2">
        <f>'062724'!AG3</f>
        <v>5</v>
      </c>
      <c r="AB159" s="2"/>
      <c r="AC159" s="2"/>
    </row>
    <row r="160" spans="1:29" x14ac:dyDescent="0.55000000000000004">
      <c r="A160" s="2" t="s">
        <v>16</v>
      </c>
      <c r="B160" s="2">
        <f>'062024'!S4</f>
        <v>50</v>
      </c>
      <c r="C160" s="2">
        <f>'062024'!Z4</f>
        <v>50</v>
      </c>
      <c r="D160" s="2"/>
      <c r="E160" s="2"/>
      <c r="H160" s="2"/>
      <c r="I160" s="2" t="s">
        <v>16</v>
      </c>
      <c r="J160" s="2">
        <f>'062724'!L4</f>
        <v>5</v>
      </c>
      <c r="K160" s="2">
        <f>'062724'!S4</f>
        <v>5</v>
      </c>
      <c r="L160" s="2"/>
      <c r="M160" s="2"/>
      <c r="P160" s="2"/>
      <c r="Q160" s="2" t="s">
        <v>16</v>
      </c>
      <c r="R160" s="2">
        <f>'062024'!AG4</f>
        <v>50</v>
      </c>
      <c r="S160" s="2">
        <f>'062024'!AN4</f>
        <v>50</v>
      </c>
      <c r="T160" s="2"/>
      <c r="U160" s="2"/>
      <c r="X160" s="2"/>
      <c r="Y160" s="2" t="s">
        <v>16</v>
      </c>
      <c r="Z160" s="2">
        <f>'062724'!Z4</f>
        <v>5</v>
      </c>
      <c r="AA160" s="2">
        <f>'062724'!AG4</f>
        <v>5</v>
      </c>
      <c r="AB160" s="2"/>
      <c r="AC160" s="2"/>
    </row>
    <row r="161" spans="1:29" x14ac:dyDescent="0.55000000000000004">
      <c r="A161" s="7" t="s">
        <v>48</v>
      </c>
      <c r="B161" s="2">
        <f>'062024'!S5</f>
        <v>9.2189999999999994</v>
      </c>
      <c r="C161" s="2">
        <f>'062024'!Z5</f>
        <v>8.7949999999999999</v>
      </c>
      <c r="D161" s="8">
        <f>C161/B161</f>
        <v>0.95400802690096542</v>
      </c>
      <c r="E161" s="8">
        <f>D161-1</f>
        <v>-4.5991973099034578E-2</v>
      </c>
      <c r="F161" s="8"/>
      <c r="G161" s="8"/>
      <c r="H161" s="2"/>
      <c r="I161" s="5" t="s">
        <v>48</v>
      </c>
      <c r="J161" s="2">
        <f>'062724'!L5</f>
        <v>0</v>
      </c>
      <c r="K161" s="2">
        <f>'062724'!S5</f>
        <v>0</v>
      </c>
      <c r="L161" s="6" t="e">
        <f>K161/J161</f>
        <v>#DIV/0!</v>
      </c>
      <c r="M161" s="6" t="e">
        <f>1-L161</f>
        <v>#DIV/0!</v>
      </c>
      <c r="N161" s="6"/>
      <c r="O161" s="6"/>
      <c r="P161" s="2"/>
      <c r="Q161" s="7" t="s">
        <v>48</v>
      </c>
      <c r="R161" s="2">
        <f>'062024'!AG5</f>
        <v>333.58499999999998</v>
      </c>
      <c r="S161" s="2">
        <f>'062024'!AN5</f>
        <v>238.76499999999999</v>
      </c>
      <c r="T161" s="8">
        <f>S161/R161</f>
        <v>0.71575460527301893</v>
      </c>
      <c r="U161" s="8">
        <f>T161-1</f>
        <v>-0.28424539472698107</v>
      </c>
      <c r="V161" s="8"/>
      <c r="W161" s="8"/>
      <c r="X161" s="2"/>
      <c r="Y161" s="5" t="s">
        <v>48</v>
      </c>
      <c r="Z161" s="2" t="str">
        <f>'062724'!Z5</f>
        <v>No</v>
      </c>
      <c r="AA161" s="2" t="str">
        <f>'062724'!AG5</f>
        <v>No</v>
      </c>
      <c r="AB161" s="6" t="e">
        <f>AA161/Z161</f>
        <v>#VALUE!</v>
      </c>
      <c r="AC161" s="6" t="e">
        <f>1-AB161</f>
        <v>#VALUE!</v>
      </c>
    </row>
    <row r="162" spans="1:29" x14ac:dyDescent="0.55000000000000004">
      <c r="A162" s="2" t="s">
        <v>49</v>
      </c>
      <c r="B162" s="2">
        <f>'062024'!S6</f>
        <v>0.09</v>
      </c>
      <c r="C162" s="2">
        <f>'062024'!Z6</f>
        <v>1.9E-2</v>
      </c>
      <c r="D162" s="2"/>
      <c r="E162" s="2"/>
      <c r="H162" s="2"/>
      <c r="I162" s="2" t="s">
        <v>49</v>
      </c>
      <c r="J162" s="2">
        <f>'062724'!L6</f>
        <v>0.93</v>
      </c>
      <c r="K162" s="2">
        <f>'062724'!S6</f>
        <v>1.01</v>
      </c>
      <c r="L162" s="3">
        <f t="shared" ref="L162:L190" si="42">K162/J162</f>
        <v>1.086021505376344</v>
      </c>
      <c r="M162" s="9">
        <f>L162-1</f>
        <v>8.602150537634401E-2</v>
      </c>
      <c r="N162" s="9"/>
      <c r="O162" s="9"/>
      <c r="P162" s="2"/>
      <c r="Q162" s="2" t="s">
        <v>49</v>
      </c>
      <c r="R162" s="2">
        <f>'062024'!AG6</f>
        <v>3.0979999999999999</v>
      </c>
      <c r="S162" s="2">
        <f>'062024'!AN6</f>
        <v>0.875</v>
      </c>
      <c r="T162" s="2"/>
      <c r="U162" s="2"/>
      <c r="X162" s="2"/>
      <c r="Y162" s="2" t="s">
        <v>49</v>
      </c>
      <c r="Z162" s="2">
        <f>'062724'!Z6</f>
        <v>27.945</v>
      </c>
      <c r="AA162" s="2">
        <f>'062724'!AG6</f>
        <v>26.696000000000002</v>
      </c>
      <c r="AB162" s="3">
        <f t="shared" ref="AB162:AB190" si="43">AA162/Z162</f>
        <v>0.9553050635176239</v>
      </c>
      <c r="AC162" s="9">
        <f>AB162-1</f>
        <v>-4.4694936482376102E-2</v>
      </c>
    </row>
    <row r="163" spans="1:29" x14ac:dyDescent="0.55000000000000004">
      <c r="A163" s="2" t="s">
        <v>50</v>
      </c>
      <c r="B163" s="2">
        <f>'062024'!S7</f>
        <v>9.8000000000000004E-2</v>
      </c>
      <c r="C163" s="2">
        <f>'062024'!Z7</f>
        <v>0.10199999999999999</v>
      </c>
      <c r="D163" s="2"/>
      <c r="E163" s="2"/>
      <c r="H163" s="2"/>
      <c r="I163" s="2" t="s">
        <v>50</v>
      </c>
      <c r="J163" s="2">
        <f>'062724'!L7</f>
        <v>0.93700000000000006</v>
      </c>
      <c r="K163" s="2">
        <f>'062724'!S7</f>
        <v>1.097</v>
      </c>
      <c r="L163" s="3">
        <f t="shared" si="42"/>
        <v>1.1707577374599785</v>
      </c>
      <c r="M163" s="9">
        <f t="shared" ref="M163:M190" si="44">L163-1</f>
        <v>0.17075773745997846</v>
      </c>
      <c r="N163" s="9"/>
      <c r="O163" s="9"/>
      <c r="P163" s="2"/>
      <c r="Q163" s="2" t="s">
        <v>50</v>
      </c>
      <c r="R163" s="2">
        <f>'062024'!AG7</f>
        <v>3.1309999999999998</v>
      </c>
      <c r="S163" s="2">
        <f>'062024'!AN7</f>
        <v>2.6429999999999998</v>
      </c>
      <c r="T163" s="2"/>
      <c r="U163" s="2"/>
      <c r="X163" s="2"/>
      <c r="Y163" s="2" t="s">
        <v>50</v>
      </c>
      <c r="Z163" s="2">
        <f>'062724'!Z7</f>
        <v>28</v>
      </c>
      <c r="AA163" s="2">
        <f>'062724'!AG7</f>
        <v>28.283000000000001</v>
      </c>
      <c r="AB163" s="3">
        <f t="shared" si="43"/>
        <v>1.0101071428571429</v>
      </c>
      <c r="AC163" s="9">
        <f t="shared" ref="AC163:AC190" si="45">AB163-1</f>
        <v>1.010714285714287E-2</v>
      </c>
    </row>
    <row r="164" spans="1:29" x14ac:dyDescent="0.55000000000000004">
      <c r="A164" s="2" t="s">
        <v>51</v>
      </c>
      <c r="B164" s="2">
        <f>'062024'!S8</f>
        <v>0.1</v>
      </c>
      <c r="C164" s="2">
        <f>'062024'!Z8</f>
        <v>8.8999999999999996E-2</v>
      </c>
      <c r="D164" s="2"/>
      <c r="E164" s="2"/>
      <c r="H164" s="2"/>
      <c r="I164" s="2" t="s">
        <v>51</v>
      </c>
      <c r="J164" s="2">
        <f>'062724'!L8</f>
        <v>0.94199999999999995</v>
      </c>
      <c r="K164" s="2">
        <f>'062724'!S8</f>
        <v>1.0820000000000001</v>
      </c>
      <c r="L164" s="3">
        <f t="shared" si="42"/>
        <v>1.1486199575371552</v>
      </c>
      <c r="M164" s="9">
        <f t="shared" si="44"/>
        <v>0.14861995753715518</v>
      </c>
      <c r="N164" s="9"/>
      <c r="O164" s="9"/>
      <c r="P164" s="2"/>
      <c r="Q164" s="2" t="s">
        <v>51</v>
      </c>
      <c r="R164" s="2">
        <f>'062024'!AG8</f>
        <v>3.121</v>
      </c>
      <c r="S164" s="2">
        <f>'062024'!AN8</f>
        <v>2.5739999999999998</v>
      </c>
      <c r="T164" s="2"/>
      <c r="U164" s="2"/>
      <c r="X164" s="2"/>
      <c r="Y164" s="2" t="s">
        <v>51</v>
      </c>
      <c r="Z164" s="2">
        <f>'062724'!Z8</f>
        <v>27.858000000000001</v>
      </c>
      <c r="AA164" s="2">
        <f>'062724'!AG8</f>
        <v>28.748999999999999</v>
      </c>
      <c r="AB164" s="3">
        <f t="shared" si="43"/>
        <v>1.0319836312728838</v>
      </c>
      <c r="AC164" s="9">
        <f t="shared" si="45"/>
        <v>3.1983631272883839E-2</v>
      </c>
    </row>
    <row r="165" spans="1:29" x14ac:dyDescent="0.55000000000000004">
      <c r="A165" s="2" t="s">
        <v>52</v>
      </c>
      <c r="B165" s="2">
        <f>'062024'!S9</f>
        <v>9.5000000000000001E-2</v>
      </c>
      <c r="C165" s="2">
        <f>'062024'!Z9</f>
        <v>0.113</v>
      </c>
      <c r="D165" s="3">
        <f t="shared" ref="D165:D190" si="46">C165/B165</f>
        <v>1.1894736842105262</v>
      </c>
      <c r="E165" s="6">
        <f>D165-1</f>
        <v>0.18947368421052624</v>
      </c>
      <c r="F165" s="6"/>
      <c r="G165" s="6"/>
      <c r="H165" s="2"/>
      <c r="I165" s="2" t="s">
        <v>52</v>
      </c>
      <c r="J165" s="2">
        <f>'062724'!L9</f>
        <v>0.91900000000000004</v>
      </c>
      <c r="K165" s="2">
        <f>'062724'!S9</f>
        <v>1.069</v>
      </c>
      <c r="L165" s="3">
        <f t="shared" si="42"/>
        <v>1.1632208922742111</v>
      </c>
      <c r="M165" s="9">
        <f t="shared" si="44"/>
        <v>0.1632208922742111</v>
      </c>
      <c r="N165" s="9"/>
      <c r="O165" s="9"/>
      <c r="P165" s="2"/>
      <c r="Q165" s="2" t="s">
        <v>52</v>
      </c>
      <c r="R165" s="2">
        <f>'062024'!AG9</f>
        <v>3.0289999999999999</v>
      </c>
      <c r="S165" s="2">
        <f>'062024'!AN9</f>
        <v>3.085</v>
      </c>
      <c r="T165" s="3">
        <f t="shared" ref="T165:T190" si="47">S165/R165</f>
        <v>1.0184879498184218</v>
      </c>
      <c r="U165" s="6">
        <f>T165-1</f>
        <v>1.8487949818421834E-2</v>
      </c>
      <c r="V165" s="6"/>
      <c r="W165" s="6"/>
      <c r="X165" s="2"/>
      <c r="Y165" s="2" t="s">
        <v>52</v>
      </c>
      <c r="Z165" s="2">
        <f>'062724'!Z9</f>
        <v>27.928999999999998</v>
      </c>
      <c r="AA165" s="2">
        <f>'062724'!AG9</f>
        <v>27.962</v>
      </c>
      <c r="AB165" s="3">
        <f t="shared" si="43"/>
        <v>1.0011815675462781</v>
      </c>
      <c r="AC165" s="9">
        <f t="shared" si="45"/>
        <v>1.1815675462780728E-3</v>
      </c>
    </row>
    <row r="166" spans="1:29" x14ac:dyDescent="0.55000000000000004">
      <c r="A166" s="2" t="s">
        <v>53</v>
      </c>
      <c r="B166" s="2">
        <f>'062024'!S10</f>
        <v>8.5999999999999993E-2</v>
      </c>
      <c r="C166" s="2">
        <f>'062024'!Z10</f>
        <v>0.10100000000000001</v>
      </c>
      <c r="D166" s="3">
        <f t="shared" si="46"/>
        <v>1.1744186046511629</v>
      </c>
      <c r="E166" s="6">
        <f t="shared" ref="E166:E168" si="48">D166-1</f>
        <v>0.17441860465116288</v>
      </c>
      <c r="F166" s="6"/>
      <c r="G166" s="6"/>
      <c r="H166" s="2"/>
      <c r="I166" s="2" t="s">
        <v>53</v>
      </c>
      <c r="J166" s="2">
        <f>'062724'!L10</f>
        <v>0.92300000000000004</v>
      </c>
      <c r="K166" s="2">
        <f>'062724'!S10</f>
        <v>1.0669999999999999</v>
      </c>
      <c r="L166" s="3">
        <f t="shared" si="42"/>
        <v>1.1560130010834235</v>
      </c>
      <c r="M166" s="9">
        <f t="shared" si="44"/>
        <v>0.15601300108342353</v>
      </c>
      <c r="N166" s="9"/>
      <c r="O166" s="9"/>
      <c r="P166" s="2"/>
      <c r="Q166" s="2" t="s">
        <v>53</v>
      </c>
      <c r="R166" s="2">
        <f>'062024'!AG10</f>
        <v>3.161</v>
      </c>
      <c r="S166" s="2">
        <f>'062024'!AN10</f>
        <v>2.7480000000000002</v>
      </c>
      <c r="T166" s="3">
        <f t="shared" si="47"/>
        <v>0.86934514394179063</v>
      </c>
      <c r="U166" s="6">
        <f t="shared" ref="U166:U168" si="49">T166-1</f>
        <v>-0.13065485605820937</v>
      </c>
      <c r="V166" s="6"/>
      <c r="W166" s="6"/>
      <c r="X166" s="2"/>
      <c r="Y166" s="2" t="s">
        <v>53</v>
      </c>
      <c r="Z166" s="2">
        <f>'062724'!Z10</f>
        <v>27.661000000000001</v>
      </c>
      <c r="AA166" s="2">
        <f>'062724'!AG10</f>
        <v>28.036000000000001</v>
      </c>
      <c r="AB166" s="3">
        <f t="shared" si="43"/>
        <v>1.0135569936010991</v>
      </c>
      <c r="AC166" s="9">
        <f t="shared" si="45"/>
        <v>1.3556993601099077E-2</v>
      </c>
    </row>
    <row r="167" spans="1:29" x14ac:dyDescent="0.55000000000000004">
      <c r="A167" s="2" t="s">
        <v>54</v>
      </c>
      <c r="B167" s="2">
        <f>'062024'!S11</f>
        <v>9.7000000000000003E-2</v>
      </c>
      <c r="C167" s="2">
        <f>'062024'!Z11</f>
        <v>0.114</v>
      </c>
      <c r="D167" s="3">
        <f t="shared" si="46"/>
        <v>1.1752577319587629</v>
      </c>
      <c r="E167" s="6">
        <f t="shared" si="48"/>
        <v>0.17525773195876293</v>
      </c>
      <c r="F167" s="6"/>
      <c r="G167" s="6"/>
      <c r="H167" s="2"/>
      <c r="I167" s="2" t="s">
        <v>54</v>
      </c>
      <c r="J167" s="2">
        <f>'062724'!L11</f>
        <v>0.93100000000000005</v>
      </c>
      <c r="K167" s="2">
        <f>'062724'!S11</f>
        <v>1.0900000000000001</v>
      </c>
      <c r="L167" s="3">
        <f t="shared" si="42"/>
        <v>1.1707841031149302</v>
      </c>
      <c r="M167" s="9">
        <f t="shared" si="44"/>
        <v>0.1707841031149302</v>
      </c>
      <c r="N167" s="9"/>
      <c r="O167" s="9"/>
      <c r="P167" s="2"/>
      <c r="Q167" s="2" t="s">
        <v>54</v>
      </c>
      <c r="R167" s="2">
        <f>'062024'!AG11</f>
        <v>2.7970000000000002</v>
      </c>
      <c r="S167" s="2">
        <f>'062024'!AN11</f>
        <v>2.9420000000000002</v>
      </c>
      <c r="T167" s="3">
        <f t="shared" si="47"/>
        <v>1.0518412584912407</v>
      </c>
      <c r="U167" s="6">
        <f t="shared" si="49"/>
        <v>5.184125849124066E-2</v>
      </c>
      <c r="V167" s="6"/>
      <c r="W167" s="6"/>
      <c r="X167" s="2"/>
      <c r="Y167" s="2" t="s">
        <v>54</v>
      </c>
      <c r="Z167" s="2">
        <f>'062724'!Z11</f>
        <v>27.594000000000001</v>
      </c>
      <c r="AA167" s="2">
        <f>'062724'!AG11</f>
        <v>27.613</v>
      </c>
      <c r="AB167" s="3">
        <f t="shared" si="43"/>
        <v>1.000688555483076</v>
      </c>
      <c r="AC167" s="9">
        <f t="shared" si="45"/>
        <v>6.8855548307600323E-4</v>
      </c>
    </row>
    <row r="168" spans="1:29" x14ac:dyDescent="0.55000000000000004">
      <c r="A168" s="2" t="s">
        <v>55</v>
      </c>
      <c r="B168" s="2">
        <f>'062024'!S12</f>
        <v>9.5000000000000001E-2</v>
      </c>
      <c r="C168" s="2">
        <f>'062024'!Z12</f>
        <v>9.5000000000000001E-2</v>
      </c>
      <c r="D168" s="3">
        <f t="shared" si="46"/>
        <v>1</v>
      </c>
      <c r="E168" s="6">
        <f t="shared" si="48"/>
        <v>0</v>
      </c>
      <c r="F168" s="6"/>
      <c r="G168" s="6"/>
      <c r="H168" s="2"/>
      <c r="I168" s="2" t="s">
        <v>55</v>
      </c>
      <c r="J168" s="2">
        <f>'062724'!L12</f>
        <v>0.90800000000000003</v>
      </c>
      <c r="K168" s="2">
        <f>'062724'!S12</f>
        <v>1.0680000000000001</v>
      </c>
      <c r="L168" s="3">
        <f t="shared" si="42"/>
        <v>1.1762114537444934</v>
      </c>
      <c r="M168" s="9">
        <f t="shared" si="44"/>
        <v>0.17621145374449343</v>
      </c>
      <c r="N168" s="9"/>
      <c r="O168" s="9"/>
      <c r="P168" s="2"/>
      <c r="Q168" s="2" t="s">
        <v>55</v>
      </c>
      <c r="R168" s="2">
        <f>'062024'!AG12</f>
        <v>3.1589999999999998</v>
      </c>
      <c r="S168" s="2">
        <f>'062024'!AN12</f>
        <v>2.5910000000000002</v>
      </c>
      <c r="T168" s="3">
        <f t="shared" si="47"/>
        <v>0.82019626464070916</v>
      </c>
      <c r="U168" s="6">
        <f t="shared" si="49"/>
        <v>-0.17980373535929084</v>
      </c>
      <c r="V168" s="6"/>
      <c r="W168" s="6"/>
      <c r="X168" s="2"/>
      <c r="Y168" s="2" t="s">
        <v>55</v>
      </c>
      <c r="Z168" s="2">
        <f>'062724'!Z12</f>
        <v>27.613</v>
      </c>
      <c r="AA168" s="2">
        <f>'062724'!AG12</f>
        <v>27.640999999999998</v>
      </c>
      <c r="AB168" s="3">
        <f t="shared" si="43"/>
        <v>1.0010140151377973</v>
      </c>
      <c r="AC168" s="9">
        <f t="shared" si="45"/>
        <v>1.0140151377973083E-3</v>
      </c>
    </row>
    <row r="169" spans="1:29" x14ac:dyDescent="0.55000000000000004">
      <c r="A169" s="7" t="s">
        <v>56</v>
      </c>
      <c r="B169" s="2">
        <f>'062024'!S13</f>
        <v>0.112</v>
      </c>
      <c r="C169" s="2">
        <f>'062024'!Z13</f>
        <v>0.12</v>
      </c>
      <c r="D169" s="8">
        <f t="shared" si="46"/>
        <v>1.0714285714285714</v>
      </c>
      <c r="E169" s="8">
        <f>D169-1</f>
        <v>7.1428571428571397E-2</v>
      </c>
      <c r="F169" s="8"/>
      <c r="G169" s="8"/>
      <c r="H169" s="2"/>
      <c r="I169" s="5" t="s">
        <v>56</v>
      </c>
      <c r="J169" s="2">
        <f>'062724'!L13</f>
        <v>0.95599999999999996</v>
      </c>
      <c r="K169" s="2">
        <f>'062724'!S13</f>
        <v>0.67200000000000004</v>
      </c>
      <c r="L169" s="3">
        <f t="shared" si="42"/>
        <v>0.70292887029288709</v>
      </c>
      <c r="M169" s="9">
        <f t="shared" si="44"/>
        <v>-0.29707112970711291</v>
      </c>
      <c r="N169" s="9"/>
      <c r="O169" s="9"/>
      <c r="P169" s="2"/>
      <c r="Q169" s="7" t="s">
        <v>56</v>
      </c>
      <c r="R169" s="2">
        <f>'062024'!AG13</f>
        <v>3.1789999999999998</v>
      </c>
      <c r="S169" s="2">
        <f>'062024'!AN13</f>
        <v>2.9380000000000002</v>
      </c>
      <c r="T169" s="8">
        <f t="shared" si="47"/>
        <v>0.92418999685435677</v>
      </c>
      <c r="U169" s="8">
        <f>T169-1</f>
        <v>-7.5810003145643234E-2</v>
      </c>
      <c r="V169" s="8"/>
      <c r="W169" s="8"/>
      <c r="X169" s="2"/>
      <c r="Y169" s="5" t="s">
        <v>56</v>
      </c>
      <c r="Z169" s="2">
        <f>'062724'!Z13</f>
        <v>27.436</v>
      </c>
      <c r="AA169" s="2">
        <f>'062724'!AG13</f>
        <v>17.806999999999999</v>
      </c>
      <c r="AB169" s="3">
        <f t="shared" si="43"/>
        <v>0.64903776060650231</v>
      </c>
      <c r="AC169" s="9">
        <f t="shared" si="45"/>
        <v>-0.35096223939349769</v>
      </c>
    </row>
    <row r="170" spans="1:29" x14ac:dyDescent="0.55000000000000004">
      <c r="A170" s="2" t="s">
        <v>57</v>
      </c>
      <c r="B170" s="2">
        <f>'062024'!S14</f>
        <v>9.7000000000000003E-2</v>
      </c>
      <c r="C170" s="2">
        <f>'062024'!Z14</f>
        <v>0.10199999999999999</v>
      </c>
      <c r="D170" s="3">
        <f t="shared" si="46"/>
        <v>1.0515463917525771</v>
      </c>
      <c r="E170" s="6">
        <f t="shared" ref="E170:E190" si="50">D170-1</f>
        <v>5.1546391752577136E-2</v>
      </c>
      <c r="F170" s="6"/>
      <c r="G170" s="6"/>
      <c r="H170" s="2"/>
      <c r="I170" s="2" t="s">
        <v>57</v>
      </c>
      <c r="J170" s="2">
        <f>'062724'!L14</f>
        <v>0.94499999999999995</v>
      </c>
      <c r="K170" s="2">
        <f>'062724'!S14</f>
        <v>1.0960000000000001</v>
      </c>
      <c r="L170" s="3">
        <f t="shared" si="42"/>
        <v>1.15978835978836</v>
      </c>
      <c r="M170" s="9">
        <f t="shared" si="44"/>
        <v>0.15978835978836003</v>
      </c>
      <c r="N170" s="9"/>
      <c r="O170" s="9"/>
      <c r="P170" s="2"/>
      <c r="Q170" s="2" t="s">
        <v>57</v>
      </c>
      <c r="R170" s="2">
        <f>'062024'!AG14</f>
        <v>3.1589999999999998</v>
      </c>
      <c r="S170" s="2">
        <f>'062024'!AN14</f>
        <v>2.5430000000000001</v>
      </c>
      <c r="T170" s="3">
        <f t="shared" si="47"/>
        <v>0.80500158277936062</v>
      </c>
      <c r="U170" s="6">
        <f t="shared" ref="U170:U190" si="51">T170-1</f>
        <v>-0.19499841722063938</v>
      </c>
      <c r="V170" s="6"/>
      <c r="W170" s="6"/>
      <c r="X170" s="2"/>
      <c r="Y170" s="2" t="s">
        <v>57</v>
      </c>
      <c r="Z170" s="2">
        <f>'062724'!Z14</f>
        <v>27.798999999999999</v>
      </c>
      <c r="AA170" s="2">
        <f>'062724'!AG14</f>
        <v>27.946999999999999</v>
      </c>
      <c r="AB170" s="3">
        <f t="shared" si="43"/>
        <v>1.0053239325155581</v>
      </c>
      <c r="AC170" s="9">
        <f t="shared" si="45"/>
        <v>5.3239325155580719E-3</v>
      </c>
    </row>
    <row r="171" spans="1:29" x14ac:dyDescent="0.55000000000000004">
      <c r="A171" s="2" t="s">
        <v>58</v>
      </c>
      <c r="B171" s="2">
        <f>'062024'!S15</f>
        <v>9.8000000000000004E-2</v>
      </c>
      <c r="C171" s="2">
        <f>'062024'!Z15</f>
        <v>0.104</v>
      </c>
      <c r="D171" s="3">
        <f t="shared" si="46"/>
        <v>1.0612244897959182</v>
      </c>
      <c r="E171" s="6">
        <f t="shared" si="50"/>
        <v>6.1224489795918213E-2</v>
      </c>
      <c r="F171" s="6"/>
      <c r="G171" s="6"/>
      <c r="H171" s="2"/>
      <c r="I171" s="2" t="s">
        <v>58</v>
      </c>
      <c r="J171" s="2">
        <f>'062724'!L15</f>
        <v>0.92300000000000004</v>
      </c>
      <c r="K171" s="2">
        <f>'062724'!S15</f>
        <v>1.081</v>
      </c>
      <c r="L171" s="3">
        <f t="shared" si="42"/>
        <v>1.171180931744312</v>
      </c>
      <c r="M171" s="9">
        <f t="shared" si="44"/>
        <v>0.17118093174431204</v>
      </c>
      <c r="N171" s="9"/>
      <c r="O171" s="9"/>
      <c r="P171" s="2"/>
      <c r="Q171" s="2" t="s">
        <v>58</v>
      </c>
      <c r="R171" s="2">
        <f>'062024'!AG15</f>
        <v>3.1030000000000002</v>
      </c>
      <c r="S171" s="2">
        <f>'062024'!AN15</f>
        <v>3.0459999999999998</v>
      </c>
      <c r="T171" s="3">
        <f t="shared" si="47"/>
        <v>0.98163067998710918</v>
      </c>
      <c r="U171" s="6">
        <f t="shared" si="51"/>
        <v>-1.8369320012890822E-2</v>
      </c>
      <c r="V171" s="6"/>
      <c r="W171" s="6"/>
      <c r="X171" s="2"/>
      <c r="Y171" s="2" t="s">
        <v>58</v>
      </c>
      <c r="Z171" s="2">
        <f>'062724'!Z15</f>
        <v>27.975000000000001</v>
      </c>
      <c r="AA171" s="2">
        <f>'062724'!AG15</f>
        <v>28.074999999999999</v>
      </c>
      <c r="AB171" s="3">
        <f t="shared" si="43"/>
        <v>1.003574620196604</v>
      </c>
      <c r="AC171" s="9">
        <f t="shared" si="45"/>
        <v>3.5746201966040392E-3</v>
      </c>
    </row>
    <row r="172" spans="1:29" x14ac:dyDescent="0.55000000000000004">
      <c r="A172" s="2" t="s">
        <v>59</v>
      </c>
      <c r="B172" s="2">
        <f>'062024'!S16</f>
        <v>0.10299999999999999</v>
      </c>
      <c r="C172" s="2">
        <f>'062024'!Z16</f>
        <v>0.11600000000000001</v>
      </c>
      <c r="D172" s="3">
        <f t="shared" si="46"/>
        <v>1.1262135922330099</v>
      </c>
      <c r="E172" s="6">
        <f t="shared" si="50"/>
        <v>0.12621359223300987</v>
      </c>
      <c r="F172" s="6"/>
      <c r="G172" s="6"/>
      <c r="H172" s="2"/>
      <c r="I172" s="2" t="s">
        <v>59</v>
      </c>
      <c r="J172" s="2">
        <f>'062724'!L16</f>
        <v>0.91700000000000004</v>
      </c>
      <c r="K172" s="2">
        <f>'062724'!S16</f>
        <v>1.0580000000000001</v>
      </c>
      <c r="L172" s="3">
        <f t="shared" si="42"/>
        <v>1.1537622682660851</v>
      </c>
      <c r="M172" s="9">
        <f t="shared" si="44"/>
        <v>0.15376226826608508</v>
      </c>
      <c r="N172" s="9"/>
      <c r="O172" s="9"/>
      <c r="P172" s="2"/>
      <c r="Q172" s="2" t="s">
        <v>59</v>
      </c>
      <c r="R172" s="2">
        <f>'062024'!AG16</f>
        <v>2.9630000000000001</v>
      </c>
      <c r="S172" s="2">
        <f>'062024'!AN16</f>
        <v>2.9950000000000001</v>
      </c>
      <c r="T172" s="3">
        <f t="shared" si="47"/>
        <v>1.0107998650016874</v>
      </c>
      <c r="U172" s="6">
        <f t="shared" si="51"/>
        <v>1.0799865001687392E-2</v>
      </c>
      <c r="V172" s="6"/>
      <c r="W172" s="6"/>
      <c r="X172" s="2"/>
      <c r="Y172" s="2" t="s">
        <v>59</v>
      </c>
      <c r="Z172" s="2">
        <f>'062724'!Z16</f>
        <v>27.965</v>
      </c>
      <c r="AA172" s="2">
        <f>'062724'!AG16</f>
        <v>28.190999999999999</v>
      </c>
      <c r="AB172" s="3">
        <f t="shared" si="43"/>
        <v>1.0080815304845343</v>
      </c>
      <c r="AC172" s="9">
        <f t="shared" si="45"/>
        <v>8.081530484534305E-3</v>
      </c>
    </row>
    <row r="173" spans="1:29" x14ac:dyDescent="0.55000000000000004">
      <c r="A173" s="2" t="s">
        <v>60</v>
      </c>
      <c r="B173" s="2" t="str">
        <f>'062024'!S17</f>
        <v>N.D.</v>
      </c>
      <c r="C173" s="2" t="str">
        <f>'062024'!Z17</f>
        <v>N.D.</v>
      </c>
      <c r="D173" s="3" t="e">
        <f t="shared" si="46"/>
        <v>#VALUE!</v>
      </c>
      <c r="E173" s="6" t="e">
        <f t="shared" si="50"/>
        <v>#VALUE!</v>
      </c>
      <c r="F173" s="6"/>
      <c r="G173" s="6"/>
      <c r="H173" s="2"/>
      <c r="I173" s="2" t="s">
        <v>60</v>
      </c>
      <c r="J173" s="2">
        <f>'062724'!L17</f>
        <v>0.79600000000000004</v>
      </c>
      <c r="K173" s="2">
        <f>'062724'!S17</f>
        <v>0.9</v>
      </c>
      <c r="L173" s="3">
        <f t="shared" si="42"/>
        <v>1.1306532663316582</v>
      </c>
      <c r="M173" s="9">
        <f t="shared" si="44"/>
        <v>0.13065326633165819</v>
      </c>
      <c r="N173" s="9"/>
      <c r="O173" s="9"/>
      <c r="P173" s="2"/>
      <c r="Q173" s="2" t="s">
        <v>60</v>
      </c>
      <c r="R173" s="2">
        <f>'062024'!AG17</f>
        <v>3.7429999999999999</v>
      </c>
      <c r="S173" s="2">
        <f>'062024'!AN17</f>
        <v>2.847</v>
      </c>
      <c r="T173" s="3">
        <f t="shared" si="47"/>
        <v>0.76061982367085224</v>
      </c>
      <c r="U173" s="6">
        <f t="shared" si="51"/>
        <v>-0.23938017632914776</v>
      </c>
      <c r="V173" s="6"/>
      <c r="W173" s="6"/>
      <c r="X173" s="2"/>
      <c r="Y173" s="2" t="s">
        <v>60</v>
      </c>
      <c r="Z173" s="2">
        <f>'062724'!Z17</f>
        <v>28.404</v>
      </c>
      <c r="AA173" s="2">
        <f>'062724'!AG17</f>
        <v>26.95</v>
      </c>
      <c r="AB173" s="3">
        <f t="shared" si="43"/>
        <v>0.94881002675679482</v>
      </c>
      <c r="AC173" s="9">
        <f t="shared" si="45"/>
        <v>-5.1189973243205178E-2</v>
      </c>
    </row>
    <row r="174" spans="1:29" x14ac:dyDescent="0.55000000000000004">
      <c r="A174" s="2" t="s">
        <v>61</v>
      </c>
      <c r="B174" s="2">
        <f>'062024'!S18</f>
        <v>9.7000000000000003E-2</v>
      </c>
      <c r="C174" s="2">
        <f>'062024'!Z18</f>
        <v>0.114</v>
      </c>
      <c r="D174" s="3">
        <f t="shared" si="46"/>
        <v>1.1752577319587629</v>
      </c>
      <c r="E174" s="6">
        <f t="shared" si="50"/>
        <v>0.17525773195876293</v>
      </c>
      <c r="F174" s="6"/>
      <c r="G174" s="6"/>
      <c r="H174" s="2"/>
      <c r="I174" s="2" t="s">
        <v>61</v>
      </c>
      <c r="J174" s="2">
        <f>'062724'!L18</f>
        <v>0.93300000000000005</v>
      </c>
      <c r="K174" s="2">
        <f>'062724'!S18</f>
        <v>1.081</v>
      </c>
      <c r="L174" s="3">
        <f t="shared" si="42"/>
        <v>1.1586280814576633</v>
      </c>
      <c r="M174" s="9">
        <f t="shared" si="44"/>
        <v>0.15862808145766327</v>
      </c>
      <c r="N174" s="9"/>
      <c r="O174" s="9"/>
      <c r="P174" s="2"/>
      <c r="Q174" s="2" t="s">
        <v>61</v>
      </c>
      <c r="R174" s="2">
        <f>'062024'!AG18</f>
        <v>2.8340000000000001</v>
      </c>
      <c r="S174" s="2">
        <f>'062024'!AN18</f>
        <v>2.9239999999999999</v>
      </c>
      <c r="T174" s="3">
        <f t="shared" si="47"/>
        <v>1.0317572335920959</v>
      </c>
      <c r="U174" s="6">
        <f t="shared" si="51"/>
        <v>3.1757233592095924E-2</v>
      </c>
      <c r="V174" s="6"/>
      <c r="W174" s="6"/>
      <c r="X174" s="2"/>
      <c r="Y174" s="2" t="s">
        <v>61</v>
      </c>
      <c r="Z174" s="2">
        <f>'062724'!Z18</f>
        <v>27.466999999999999</v>
      </c>
      <c r="AA174" s="2">
        <f>'062724'!AG18</f>
        <v>27.574999999999999</v>
      </c>
      <c r="AB174" s="3">
        <f t="shared" si="43"/>
        <v>1.0039319911166127</v>
      </c>
      <c r="AC174" s="9">
        <f t="shared" si="45"/>
        <v>3.9319911166126875E-3</v>
      </c>
    </row>
    <row r="175" spans="1:29" x14ac:dyDescent="0.55000000000000004">
      <c r="A175" s="2" t="s">
        <v>62</v>
      </c>
      <c r="B175" s="2">
        <f>'062024'!S19</f>
        <v>0.1</v>
      </c>
      <c r="C175" s="2">
        <f>'062024'!Z19</f>
        <v>0.108</v>
      </c>
      <c r="D175" s="3">
        <f t="shared" si="46"/>
        <v>1.0799999999999998</v>
      </c>
      <c r="E175" s="6">
        <f t="shared" si="50"/>
        <v>7.9999999999999849E-2</v>
      </c>
      <c r="F175" s="6"/>
      <c r="G175" s="6"/>
      <c r="H175" s="2"/>
      <c r="I175" s="2" t="s">
        <v>62</v>
      </c>
      <c r="J175" s="2">
        <f>'062724'!L19</f>
        <v>0.82799999999999996</v>
      </c>
      <c r="K175" s="2">
        <f>'062724'!S19</f>
        <v>1.012</v>
      </c>
      <c r="L175" s="3">
        <f t="shared" si="42"/>
        <v>1.2222222222222223</v>
      </c>
      <c r="M175" s="9">
        <f t="shared" si="44"/>
        <v>0.22222222222222232</v>
      </c>
      <c r="N175" s="9"/>
      <c r="O175" s="9"/>
      <c r="P175" s="2"/>
      <c r="Q175" s="2" t="s">
        <v>62</v>
      </c>
      <c r="R175" s="2">
        <f>'062024'!AG19</f>
        <v>2.77</v>
      </c>
      <c r="S175" s="2">
        <f>'062024'!AN19</f>
        <v>3</v>
      </c>
      <c r="T175" s="3">
        <f t="shared" si="47"/>
        <v>1.0830324909747293</v>
      </c>
      <c r="U175" s="6">
        <f t="shared" si="51"/>
        <v>8.3032490974729312E-2</v>
      </c>
      <c r="V175" s="6"/>
      <c r="W175" s="6"/>
      <c r="X175" s="2"/>
      <c r="Y175" s="2" t="s">
        <v>62</v>
      </c>
      <c r="Z175" s="2">
        <f>'062724'!Z19</f>
        <v>28.100999999999999</v>
      </c>
      <c r="AA175" s="2">
        <f>'062724'!AG19</f>
        <v>27.565999999999999</v>
      </c>
      <c r="AB175" s="3">
        <f t="shared" si="43"/>
        <v>0.98096153161809185</v>
      </c>
      <c r="AC175" s="9">
        <f t="shared" si="45"/>
        <v>-1.9038468381908147E-2</v>
      </c>
    </row>
    <row r="176" spans="1:29" x14ac:dyDescent="0.55000000000000004">
      <c r="A176" s="2" t="s">
        <v>63</v>
      </c>
      <c r="B176" s="2">
        <f>'062024'!S20</f>
        <v>8.3000000000000004E-2</v>
      </c>
      <c r="C176" s="2">
        <f>'062024'!Z20</f>
        <v>8.5000000000000006E-2</v>
      </c>
      <c r="D176" s="3">
        <f t="shared" si="46"/>
        <v>1.0240963855421688</v>
      </c>
      <c r="E176" s="6">
        <f t="shared" si="50"/>
        <v>2.4096385542168752E-2</v>
      </c>
      <c r="F176" s="6"/>
      <c r="G176" s="6"/>
      <c r="H176" s="2"/>
      <c r="I176" s="2" t="s">
        <v>63</v>
      </c>
      <c r="J176" s="2">
        <f>'062724'!L20</f>
        <v>0.89300000000000002</v>
      </c>
      <c r="K176" s="2">
        <f>'062724'!S20</f>
        <v>1.032</v>
      </c>
      <c r="L176" s="3">
        <f t="shared" si="42"/>
        <v>1.1556550951847704</v>
      </c>
      <c r="M176" s="9">
        <f t="shared" si="44"/>
        <v>0.15565509518477039</v>
      </c>
      <c r="N176" s="9"/>
      <c r="O176" s="9"/>
      <c r="P176" s="2"/>
      <c r="Q176" s="2" t="s">
        <v>63</v>
      </c>
      <c r="R176" s="2">
        <f>'062024'!AG20</f>
        <v>3.0019999999999998</v>
      </c>
      <c r="S176" s="2">
        <f>'062024'!AN20</f>
        <v>2.4569999999999999</v>
      </c>
      <c r="T176" s="3">
        <f t="shared" si="47"/>
        <v>0.81845436375749503</v>
      </c>
      <c r="U176" s="6">
        <f t="shared" si="51"/>
        <v>-0.18154563624250497</v>
      </c>
      <c r="V176" s="6"/>
      <c r="W176" s="6"/>
      <c r="X176" s="2"/>
      <c r="Y176" s="2" t="s">
        <v>63</v>
      </c>
      <c r="Z176" s="2">
        <f>'062724'!Z20</f>
        <v>27.512</v>
      </c>
      <c r="AA176" s="2">
        <f>'062724'!AG20</f>
        <v>27.614000000000001</v>
      </c>
      <c r="AB176" s="3">
        <f t="shared" si="43"/>
        <v>1.0037074731026461</v>
      </c>
      <c r="AC176" s="9">
        <f t="shared" si="45"/>
        <v>3.707473102646075E-3</v>
      </c>
    </row>
    <row r="177" spans="1:29" x14ac:dyDescent="0.55000000000000004">
      <c r="A177" s="2" t="s">
        <v>33</v>
      </c>
      <c r="B177" s="2">
        <f>'062024'!S21</f>
        <v>0.10299999999999999</v>
      </c>
      <c r="C177" s="2">
        <f>'062024'!Z21</f>
        <v>0.09</v>
      </c>
      <c r="D177" s="3">
        <f t="shared" si="46"/>
        <v>0.87378640776699035</v>
      </c>
      <c r="E177" s="6">
        <f t="shared" si="50"/>
        <v>-0.12621359223300965</v>
      </c>
      <c r="F177" s="6"/>
      <c r="G177" s="6"/>
      <c r="H177" s="2"/>
      <c r="I177" s="2" t="s">
        <v>33</v>
      </c>
      <c r="J177" s="2">
        <f>'062724'!L21</f>
        <v>0.96299999999999997</v>
      </c>
      <c r="K177" s="2">
        <f>'062724'!S21</f>
        <v>1.1319999999999999</v>
      </c>
      <c r="L177" s="3">
        <f t="shared" si="42"/>
        <v>1.1754932502596054</v>
      </c>
      <c r="M177" s="9">
        <f t="shared" si="44"/>
        <v>0.17549325025960538</v>
      </c>
      <c r="N177" s="9"/>
      <c r="O177" s="9"/>
      <c r="P177" s="2"/>
      <c r="Q177" s="2" t="s">
        <v>33</v>
      </c>
      <c r="R177" s="2">
        <f>'062024'!AG21</f>
        <v>3.2370000000000001</v>
      </c>
      <c r="S177" s="2">
        <f>'062024'!AN21</f>
        <v>2.597</v>
      </c>
      <c r="T177" s="3">
        <f t="shared" si="47"/>
        <v>0.80228606734630825</v>
      </c>
      <c r="U177" s="6">
        <f t="shared" si="51"/>
        <v>-0.19771393265369175</v>
      </c>
      <c r="V177" s="6"/>
      <c r="W177" s="6"/>
      <c r="X177" s="2"/>
      <c r="Y177" s="2" t="s">
        <v>33</v>
      </c>
      <c r="Z177" s="2">
        <f>'062724'!Z21</f>
        <v>27.978000000000002</v>
      </c>
      <c r="AA177" s="2">
        <f>'062724'!AG21</f>
        <v>28.155000000000001</v>
      </c>
      <c r="AB177" s="3">
        <f t="shared" si="43"/>
        <v>1.0063263993137466</v>
      </c>
      <c r="AC177" s="9">
        <f t="shared" si="45"/>
        <v>6.3263993137465668E-3</v>
      </c>
    </row>
    <row r="178" spans="1:29" x14ac:dyDescent="0.55000000000000004">
      <c r="A178" s="2" t="s">
        <v>64</v>
      </c>
      <c r="B178" s="2">
        <f>'062024'!S22</f>
        <v>9.4E-2</v>
      </c>
      <c r="C178" s="2">
        <f>'062024'!Z22</f>
        <v>9.1999999999999998E-2</v>
      </c>
      <c r="D178" s="3">
        <f t="shared" si="46"/>
        <v>0.97872340425531912</v>
      </c>
      <c r="E178" s="6">
        <f t="shared" si="50"/>
        <v>-2.1276595744680882E-2</v>
      </c>
      <c r="F178" s="6"/>
      <c r="G178" s="6"/>
      <c r="H178" s="2"/>
      <c r="I178" s="2" t="s">
        <v>64</v>
      </c>
      <c r="J178" s="2">
        <f>'062724'!L22</f>
        <v>0.93700000000000006</v>
      </c>
      <c r="K178" s="2">
        <f>'062724'!S22</f>
        <v>1.105</v>
      </c>
      <c r="L178" s="3">
        <f t="shared" si="42"/>
        <v>1.1792956243329775</v>
      </c>
      <c r="M178" s="9">
        <f t="shared" si="44"/>
        <v>0.17929562433297752</v>
      </c>
      <c r="N178" s="9"/>
      <c r="O178" s="9"/>
      <c r="P178" s="2"/>
      <c r="Q178" s="2" t="s">
        <v>64</v>
      </c>
      <c r="R178" s="2">
        <f>'062024'!AG22</f>
        <v>3.01</v>
      </c>
      <c r="S178" s="2">
        <f>'062024'!AN22</f>
        <v>2.4620000000000002</v>
      </c>
      <c r="T178" s="3">
        <f t="shared" si="47"/>
        <v>0.81794019933554829</v>
      </c>
      <c r="U178" s="6">
        <f t="shared" si="51"/>
        <v>-0.18205980066445171</v>
      </c>
      <c r="V178" s="6"/>
      <c r="W178" s="6"/>
      <c r="X178" s="2"/>
      <c r="Y178" s="2" t="s">
        <v>64</v>
      </c>
      <c r="Z178" s="2">
        <f>'062724'!Z22</f>
        <v>28.684000000000001</v>
      </c>
      <c r="AA178" s="2">
        <f>'062724'!AG22</f>
        <v>28.448</v>
      </c>
      <c r="AB178" s="3">
        <f t="shared" si="43"/>
        <v>0.99177241667828753</v>
      </c>
      <c r="AC178" s="9">
        <f t="shared" si="45"/>
        <v>-8.2275833217124728E-3</v>
      </c>
    </row>
    <row r="179" spans="1:29" x14ac:dyDescent="0.55000000000000004">
      <c r="A179" s="2" t="s">
        <v>65</v>
      </c>
      <c r="B179" s="2">
        <f>'062024'!S23</f>
        <v>0.107</v>
      </c>
      <c r="C179" s="2">
        <f>'062024'!Z23</f>
        <v>0.10100000000000001</v>
      </c>
      <c r="D179" s="3">
        <f t="shared" si="46"/>
        <v>0.94392523364485992</v>
      </c>
      <c r="E179" s="6">
        <f t="shared" si="50"/>
        <v>-5.6074766355140082E-2</v>
      </c>
      <c r="F179" s="6"/>
      <c r="G179" s="6"/>
      <c r="H179" s="2"/>
      <c r="I179" s="2" t="s">
        <v>65</v>
      </c>
      <c r="J179" s="2">
        <f>'062724'!L23</f>
        <v>0.96199999999999997</v>
      </c>
      <c r="K179" s="2">
        <f>'062724'!S23</f>
        <v>1.139</v>
      </c>
      <c r="L179" s="3">
        <f t="shared" si="42"/>
        <v>1.183991683991684</v>
      </c>
      <c r="M179" s="9">
        <f t="shared" si="44"/>
        <v>0.18399168399168397</v>
      </c>
      <c r="N179" s="9"/>
      <c r="O179" s="9"/>
      <c r="P179" s="2"/>
      <c r="Q179" s="2" t="s">
        <v>65</v>
      </c>
      <c r="R179" s="2">
        <f>'062024'!AG23</f>
        <v>2.9950000000000001</v>
      </c>
      <c r="S179" s="2">
        <f>'062024'!AN23</f>
        <v>2.4969999999999999</v>
      </c>
      <c r="T179" s="3">
        <f t="shared" si="47"/>
        <v>0.83372287145242063</v>
      </c>
      <c r="U179" s="6">
        <f t="shared" si="51"/>
        <v>-0.16627712854757937</v>
      </c>
      <c r="V179" s="6"/>
      <c r="W179" s="6"/>
      <c r="X179" s="2"/>
      <c r="Y179" s="2" t="s">
        <v>65</v>
      </c>
      <c r="Z179" s="2">
        <f>'062724'!Z23</f>
        <v>27.838999999999999</v>
      </c>
      <c r="AA179" s="2">
        <f>'062724'!AG23</f>
        <v>27.88</v>
      </c>
      <c r="AB179" s="3">
        <f t="shared" si="43"/>
        <v>1.0014727540500736</v>
      </c>
      <c r="AC179" s="9">
        <f t="shared" si="45"/>
        <v>1.4727540500736325E-3</v>
      </c>
    </row>
    <row r="180" spans="1:29" x14ac:dyDescent="0.55000000000000004">
      <c r="A180" s="2" t="s">
        <v>66</v>
      </c>
      <c r="B180" s="2">
        <f>'062024'!S24</f>
        <v>9.8000000000000004E-2</v>
      </c>
      <c r="C180" s="2">
        <f>'062024'!Z24</f>
        <v>0.10100000000000001</v>
      </c>
      <c r="D180" s="3">
        <f t="shared" si="46"/>
        <v>1.0306122448979591</v>
      </c>
      <c r="E180" s="6">
        <f t="shared" si="50"/>
        <v>3.0612244897959107E-2</v>
      </c>
      <c r="F180" s="6"/>
      <c r="G180" s="6"/>
      <c r="H180" s="2"/>
      <c r="I180" s="2" t="s">
        <v>66</v>
      </c>
      <c r="J180" s="2">
        <f>'062724'!L24</f>
        <v>0.96799999999999997</v>
      </c>
      <c r="K180" s="2">
        <f>'062724'!S24</f>
        <v>1.149</v>
      </c>
      <c r="L180" s="3">
        <f t="shared" si="42"/>
        <v>1.1869834710743803</v>
      </c>
      <c r="M180" s="9">
        <f t="shared" si="44"/>
        <v>0.18698347107438029</v>
      </c>
      <c r="N180" s="9"/>
      <c r="O180" s="9"/>
      <c r="P180" s="2"/>
      <c r="Q180" s="2" t="s">
        <v>66</v>
      </c>
      <c r="R180" s="2">
        <f>'062024'!AG24</f>
        <v>3.0049999999999999</v>
      </c>
      <c r="S180" s="2">
        <f>'062024'!AN24</f>
        <v>2.5880000000000001</v>
      </c>
      <c r="T180" s="3">
        <f t="shared" si="47"/>
        <v>0.86123128119800341</v>
      </c>
      <c r="U180" s="6">
        <f t="shared" si="51"/>
        <v>-0.13876871880199659</v>
      </c>
      <c r="V180" s="6"/>
      <c r="W180" s="6"/>
      <c r="X180" s="2"/>
      <c r="Y180" s="2" t="s">
        <v>66</v>
      </c>
      <c r="Z180" s="2">
        <f>'062724'!Z24</f>
        <v>28.379000000000001</v>
      </c>
      <c r="AA180" s="2">
        <f>'062724'!AG24</f>
        <v>28.460999999999999</v>
      </c>
      <c r="AB180" s="3">
        <f t="shared" si="43"/>
        <v>1.002889460516579</v>
      </c>
      <c r="AC180" s="9">
        <f t="shared" si="45"/>
        <v>2.8894605165790122E-3</v>
      </c>
    </row>
    <row r="181" spans="1:29" x14ac:dyDescent="0.55000000000000004">
      <c r="A181" s="2" t="s">
        <v>37</v>
      </c>
      <c r="B181" s="2">
        <f>'062024'!S25</f>
        <v>0.10199999999999999</v>
      </c>
      <c r="C181" s="2">
        <f>'062024'!Z25</f>
        <v>9.8000000000000004E-2</v>
      </c>
      <c r="D181" s="3">
        <f t="shared" si="46"/>
        <v>0.96078431372549034</v>
      </c>
      <c r="E181" s="6">
        <f t="shared" si="50"/>
        <v>-3.9215686274509665E-2</v>
      </c>
      <c r="F181" s="6"/>
      <c r="G181" s="6"/>
      <c r="H181" s="2"/>
      <c r="I181" s="2" t="s">
        <v>37</v>
      </c>
      <c r="J181" s="2">
        <f>'062724'!L25</f>
        <v>0.98299999999999998</v>
      </c>
      <c r="K181" s="2">
        <f>'062724'!S25</f>
        <v>1.1910000000000001</v>
      </c>
      <c r="L181" s="3">
        <f t="shared" si="42"/>
        <v>1.2115971515768058</v>
      </c>
      <c r="M181" s="9">
        <f t="shared" si="44"/>
        <v>0.21159715157680581</v>
      </c>
      <c r="N181" s="9"/>
      <c r="O181" s="9"/>
      <c r="P181" s="2"/>
      <c r="Q181" s="2" t="s">
        <v>37</v>
      </c>
      <c r="R181" s="2">
        <f>'062024'!AG25</f>
        <v>2.8919999999999999</v>
      </c>
      <c r="S181" s="2">
        <f>'062024'!AN25</f>
        <v>2.59</v>
      </c>
      <c r="T181" s="3">
        <f t="shared" si="47"/>
        <v>0.8955739972337482</v>
      </c>
      <c r="U181" s="6">
        <f t="shared" si="51"/>
        <v>-0.1044260027662518</v>
      </c>
      <c r="V181" s="6"/>
      <c r="W181" s="6"/>
      <c r="X181" s="2"/>
      <c r="Y181" s="2" t="s">
        <v>37</v>
      </c>
      <c r="Z181" s="2">
        <f>'062724'!Z25</f>
        <v>27.893999999999998</v>
      </c>
      <c r="AA181" s="2">
        <f>'062724'!AG25</f>
        <v>28.001000000000001</v>
      </c>
      <c r="AB181" s="3">
        <f t="shared" si="43"/>
        <v>1.0038359503835952</v>
      </c>
      <c r="AC181" s="9">
        <f t="shared" si="45"/>
        <v>3.835950383595188E-3</v>
      </c>
    </row>
    <row r="182" spans="1:29" x14ac:dyDescent="0.55000000000000004">
      <c r="A182" s="2" t="s">
        <v>67</v>
      </c>
      <c r="B182" s="2">
        <f>'062024'!S26</f>
        <v>9.1999999999999998E-2</v>
      </c>
      <c r="C182" s="2">
        <f>'062024'!Z26</f>
        <v>0.106</v>
      </c>
      <c r="D182" s="3">
        <f t="shared" si="46"/>
        <v>1.1521739130434783</v>
      </c>
      <c r="E182" s="6">
        <f t="shared" si="50"/>
        <v>0.15217391304347827</v>
      </c>
      <c r="F182" s="6"/>
      <c r="G182" s="6"/>
      <c r="H182" s="2"/>
      <c r="I182" s="2" t="s">
        <v>67</v>
      </c>
      <c r="J182" s="2">
        <f>'062724'!L26</f>
        <v>0.96899999999999997</v>
      </c>
      <c r="K182" s="2">
        <f>'062724'!S26</f>
        <v>1.177</v>
      </c>
      <c r="L182" s="3">
        <f t="shared" si="42"/>
        <v>1.2146542827657381</v>
      </c>
      <c r="M182" s="9">
        <f t="shared" si="44"/>
        <v>0.21465428276573806</v>
      </c>
      <c r="N182" s="9"/>
      <c r="O182" s="9"/>
      <c r="P182" s="2"/>
      <c r="Q182" s="2" t="s">
        <v>67</v>
      </c>
      <c r="R182" s="2">
        <f>'062024'!AG26</f>
        <v>2.9</v>
      </c>
      <c r="S182" s="2">
        <f>'062024'!AN26</f>
        <v>2.8570000000000002</v>
      </c>
      <c r="T182" s="3">
        <f t="shared" si="47"/>
        <v>0.9851724137931035</v>
      </c>
      <c r="U182" s="6">
        <f t="shared" si="51"/>
        <v>-1.4827586206896504E-2</v>
      </c>
      <c r="V182" s="6"/>
      <c r="W182" s="6"/>
      <c r="X182" s="2"/>
      <c r="Y182" s="2" t="s">
        <v>67</v>
      </c>
      <c r="Z182" s="2">
        <f>'062724'!Z26</f>
        <v>28.173999999999999</v>
      </c>
      <c r="AA182" s="2">
        <f>'062724'!AG26</f>
        <v>28.135999999999999</v>
      </c>
      <c r="AB182" s="3">
        <f t="shared" si="43"/>
        <v>0.99865123873074468</v>
      </c>
      <c r="AC182" s="9">
        <f t="shared" si="45"/>
        <v>-1.3487612692553164E-3</v>
      </c>
    </row>
    <row r="183" spans="1:29" x14ac:dyDescent="0.55000000000000004">
      <c r="A183" s="2" t="s">
        <v>39</v>
      </c>
      <c r="B183" s="2">
        <f>'062024'!S27</f>
        <v>8.7999999999999995E-2</v>
      </c>
      <c r="C183" s="2">
        <f>'062024'!Z27</f>
        <v>9.5000000000000001E-2</v>
      </c>
      <c r="D183" s="3">
        <f t="shared" si="46"/>
        <v>1.0795454545454546</v>
      </c>
      <c r="E183" s="6">
        <f t="shared" si="50"/>
        <v>7.9545454545454586E-2</v>
      </c>
      <c r="F183" s="6"/>
      <c r="G183" s="6"/>
      <c r="H183" s="2"/>
      <c r="I183" s="2" t="s">
        <v>39</v>
      </c>
      <c r="J183" s="2">
        <f>'062724'!L27</f>
        <v>0.88700000000000001</v>
      </c>
      <c r="K183" s="2">
        <f>'062724'!S27</f>
        <v>1.0549999999999999</v>
      </c>
      <c r="L183" s="3">
        <f t="shared" si="42"/>
        <v>1.1894024802705749</v>
      </c>
      <c r="M183" s="9">
        <f t="shared" si="44"/>
        <v>0.18940248027057494</v>
      </c>
      <c r="N183" s="9"/>
      <c r="O183" s="9"/>
      <c r="P183" s="2"/>
      <c r="Q183" s="2" t="s">
        <v>39</v>
      </c>
      <c r="R183" s="2">
        <f>'062024'!AG27</f>
        <v>3.0659999999999998</v>
      </c>
      <c r="S183" s="2">
        <f>'062024'!AN27</f>
        <v>2.6230000000000002</v>
      </c>
      <c r="T183" s="3">
        <f t="shared" si="47"/>
        <v>0.85551206784083511</v>
      </c>
      <c r="U183" s="6">
        <f t="shared" si="51"/>
        <v>-0.14448793215916489</v>
      </c>
      <c r="V183" s="6"/>
      <c r="W183" s="6"/>
      <c r="X183" s="2"/>
      <c r="Y183" s="2" t="s">
        <v>39</v>
      </c>
      <c r="Z183" s="2">
        <f>'062724'!Z27</f>
        <v>26.702000000000002</v>
      </c>
      <c r="AA183" s="2">
        <f>'062724'!AG27</f>
        <v>26.981000000000002</v>
      </c>
      <c r="AB183" s="3">
        <f t="shared" si="43"/>
        <v>1.0104486555314209</v>
      </c>
      <c r="AC183" s="9">
        <f t="shared" si="45"/>
        <v>1.0448655531420936E-2</v>
      </c>
    </row>
    <row r="184" spans="1:29" x14ac:dyDescent="0.55000000000000004">
      <c r="A184" s="2" t="s">
        <v>40</v>
      </c>
      <c r="B184" s="2">
        <f>'062024'!S28</f>
        <v>9.0999999999999998E-2</v>
      </c>
      <c r="C184" s="2">
        <f>'062024'!Z28</f>
        <v>9.1999999999999998E-2</v>
      </c>
      <c r="D184" s="3">
        <f t="shared" si="46"/>
        <v>1.0109890109890109</v>
      </c>
      <c r="E184" s="6">
        <f t="shared" si="50"/>
        <v>1.098901098901095E-2</v>
      </c>
      <c r="F184" s="6"/>
      <c r="G184" s="6"/>
      <c r="H184" s="2"/>
      <c r="I184" s="2" t="s">
        <v>40</v>
      </c>
      <c r="J184" s="2">
        <f>'062724'!L28</f>
        <v>1</v>
      </c>
      <c r="K184" s="2">
        <f>'062724'!S28</f>
        <v>1.143</v>
      </c>
      <c r="L184" s="3">
        <f t="shared" si="42"/>
        <v>1.143</v>
      </c>
      <c r="M184" s="9">
        <f t="shared" si="44"/>
        <v>0.14300000000000002</v>
      </c>
      <c r="N184" s="9"/>
      <c r="O184" s="9"/>
      <c r="P184" s="2"/>
      <c r="Q184" s="2" t="s">
        <v>40</v>
      </c>
      <c r="R184" s="2">
        <f>'062024'!AG28</f>
        <v>2.9550000000000001</v>
      </c>
      <c r="S184" s="2">
        <f>'062024'!AN28</f>
        <v>2.7749999999999999</v>
      </c>
      <c r="T184" s="3">
        <f t="shared" si="47"/>
        <v>0.93908629441624358</v>
      </c>
      <c r="U184" s="6">
        <f t="shared" si="51"/>
        <v>-6.0913705583756417E-2</v>
      </c>
      <c r="V184" s="6"/>
      <c r="W184" s="6"/>
      <c r="X184" s="2"/>
      <c r="Y184" s="2" t="s">
        <v>40</v>
      </c>
      <c r="Z184" s="2">
        <f>'062724'!Z28</f>
        <v>28.486000000000001</v>
      </c>
      <c r="AA184" s="2">
        <f>'062724'!AG28</f>
        <v>28.646999999999998</v>
      </c>
      <c r="AB184" s="3">
        <f t="shared" si="43"/>
        <v>1.0056518991785437</v>
      </c>
      <c r="AC184" s="9">
        <f t="shared" si="45"/>
        <v>5.6518991785436956E-3</v>
      </c>
    </row>
    <row r="185" spans="1:29" x14ac:dyDescent="0.55000000000000004">
      <c r="A185" s="2" t="s">
        <v>68</v>
      </c>
      <c r="B185" s="2">
        <f>'062024'!S29</f>
        <v>9.5000000000000001E-2</v>
      </c>
      <c r="C185" s="2">
        <f>'062024'!Z29</f>
        <v>0.11799999999999999</v>
      </c>
      <c r="D185" s="3">
        <f t="shared" si="46"/>
        <v>1.2421052631578946</v>
      </c>
      <c r="E185" s="6">
        <f t="shared" si="50"/>
        <v>0.2421052631578946</v>
      </c>
      <c r="F185" s="6"/>
      <c r="G185" s="6"/>
      <c r="H185" s="2"/>
      <c r="I185" s="2" t="s">
        <v>68</v>
      </c>
      <c r="J185" s="2">
        <f>'062724'!L29</f>
        <v>0.94199999999999995</v>
      </c>
      <c r="K185" s="2">
        <f>'062724'!S29</f>
        <v>1.119</v>
      </c>
      <c r="L185" s="3">
        <f t="shared" si="42"/>
        <v>1.1878980891719746</v>
      </c>
      <c r="M185" s="9">
        <f t="shared" si="44"/>
        <v>0.18789808917197459</v>
      </c>
      <c r="N185" s="9"/>
      <c r="O185" s="9"/>
      <c r="P185" s="2"/>
      <c r="Q185" s="2" t="s">
        <v>68</v>
      </c>
      <c r="R185" s="2">
        <f>'062024'!AG29</f>
        <v>2.9590000000000001</v>
      </c>
      <c r="S185" s="2">
        <f>'062024'!AN29</f>
        <v>3.0579999999999998</v>
      </c>
      <c r="T185" s="3">
        <f t="shared" si="47"/>
        <v>1.033457249070632</v>
      </c>
      <c r="U185" s="6">
        <f t="shared" si="51"/>
        <v>3.3457249070631967E-2</v>
      </c>
      <c r="V185" s="6"/>
      <c r="W185" s="6"/>
      <c r="X185" s="2"/>
      <c r="Y185" s="2" t="s">
        <v>68</v>
      </c>
      <c r="Z185" s="2">
        <f>'062724'!Z29</f>
        <v>27.956</v>
      </c>
      <c r="AA185" s="2">
        <f>'062724'!AG29</f>
        <v>27.257999999999999</v>
      </c>
      <c r="AB185" s="3">
        <f t="shared" si="43"/>
        <v>0.975032193446845</v>
      </c>
      <c r="AC185" s="9">
        <f t="shared" si="45"/>
        <v>-2.4967806553155003E-2</v>
      </c>
    </row>
    <row r="186" spans="1:29" x14ac:dyDescent="0.55000000000000004">
      <c r="A186" s="2" t="s">
        <v>42</v>
      </c>
      <c r="B186" s="2">
        <f>'062024'!S30</f>
        <v>0.09</v>
      </c>
      <c r="C186" s="2">
        <f>'062024'!Z30</f>
        <v>0.109</v>
      </c>
      <c r="D186" s="3">
        <f t="shared" si="46"/>
        <v>1.2111111111111112</v>
      </c>
      <c r="E186" s="6">
        <f t="shared" si="50"/>
        <v>0.21111111111111125</v>
      </c>
      <c r="F186" s="6"/>
      <c r="G186" s="6"/>
      <c r="H186" s="2"/>
      <c r="I186" s="2" t="s">
        <v>42</v>
      </c>
      <c r="J186" s="2">
        <f>'062724'!L30</f>
        <v>0.88600000000000001</v>
      </c>
      <c r="K186" s="2">
        <f>'062724'!S30</f>
        <v>1.1120000000000001</v>
      </c>
      <c r="L186" s="3">
        <f t="shared" si="42"/>
        <v>1.2550790067720092</v>
      </c>
      <c r="M186" s="9">
        <f t="shared" si="44"/>
        <v>0.25507900677200923</v>
      </c>
      <c r="N186" s="9"/>
      <c r="O186" s="9"/>
      <c r="P186" s="2"/>
      <c r="Q186" s="2" t="s">
        <v>42</v>
      </c>
      <c r="R186" s="2">
        <f>'062024'!AG30</f>
        <v>2.915</v>
      </c>
      <c r="S186" s="2">
        <f>'062024'!AN30</f>
        <v>2.9710000000000001</v>
      </c>
      <c r="T186" s="3">
        <f t="shared" si="47"/>
        <v>1.0192109777015437</v>
      </c>
      <c r="U186" s="6">
        <f t="shared" si="51"/>
        <v>1.9210977701543674E-2</v>
      </c>
      <c r="V186" s="6"/>
      <c r="W186" s="6"/>
      <c r="X186" s="2"/>
      <c r="Y186" s="2" t="s">
        <v>42</v>
      </c>
      <c r="Z186" s="2">
        <f>'062724'!Z30</f>
        <v>28.143999999999998</v>
      </c>
      <c r="AA186" s="2">
        <f>'062724'!AG30</f>
        <v>27.678000000000001</v>
      </c>
      <c r="AB186" s="3">
        <f t="shared" si="43"/>
        <v>0.98344229675952255</v>
      </c>
      <c r="AC186" s="9">
        <f t="shared" si="45"/>
        <v>-1.655770324047745E-2</v>
      </c>
    </row>
    <row r="187" spans="1:29" x14ac:dyDescent="0.55000000000000004">
      <c r="A187" s="2" t="s">
        <v>69</v>
      </c>
      <c r="B187" s="2">
        <f>'062024'!S31</f>
        <v>9.1999999999999998E-2</v>
      </c>
      <c r="C187" s="2">
        <f>'062024'!Z31</f>
        <v>0.104</v>
      </c>
      <c r="D187" s="3">
        <f t="shared" si="46"/>
        <v>1.1304347826086956</v>
      </c>
      <c r="E187" s="6">
        <f t="shared" si="50"/>
        <v>0.13043478260869557</v>
      </c>
      <c r="F187" s="6"/>
      <c r="G187" s="6"/>
      <c r="H187" s="2"/>
      <c r="I187" s="2" t="s">
        <v>69</v>
      </c>
      <c r="J187" s="2">
        <f>'062724'!L31</f>
        <v>0.93400000000000005</v>
      </c>
      <c r="K187" s="2">
        <f>'062724'!S31</f>
        <v>1.0940000000000001</v>
      </c>
      <c r="L187" s="3">
        <f t="shared" si="42"/>
        <v>1.171306209850107</v>
      </c>
      <c r="M187" s="9">
        <f t="shared" si="44"/>
        <v>0.17130620985010703</v>
      </c>
      <c r="N187" s="9"/>
      <c r="O187" s="9"/>
      <c r="P187" s="2"/>
      <c r="Q187" s="2" t="s">
        <v>69</v>
      </c>
      <c r="R187" s="2">
        <f>'062024'!AG31</f>
        <v>2.9820000000000002</v>
      </c>
      <c r="S187" s="2">
        <f>'062024'!AN31</f>
        <v>2.835</v>
      </c>
      <c r="T187" s="3">
        <f t="shared" si="47"/>
        <v>0.95070422535211263</v>
      </c>
      <c r="U187" s="6">
        <f t="shared" si="51"/>
        <v>-4.9295774647887369E-2</v>
      </c>
      <c r="V187" s="6"/>
      <c r="W187" s="6"/>
      <c r="X187" s="2"/>
      <c r="Y187" s="2" t="s">
        <v>69</v>
      </c>
      <c r="Z187" s="2">
        <f>'062724'!Z31</f>
        <v>28.113</v>
      </c>
      <c r="AA187" s="2">
        <f>'062724'!AG31</f>
        <v>25.672000000000001</v>
      </c>
      <c r="AB187" s="3">
        <f t="shared" si="43"/>
        <v>0.91317184220823111</v>
      </c>
      <c r="AC187" s="9">
        <f t="shared" si="45"/>
        <v>-8.682815779176889E-2</v>
      </c>
    </row>
    <row r="188" spans="1:29" x14ac:dyDescent="0.55000000000000004">
      <c r="A188" s="2" t="s">
        <v>44</v>
      </c>
      <c r="B188" s="2">
        <f>'062024'!S32</f>
        <v>9.4E-2</v>
      </c>
      <c r="C188" s="2">
        <f>'062024'!Z32</f>
        <v>0.114</v>
      </c>
      <c r="D188" s="3">
        <f t="shared" si="46"/>
        <v>1.2127659574468086</v>
      </c>
      <c r="E188" s="6">
        <f t="shared" si="50"/>
        <v>0.2127659574468086</v>
      </c>
      <c r="F188" s="6"/>
      <c r="G188" s="6"/>
      <c r="H188" s="2"/>
      <c r="I188" s="2" t="s">
        <v>44</v>
      </c>
      <c r="J188" s="2">
        <f>'062724'!L32</f>
        <v>0.98</v>
      </c>
      <c r="K188" s="2">
        <f>'062724'!S32</f>
        <v>1.1579999999999999</v>
      </c>
      <c r="L188" s="3">
        <f t="shared" si="42"/>
        <v>1.1816326530612244</v>
      </c>
      <c r="M188" s="9">
        <f t="shared" si="44"/>
        <v>0.18163265306122445</v>
      </c>
      <c r="N188" s="9"/>
      <c r="O188" s="9"/>
      <c r="P188" s="2"/>
      <c r="Q188" s="2" t="s">
        <v>44</v>
      </c>
      <c r="R188" s="2">
        <f>'062024'!AG32</f>
        <v>2.9209999999999998</v>
      </c>
      <c r="S188" s="2">
        <f>'062024'!AN32</f>
        <v>3.0049999999999999</v>
      </c>
      <c r="T188" s="3">
        <f t="shared" si="47"/>
        <v>1.0287572749058542</v>
      </c>
      <c r="U188" s="6">
        <f t="shared" si="51"/>
        <v>2.8757274905854224E-2</v>
      </c>
      <c r="V188" s="6"/>
      <c r="W188" s="6"/>
      <c r="X188" s="2"/>
      <c r="Y188" s="2" t="s">
        <v>44</v>
      </c>
      <c r="Z188" s="2">
        <f>'062724'!Z32</f>
        <v>28.388000000000002</v>
      </c>
      <c r="AA188" s="2">
        <f>'062724'!AG32</f>
        <v>27.238</v>
      </c>
      <c r="AB188" s="3">
        <f t="shared" si="43"/>
        <v>0.95948992532055788</v>
      </c>
      <c r="AC188" s="9">
        <f t="shared" si="45"/>
        <v>-4.0510074679442121E-2</v>
      </c>
    </row>
    <row r="189" spans="1:29" x14ac:dyDescent="0.55000000000000004">
      <c r="A189" s="2" t="s">
        <v>46</v>
      </c>
      <c r="B189" s="2">
        <f>'062024'!S33</f>
        <v>9.0999999999999998E-2</v>
      </c>
      <c r="C189" s="2">
        <f>'062024'!Z33</f>
        <v>0.104</v>
      </c>
      <c r="D189" s="3">
        <f t="shared" si="46"/>
        <v>1.1428571428571428</v>
      </c>
      <c r="E189" s="6">
        <f t="shared" si="50"/>
        <v>0.14285714285714279</v>
      </c>
      <c r="F189" s="6"/>
      <c r="G189" s="6"/>
      <c r="H189" s="2"/>
      <c r="I189" s="2" t="s">
        <v>46</v>
      </c>
      <c r="J189" s="2">
        <f>'062724'!L33</f>
        <v>0.96699999999999997</v>
      </c>
      <c r="K189" s="2">
        <f>'062724'!S33</f>
        <v>1.147</v>
      </c>
      <c r="L189" s="3">
        <f t="shared" si="42"/>
        <v>1.1861427094105481</v>
      </c>
      <c r="M189" s="9">
        <f t="shared" si="44"/>
        <v>0.18614270941054811</v>
      </c>
      <c r="N189" s="9"/>
      <c r="O189" s="9"/>
      <c r="P189" s="2"/>
      <c r="Q189" s="2" t="s">
        <v>46</v>
      </c>
      <c r="R189" s="2">
        <f>'062024'!AG33</f>
        <v>2.867</v>
      </c>
      <c r="S189" s="2">
        <f>'062024'!AN33</f>
        <v>2.6440000000000001</v>
      </c>
      <c r="T189" s="3">
        <f t="shared" si="47"/>
        <v>0.92221834670387171</v>
      </c>
      <c r="U189" s="6">
        <f t="shared" si="51"/>
        <v>-7.7781653296128295E-2</v>
      </c>
      <c r="V189" s="6"/>
      <c r="W189" s="6"/>
      <c r="X189" s="2"/>
      <c r="Y189" s="2" t="s">
        <v>46</v>
      </c>
      <c r="Z189" s="2">
        <f>'062724'!Z33</f>
        <v>27.957000000000001</v>
      </c>
      <c r="AA189" s="2">
        <f>'062724'!AG33</f>
        <v>25.433</v>
      </c>
      <c r="AB189" s="3">
        <f t="shared" si="43"/>
        <v>0.90971849626211676</v>
      </c>
      <c r="AC189" s="9">
        <f t="shared" si="45"/>
        <v>-9.028150373788324E-2</v>
      </c>
    </row>
    <row r="190" spans="1:29" x14ac:dyDescent="0.55000000000000004">
      <c r="A190" s="2" t="s">
        <v>45</v>
      </c>
      <c r="B190" s="2">
        <f>'062024'!S34</f>
        <v>9.0999999999999998E-2</v>
      </c>
      <c r="C190" s="2">
        <f>'062024'!Z34</f>
        <v>0.105</v>
      </c>
      <c r="D190" s="3">
        <f t="shared" si="46"/>
        <v>1.1538461538461537</v>
      </c>
      <c r="E190" s="6">
        <f t="shared" si="50"/>
        <v>0.15384615384615374</v>
      </c>
      <c r="F190" s="6"/>
      <c r="G190" s="6"/>
      <c r="H190" s="2"/>
      <c r="I190" s="2" t="s">
        <v>45</v>
      </c>
      <c r="J190" s="2">
        <f>'062724'!L34</f>
        <v>0.97</v>
      </c>
      <c r="K190" s="2">
        <f>'062724'!S34</f>
        <v>1.1519999999999999</v>
      </c>
      <c r="L190" s="3">
        <f t="shared" si="42"/>
        <v>1.1876288659793814</v>
      </c>
      <c r="M190" s="9">
        <f t="shared" si="44"/>
        <v>0.18762886597938144</v>
      </c>
      <c r="N190" s="9"/>
      <c r="O190" s="9"/>
      <c r="P190" s="2"/>
      <c r="Q190" s="2" t="s">
        <v>45</v>
      </c>
      <c r="R190" s="2">
        <f>'062024'!AG34</f>
        <v>2.8639999999999999</v>
      </c>
      <c r="S190" s="2">
        <f>'062024'!AN34</f>
        <v>2.8250000000000002</v>
      </c>
      <c r="T190" s="3">
        <f t="shared" si="47"/>
        <v>0.98638268156424591</v>
      </c>
      <c r="U190" s="6">
        <f t="shared" si="51"/>
        <v>-1.3617318435754089E-2</v>
      </c>
      <c r="V190" s="6"/>
      <c r="W190" s="6"/>
      <c r="X190" s="2"/>
      <c r="Y190" s="2" t="s">
        <v>45</v>
      </c>
      <c r="Z190" s="2">
        <f>'062724'!Z34</f>
        <v>27.937999999999999</v>
      </c>
      <c r="AA190" s="2">
        <f>'062724'!AG34</f>
        <v>26.821999999999999</v>
      </c>
      <c r="AB190" s="3">
        <f t="shared" si="43"/>
        <v>0.96005440618512417</v>
      </c>
      <c r="AC190" s="9">
        <f t="shared" si="45"/>
        <v>-3.9945593814875835E-2</v>
      </c>
    </row>
    <row r="192" spans="1:29" x14ac:dyDescent="0.55000000000000004">
      <c r="A192" s="2" t="s">
        <v>131</v>
      </c>
      <c r="B192" s="2"/>
      <c r="D192" s="2"/>
      <c r="E192" s="2"/>
      <c r="H192" s="2"/>
      <c r="I192" s="2"/>
      <c r="J192" s="2"/>
      <c r="K192" s="2"/>
      <c r="L192" s="2"/>
      <c r="M192" s="2"/>
      <c r="P192" s="2"/>
      <c r="Q192" s="2"/>
      <c r="R192" s="2"/>
      <c r="S192" s="2"/>
      <c r="T192" s="2"/>
      <c r="U192" s="2"/>
      <c r="X192" s="2"/>
      <c r="Y192" s="2"/>
      <c r="Z192" s="2"/>
      <c r="AA192" s="2"/>
      <c r="AB192" s="2"/>
      <c r="AC192" s="2"/>
    </row>
    <row r="193" spans="1:29" x14ac:dyDescent="0.55000000000000004">
      <c r="A193" s="2" t="s">
        <v>71</v>
      </c>
      <c r="B193" s="2"/>
      <c r="D193" s="2"/>
      <c r="E193" s="2"/>
      <c r="H193" s="2"/>
      <c r="I193" s="2" t="s">
        <v>72</v>
      </c>
      <c r="J193" s="2"/>
      <c r="K193" s="2"/>
      <c r="L193" s="2"/>
      <c r="M193" s="2"/>
      <c r="P193" s="2"/>
      <c r="Q193" s="2" t="s">
        <v>71</v>
      </c>
      <c r="R193" s="2"/>
      <c r="S193" s="2"/>
      <c r="T193" s="2"/>
      <c r="U193" s="2"/>
      <c r="X193" s="2"/>
      <c r="Y193" s="2" t="s">
        <v>72</v>
      </c>
      <c r="Z193" s="2"/>
      <c r="AA193" s="2"/>
      <c r="AB193" s="2"/>
      <c r="AC193" s="2"/>
    </row>
    <row r="194" spans="1:29" x14ac:dyDescent="0.55000000000000004">
      <c r="A194" s="2" t="s">
        <v>98</v>
      </c>
      <c r="B194" s="2"/>
      <c r="D194" s="2"/>
      <c r="E194" s="2"/>
      <c r="H194" s="2"/>
      <c r="I194" s="2" t="s">
        <v>98</v>
      </c>
      <c r="J194" s="2"/>
      <c r="K194" s="2"/>
      <c r="L194" s="2"/>
      <c r="M194" s="2"/>
      <c r="P194" s="2"/>
      <c r="Q194" s="2" t="s">
        <v>122</v>
      </c>
      <c r="R194" s="2"/>
      <c r="S194" s="2"/>
      <c r="T194" s="2"/>
      <c r="U194" s="2"/>
      <c r="X194" s="2"/>
      <c r="Y194" s="2" t="s">
        <v>122</v>
      </c>
      <c r="Z194" s="2"/>
      <c r="AA194" s="2"/>
      <c r="AB194" s="2"/>
      <c r="AC194" s="2"/>
    </row>
    <row r="195" spans="1:29" x14ac:dyDescent="0.55000000000000004">
      <c r="A195" s="1"/>
      <c r="B195" s="2" t="s">
        <v>132</v>
      </c>
      <c r="C195" s="2" t="s">
        <v>133</v>
      </c>
      <c r="D195" s="2" t="s">
        <v>77</v>
      </c>
      <c r="E195" s="2" t="s">
        <v>78</v>
      </c>
      <c r="H195" s="2"/>
      <c r="I195" s="1"/>
      <c r="J195" s="2" t="s">
        <v>134</v>
      </c>
      <c r="K195" s="2" t="s">
        <v>135</v>
      </c>
      <c r="L195" s="2" t="s">
        <v>77</v>
      </c>
      <c r="M195" s="2" t="s">
        <v>78</v>
      </c>
      <c r="P195" s="2"/>
      <c r="Q195" s="1"/>
      <c r="R195" s="2" t="s">
        <v>136</v>
      </c>
      <c r="S195" s="2" t="s">
        <v>137</v>
      </c>
      <c r="T195" s="2" t="s">
        <v>77</v>
      </c>
      <c r="U195" s="2" t="s">
        <v>78</v>
      </c>
      <c r="X195" s="2"/>
      <c r="Y195" s="1"/>
      <c r="Z195" s="2" t="s">
        <v>138</v>
      </c>
      <c r="AA195" s="2" t="s">
        <v>139</v>
      </c>
      <c r="AB195" s="2" t="s">
        <v>77</v>
      </c>
      <c r="AC195" s="2" t="s">
        <v>78</v>
      </c>
    </row>
    <row r="196" spans="1:29" x14ac:dyDescent="0.55000000000000004">
      <c r="A196" s="2" t="s">
        <v>13</v>
      </c>
      <c r="B196" s="2" t="s">
        <v>859</v>
      </c>
      <c r="C196" s="2" t="s">
        <v>859</v>
      </c>
      <c r="D196" s="2"/>
      <c r="E196" s="2"/>
      <c r="H196" s="2"/>
      <c r="I196" s="2" t="s">
        <v>13</v>
      </c>
      <c r="J196" s="2" t="s">
        <v>859</v>
      </c>
      <c r="K196" s="2" t="s">
        <v>859</v>
      </c>
      <c r="L196" s="2"/>
      <c r="M196" s="2"/>
      <c r="P196" s="2"/>
      <c r="Q196" s="2" t="s">
        <v>13</v>
      </c>
      <c r="R196" s="2" t="s">
        <v>859</v>
      </c>
      <c r="S196" s="2" t="s">
        <v>859</v>
      </c>
      <c r="T196" s="2"/>
      <c r="U196" s="2"/>
      <c r="X196" s="2"/>
      <c r="Y196" s="2" t="s">
        <v>13</v>
      </c>
      <c r="Z196" s="2" t="s">
        <v>859</v>
      </c>
      <c r="AA196" s="2" t="s">
        <v>859</v>
      </c>
      <c r="AB196" s="2"/>
      <c r="AC196" s="2"/>
    </row>
    <row r="197" spans="1:29" x14ac:dyDescent="0.55000000000000004">
      <c r="A197" s="2" t="s">
        <v>15</v>
      </c>
      <c r="B197" s="2">
        <f>'062424'!S3</f>
        <v>50</v>
      </c>
      <c r="C197" s="2">
        <f>'062424'!Z3</f>
        <v>50</v>
      </c>
      <c r="D197" s="2"/>
      <c r="E197" s="2"/>
      <c r="H197" s="2"/>
      <c r="I197" s="2" t="s">
        <v>15</v>
      </c>
      <c r="J197" s="2">
        <f>'070124'!L3</f>
        <v>5</v>
      </c>
      <c r="K197" s="2">
        <f>'070124'!S3</f>
        <v>5</v>
      </c>
      <c r="L197" s="2"/>
      <c r="M197" s="2"/>
      <c r="P197" s="2"/>
      <c r="Q197" s="2" t="s">
        <v>15</v>
      </c>
      <c r="R197" s="2">
        <f>'062424'!AG3</f>
        <v>50</v>
      </c>
      <c r="S197" s="2">
        <f>'062424'!AN3</f>
        <v>50</v>
      </c>
      <c r="T197" s="2"/>
      <c r="U197" s="2"/>
      <c r="X197" s="2"/>
      <c r="Y197" s="2" t="s">
        <v>15</v>
      </c>
      <c r="Z197" s="2">
        <f>'070124'!Z3</f>
        <v>5</v>
      </c>
      <c r="AA197" s="2">
        <f>'070124'!AG3</f>
        <v>5</v>
      </c>
      <c r="AB197" s="2"/>
      <c r="AC197" s="2"/>
    </row>
    <row r="198" spans="1:29" x14ac:dyDescent="0.55000000000000004">
      <c r="A198" s="2" t="s">
        <v>16</v>
      </c>
      <c r="B198" s="2">
        <f>'062424'!S4</f>
        <v>50</v>
      </c>
      <c r="C198" s="2">
        <f>'062424'!Z4</f>
        <v>50</v>
      </c>
      <c r="D198" s="2"/>
      <c r="E198" s="2"/>
      <c r="H198" s="2"/>
      <c r="I198" s="2" t="s">
        <v>16</v>
      </c>
      <c r="J198" s="2">
        <f>'070124'!L4</f>
        <v>5</v>
      </c>
      <c r="K198" s="2">
        <f>'070124'!S4</f>
        <v>5</v>
      </c>
      <c r="L198" s="2"/>
      <c r="M198" s="2"/>
      <c r="P198" s="2"/>
      <c r="Q198" s="2" t="s">
        <v>16</v>
      </c>
      <c r="R198" s="2">
        <f>'062424'!AG4</f>
        <v>50</v>
      </c>
      <c r="S198" s="2">
        <f>'062424'!AN4</f>
        <v>50</v>
      </c>
      <c r="T198" s="2"/>
      <c r="U198" s="2"/>
      <c r="X198" s="2"/>
      <c r="Y198" s="2" t="s">
        <v>16</v>
      </c>
      <c r="Z198" s="2">
        <f>'070124'!Z4</f>
        <v>5</v>
      </c>
      <c r="AA198" s="2">
        <f>'070124'!AG4</f>
        <v>5</v>
      </c>
      <c r="AB198" s="2"/>
      <c r="AC198" s="2"/>
    </row>
    <row r="199" spans="1:29" x14ac:dyDescent="0.55000000000000004">
      <c r="A199" s="7" t="s">
        <v>48</v>
      </c>
      <c r="B199" s="2">
        <f>'062424'!S5</f>
        <v>9.0739999999999998</v>
      </c>
      <c r="C199" s="2">
        <f>'062424'!Z5</f>
        <v>8.3559999999999999</v>
      </c>
      <c r="D199" s="8">
        <f>C199/B199</f>
        <v>0.92087282345162003</v>
      </c>
      <c r="E199" s="8">
        <f>D199-1</f>
        <v>-7.9127176548379974E-2</v>
      </c>
      <c r="F199" s="8"/>
      <c r="G199" s="8"/>
      <c r="H199" s="2"/>
      <c r="I199" s="5" t="s">
        <v>48</v>
      </c>
      <c r="J199" s="2">
        <f>'070124'!L5</f>
        <v>0</v>
      </c>
      <c r="K199" s="2">
        <f>'070124'!S5</f>
        <v>0</v>
      </c>
      <c r="L199" s="6" t="e">
        <f>K199/J199</f>
        <v>#DIV/0!</v>
      </c>
      <c r="M199" s="6" t="e">
        <f>1-L199</f>
        <v>#DIV/0!</v>
      </c>
      <c r="N199" s="6"/>
      <c r="O199" s="6"/>
      <c r="P199" s="2"/>
      <c r="Q199" s="7" t="s">
        <v>48</v>
      </c>
      <c r="R199" s="2">
        <f>'062424'!AG5</f>
        <v>293.46899999999999</v>
      </c>
      <c r="S199" s="2">
        <f>'062424'!AN5</f>
        <v>245.87799999999999</v>
      </c>
      <c r="T199" s="8">
        <f>S199/R199</f>
        <v>0.83783295680293313</v>
      </c>
      <c r="U199" s="8">
        <f>T199-1</f>
        <v>-0.16216704319706687</v>
      </c>
      <c r="V199" s="8"/>
      <c r="W199" s="8"/>
      <c r="X199" s="2"/>
      <c r="Y199" s="5" t="s">
        <v>48</v>
      </c>
      <c r="Z199" s="2" t="str">
        <f>'070124'!Z5</f>
        <v>No</v>
      </c>
      <c r="AA199" s="2" t="str">
        <f>'070124'!AG5</f>
        <v>No</v>
      </c>
      <c r="AB199" s="6" t="e">
        <f>AA199/Z199</f>
        <v>#VALUE!</v>
      </c>
      <c r="AC199" s="6" t="e">
        <f>1-AB199</f>
        <v>#VALUE!</v>
      </c>
    </row>
    <row r="200" spans="1:29" x14ac:dyDescent="0.55000000000000004">
      <c r="A200" s="2" t="s">
        <v>49</v>
      </c>
      <c r="B200" s="2">
        <f>'062424'!S6</f>
        <v>9.2999999999999999E-2</v>
      </c>
      <c r="C200" s="2">
        <f>'062424'!Z6</f>
        <v>2.5000000000000001E-2</v>
      </c>
      <c r="D200" s="2"/>
      <c r="E200" s="2"/>
      <c r="H200" s="2"/>
      <c r="I200" s="2" t="s">
        <v>49</v>
      </c>
      <c r="J200" s="2">
        <f>'070124'!L6</f>
        <v>0.90900000000000003</v>
      </c>
      <c r="K200" s="2">
        <f>'070124'!S6</f>
        <v>1.0149999999999999</v>
      </c>
      <c r="L200" s="3">
        <f t="shared" ref="L200:L228" si="52">K200/J200</f>
        <v>1.1166116611661165</v>
      </c>
      <c r="M200" s="9">
        <f>L200-1</f>
        <v>0.11661166116611654</v>
      </c>
      <c r="N200" s="9"/>
      <c r="O200" s="9"/>
      <c r="P200" s="2"/>
      <c r="Q200" s="2" t="s">
        <v>49</v>
      </c>
      <c r="R200" s="2">
        <f>'062424'!AG6</f>
        <v>2.843</v>
      </c>
      <c r="S200" s="2">
        <f>'062424'!AN6</f>
        <v>0.92900000000000005</v>
      </c>
      <c r="T200" s="2"/>
      <c r="U200" s="2"/>
      <c r="X200" s="2"/>
      <c r="Y200" s="2" t="s">
        <v>49</v>
      </c>
      <c r="Z200" s="2">
        <f>'070124'!Z6</f>
        <v>27.204999999999998</v>
      </c>
      <c r="AA200" s="2">
        <f>'070124'!AG6</f>
        <v>26.367999999999999</v>
      </c>
      <c r="AB200" s="3">
        <f t="shared" ref="AB200:AB228" si="53">AA200/Z200</f>
        <v>0.96923359676530052</v>
      </c>
      <c r="AC200" s="9">
        <f>AB200-1</f>
        <v>-3.076640323469948E-2</v>
      </c>
    </row>
    <row r="201" spans="1:29" x14ac:dyDescent="0.55000000000000004">
      <c r="A201" s="2" t="s">
        <v>50</v>
      </c>
      <c r="B201" s="2">
        <f>'062424'!S7</f>
        <v>0.104</v>
      </c>
      <c r="C201" s="2">
        <f>'062424'!Z7</f>
        <v>8.4000000000000005E-2</v>
      </c>
      <c r="D201" s="2"/>
      <c r="E201" s="2"/>
      <c r="H201" s="2"/>
      <c r="I201" s="2" t="s">
        <v>50</v>
      </c>
      <c r="J201" s="2">
        <f>'070124'!L7</f>
        <v>0.92200000000000004</v>
      </c>
      <c r="K201" s="2">
        <f>'070124'!S7</f>
        <v>1.069</v>
      </c>
      <c r="L201" s="3">
        <f t="shared" si="52"/>
        <v>1.1594360086767894</v>
      </c>
      <c r="M201" s="9">
        <f t="shared" ref="M201:M228" si="54">L201-1</f>
        <v>0.15943600867678942</v>
      </c>
      <c r="N201" s="9"/>
      <c r="O201" s="9"/>
      <c r="P201" s="2"/>
      <c r="Q201" s="2" t="s">
        <v>50</v>
      </c>
      <c r="R201" s="2">
        <f>'062424'!AG7</f>
        <v>2.8460000000000001</v>
      </c>
      <c r="S201" s="2">
        <f>'062424'!AN7</f>
        <v>2.7280000000000002</v>
      </c>
      <c r="T201" s="2"/>
      <c r="U201" s="2"/>
      <c r="X201" s="2"/>
      <c r="Y201" s="2" t="s">
        <v>50</v>
      </c>
      <c r="Z201" s="2">
        <f>'070124'!Z7</f>
        <v>27.245000000000001</v>
      </c>
      <c r="AA201" s="2">
        <f>'070124'!AG7</f>
        <v>27.652000000000001</v>
      </c>
      <c r="AB201" s="3">
        <f t="shared" si="53"/>
        <v>1.0149385208295101</v>
      </c>
      <c r="AC201" s="9">
        <f t="shared" ref="AC201:AC228" si="55">AB201-1</f>
        <v>1.4938520829510082E-2</v>
      </c>
    </row>
    <row r="202" spans="1:29" x14ac:dyDescent="0.55000000000000004">
      <c r="A202" s="2" t="s">
        <v>51</v>
      </c>
      <c r="B202" s="2">
        <f>'062424'!S8</f>
        <v>9.0999999999999998E-2</v>
      </c>
      <c r="C202" s="2">
        <f>'062424'!Z8</f>
        <v>8.6999999999999994E-2</v>
      </c>
      <c r="D202" s="2"/>
      <c r="E202" s="2"/>
      <c r="H202" s="2"/>
      <c r="I202" s="2" t="s">
        <v>51</v>
      </c>
      <c r="J202" s="2">
        <f>'070124'!L8</f>
        <v>0.89900000000000002</v>
      </c>
      <c r="K202" s="2">
        <f>'070124'!S8</f>
        <v>1.08</v>
      </c>
      <c r="L202" s="3">
        <f t="shared" si="52"/>
        <v>1.2013348164627364</v>
      </c>
      <c r="M202" s="9">
        <f t="shared" si="54"/>
        <v>0.20133481646273643</v>
      </c>
      <c r="N202" s="9"/>
      <c r="O202" s="9"/>
      <c r="P202" s="2"/>
      <c r="Q202" s="2" t="s">
        <v>51</v>
      </c>
      <c r="R202" s="2">
        <f>'062424'!AG8</f>
        <v>2.875</v>
      </c>
      <c r="S202" s="2">
        <f>'062424'!AN8</f>
        <v>2.6739999999999999</v>
      </c>
      <c r="T202" s="2"/>
      <c r="U202" s="2"/>
      <c r="X202" s="2"/>
      <c r="Y202" s="2" t="s">
        <v>51</v>
      </c>
      <c r="Z202" s="2">
        <f>'070124'!Z8</f>
        <v>27.195</v>
      </c>
      <c r="AA202" s="2">
        <f>'070124'!AG8</f>
        <v>28.556000000000001</v>
      </c>
      <c r="AB202" s="3">
        <f t="shared" si="53"/>
        <v>1.0500459643316786</v>
      </c>
      <c r="AC202" s="9">
        <f t="shared" si="55"/>
        <v>5.0045964331678627E-2</v>
      </c>
    </row>
    <row r="203" spans="1:29" x14ac:dyDescent="0.55000000000000004">
      <c r="A203" s="2" t="s">
        <v>52</v>
      </c>
      <c r="B203" s="2">
        <f>'062424'!S9</f>
        <v>9.2999999999999999E-2</v>
      </c>
      <c r="C203" s="2">
        <f>'062424'!Z9</f>
        <v>0.121</v>
      </c>
      <c r="D203" s="3">
        <f t="shared" ref="D203:D228" si="56">C203/B203</f>
        <v>1.3010752688172043</v>
      </c>
      <c r="E203" s="6">
        <f>D203-1</f>
        <v>0.30107526881720426</v>
      </c>
      <c r="F203" s="6"/>
      <c r="G203" s="6"/>
      <c r="H203" s="2"/>
      <c r="I203" s="2" t="s">
        <v>52</v>
      </c>
      <c r="J203" s="2">
        <f>'070124'!L9</f>
        <v>0.91100000000000003</v>
      </c>
      <c r="K203" s="2">
        <f>'070124'!S9</f>
        <v>1.0649999999999999</v>
      </c>
      <c r="L203" s="3">
        <f t="shared" si="52"/>
        <v>1.169045005488474</v>
      </c>
      <c r="M203" s="9">
        <f t="shared" si="54"/>
        <v>0.16904500548847401</v>
      </c>
      <c r="N203" s="9"/>
      <c r="O203" s="9"/>
      <c r="P203" s="2"/>
      <c r="Q203" s="2" t="s">
        <v>52</v>
      </c>
      <c r="R203" s="2">
        <f>'062424'!AG9</f>
        <v>2.8029999999999999</v>
      </c>
      <c r="S203" s="2">
        <f>'062424'!AN9</f>
        <v>3.1309999999999998</v>
      </c>
      <c r="T203" s="3">
        <f t="shared" ref="T203:T228" si="57">S203/R203</f>
        <v>1.1170174812700677</v>
      </c>
      <c r="U203" s="6">
        <f>T203-1</f>
        <v>0.11701748127006772</v>
      </c>
      <c r="V203" s="6"/>
      <c r="W203" s="6"/>
      <c r="X203" s="2"/>
      <c r="Y203" s="2" t="s">
        <v>52</v>
      </c>
      <c r="Z203" s="2">
        <f>'070124'!Z9</f>
        <v>27.559000000000001</v>
      </c>
      <c r="AA203" s="2">
        <f>'070124'!AG9</f>
        <v>27.673999999999999</v>
      </c>
      <c r="AB203" s="3">
        <f t="shared" si="53"/>
        <v>1.004172865488588</v>
      </c>
      <c r="AC203" s="9">
        <f t="shared" si="55"/>
        <v>4.1728654885879735E-3</v>
      </c>
    </row>
    <row r="204" spans="1:29" x14ac:dyDescent="0.55000000000000004">
      <c r="A204" s="2" t="s">
        <v>53</v>
      </c>
      <c r="B204" s="2">
        <f>'062424'!S10</f>
        <v>9.6000000000000002E-2</v>
      </c>
      <c r="C204" s="2">
        <f>'062424'!Z10</f>
        <v>0.115</v>
      </c>
      <c r="D204" s="3">
        <f t="shared" si="56"/>
        <v>1.1979166666666667</v>
      </c>
      <c r="E204" s="6">
        <f t="shared" ref="E204:E206" si="58">D204-1</f>
        <v>0.19791666666666674</v>
      </c>
      <c r="F204" s="6"/>
      <c r="G204" s="6"/>
      <c r="H204" s="2"/>
      <c r="I204" s="2" t="s">
        <v>53</v>
      </c>
      <c r="J204" s="2">
        <f>'070124'!L10</f>
        <v>0.90200000000000002</v>
      </c>
      <c r="K204" s="2">
        <f>'070124'!S10</f>
        <v>1.0589999999999999</v>
      </c>
      <c r="L204" s="3">
        <f t="shared" si="52"/>
        <v>1.1740576496674058</v>
      </c>
      <c r="M204" s="9">
        <f t="shared" si="54"/>
        <v>0.17405764966740578</v>
      </c>
      <c r="N204" s="9"/>
      <c r="O204" s="9"/>
      <c r="P204" s="2"/>
      <c r="Q204" s="2" t="s">
        <v>53</v>
      </c>
      <c r="R204" s="2">
        <f>'062424'!AG10</f>
        <v>2.92</v>
      </c>
      <c r="S204" s="2">
        <f>'062424'!AN10</f>
        <v>2.8410000000000002</v>
      </c>
      <c r="T204" s="3">
        <f t="shared" si="57"/>
        <v>0.97294520547945218</v>
      </c>
      <c r="U204" s="6">
        <f t="shared" ref="U204:U206" si="59">T204-1</f>
        <v>-2.705479452054782E-2</v>
      </c>
      <c r="V204" s="6"/>
      <c r="W204" s="6"/>
      <c r="X204" s="2"/>
      <c r="Y204" s="2" t="s">
        <v>53</v>
      </c>
      <c r="Z204" s="2">
        <f>'070124'!Z10</f>
        <v>26.683</v>
      </c>
      <c r="AA204" s="2">
        <f>'070124'!AG10</f>
        <v>27.588000000000001</v>
      </c>
      <c r="AB204" s="3">
        <f t="shared" si="53"/>
        <v>1.0339167260053217</v>
      </c>
      <c r="AC204" s="9">
        <f t="shared" si="55"/>
        <v>3.3916726005321696E-2</v>
      </c>
    </row>
    <row r="205" spans="1:29" x14ac:dyDescent="0.55000000000000004">
      <c r="A205" s="2" t="s">
        <v>54</v>
      </c>
      <c r="B205" s="2">
        <f>'062424'!S11</f>
        <v>9.5000000000000001E-2</v>
      </c>
      <c r="C205" s="2">
        <f>'062424'!Z11</f>
        <v>0.11700000000000001</v>
      </c>
      <c r="D205" s="3">
        <f t="shared" si="56"/>
        <v>1.2315789473684211</v>
      </c>
      <c r="E205" s="6">
        <f t="shared" si="58"/>
        <v>0.23157894736842111</v>
      </c>
      <c r="F205" s="6"/>
      <c r="G205" s="6"/>
      <c r="H205" s="2"/>
      <c r="I205" s="2" t="s">
        <v>54</v>
      </c>
      <c r="J205" s="2">
        <f>'070124'!L11</f>
        <v>0.92700000000000005</v>
      </c>
      <c r="K205" s="2">
        <f>'070124'!S11</f>
        <v>1.075</v>
      </c>
      <c r="L205" s="3">
        <f t="shared" si="52"/>
        <v>1.1596548004314993</v>
      </c>
      <c r="M205" s="9">
        <f t="shared" si="54"/>
        <v>0.15965480043149927</v>
      </c>
      <c r="N205" s="9"/>
      <c r="O205" s="9"/>
      <c r="P205" s="2"/>
      <c r="Q205" s="2" t="s">
        <v>54</v>
      </c>
      <c r="R205" s="2">
        <f>'062424'!AG11</f>
        <v>2.6909999999999998</v>
      </c>
      <c r="S205" s="2">
        <f>'062424'!AN11</f>
        <v>3.0150000000000001</v>
      </c>
      <c r="T205" s="3">
        <f t="shared" si="57"/>
        <v>1.1204013377926423</v>
      </c>
      <c r="U205" s="6">
        <f t="shared" si="59"/>
        <v>0.12040133779264228</v>
      </c>
      <c r="V205" s="6"/>
      <c r="W205" s="6"/>
      <c r="X205" s="2"/>
      <c r="Y205" s="2" t="s">
        <v>54</v>
      </c>
      <c r="Z205" s="2">
        <f>'070124'!Z11</f>
        <v>27.47</v>
      </c>
      <c r="AA205" s="2">
        <f>'070124'!AG11</f>
        <v>27.318000000000001</v>
      </c>
      <c r="AB205" s="3">
        <f t="shared" si="53"/>
        <v>0.99446669093556617</v>
      </c>
      <c r="AC205" s="9">
        <f t="shared" si="55"/>
        <v>-5.5333090644338334E-3</v>
      </c>
    </row>
    <row r="206" spans="1:29" x14ac:dyDescent="0.55000000000000004">
      <c r="A206" s="2" t="s">
        <v>55</v>
      </c>
      <c r="B206" s="2">
        <f>'062424'!S12</f>
        <v>9.9000000000000005E-2</v>
      </c>
      <c r="C206" s="2">
        <f>'062424'!Z12</f>
        <v>0.10199999999999999</v>
      </c>
      <c r="D206" s="3">
        <f t="shared" si="56"/>
        <v>1.0303030303030303</v>
      </c>
      <c r="E206" s="6">
        <f t="shared" si="58"/>
        <v>3.0303030303030276E-2</v>
      </c>
      <c r="F206" s="6"/>
      <c r="G206" s="6"/>
      <c r="H206" s="2"/>
      <c r="I206" s="2" t="s">
        <v>55</v>
      </c>
      <c r="J206" s="2">
        <f>'070124'!L12</f>
        <v>0.88900000000000001</v>
      </c>
      <c r="K206" s="2">
        <f>'070124'!S12</f>
        <v>1.0720000000000001</v>
      </c>
      <c r="L206" s="3">
        <f t="shared" si="52"/>
        <v>1.2058492688413949</v>
      </c>
      <c r="M206" s="9">
        <f t="shared" si="54"/>
        <v>0.20584926884139487</v>
      </c>
      <c r="N206" s="9"/>
      <c r="O206" s="9"/>
      <c r="P206" s="2"/>
      <c r="Q206" s="2" t="s">
        <v>55</v>
      </c>
      <c r="R206" s="2">
        <f>'062424'!AG12</f>
        <v>2.899</v>
      </c>
      <c r="S206" s="2">
        <f>'062424'!AN12</f>
        <v>2.6440000000000001</v>
      </c>
      <c r="T206" s="3">
        <f t="shared" si="57"/>
        <v>0.91203863401172824</v>
      </c>
      <c r="U206" s="6">
        <f t="shared" si="59"/>
        <v>-8.7961365988271756E-2</v>
      </c>
      <c r="V206" s="6"/>
      <c r="W206" s="6"/>
      <c r="X206" s="2"/>
      <c r="Y206" s="2" t="s">
        <v>55</v>
      </c>
      <c r="Z206" s="2">
        <f>'070124'!Z12</f>
        <v>27.363</v>
      </c>
      <c r="AA206" s="2">
        <f>'070124'!AG12</f>
        <v>27.635000000000002</v>
      </c>
      <c r="AB206" s="3">
        <f t="shared" si="53"/>
        <v>1.0099404305083508</v>
      </c>
      <c r="AC206" s="9">
        <f t="shared" si="55"/>
        <v>9.940430508350806E-3</v>
      </c>
    </row>
    <row r="207" spans="1:29" x14ac:dyDescent="0.55000000000000004">
      <c r="A207" s="7" t="s">
        <v>56</v>
      </c>
      <c r="B207" s="2">
        <f>'062424'!S13</f>
        <v>0.106</v>
      </c>
      <c r="C207" s="2">
        <f>'062424'!Z13</f>
        <v>0.10100000000000001</v>
      </c>
      <c r="D207" s="8">
        <f t="shared" si="56"/>
        <v>0.9528301886792454</v>
      </c>
      <c r="E207" s="8">
        <f>D207-1</f>
        <v>-4.7169811320754595E-2</v>
      </c>
      <c r="F207" s="8"/>
      <c r="G207" s="8"/>
      <c r="H207" s="2"/>
      <c r="I207" s="5" t="s">
        <v>56</v>
      </c>
      <c r="J207" s="2">
        <f>'070124'!L13</f>
        <v>0.88900000000000001</v>
      </c>
      <c r="K207" s="2">
        <f>'070124'!S13</f>
        <v>0.77300000000000002</v>
      </c>
      <c r="L207" s="3">
        <f t="shared" si="52"/>
        <v>0.86951631046119238</v>
      </c>
      <c r="M207" s="9">
        <f t="shared" si="54"/>
        <v>-0.13048368953880762</v>
      </c>
      <c r="N207" s="9"/>
      <c r="O207" s="9"/>
      <c r="P207" s="2"/>
      <c r="Q207" s="7" t="s">
        <v>56</v>
      </c>
      <c r="R207" s="2">
        <f>'062424'!AG13</f>
        <v>2.7879999999999998</v>
      </c>
      <c r="S207" s="2">
        <f>'062424'!AN13</f>
        <v>3.06</v>
      </c>
      <c r="T207" s="8">
        <f t="shared" si="57"/>
        <v>1.0975609756097562</v>
      </c>
      <c r="U207" s="8">
        <f>T207-1</f>
        <v>9.7560975609756184E-2</v>
      </c>
      <c r="V207" s="8"/>
      <c r="W207" s="8"/>
      <c r="X207" s="2"/>
      <c r="Y207" s="5" t="s">
        <v>56</v>
      </c>
      <c r="Z207" s="2">
        <f>'070124'!Z13</f>
        <v>26.643000000000001</v>
      </c>
      <c r="AA207" s="2">
        <f>'070124'!AG13</f>
        <v>17.925000000000001</v>
      </c>
      <c r="AB207" s="3">
        <f t="shared" si="53"/>
        <v>0.67278459632924226</v>
      </c>
      <c r="AC207" s="9">
        <f t="shared" si="55"/>
        <v>-0.32721540367075774</v>
      </c>
    </row>
    <row r="208" spans="1:29" x14ac:dyDescent="0.55000000000000004">
      <c r="A208" s="2" t="s">
        <v>57</v>
      </c>
      <c r="B208" s="2">
        <f>'062424'!S14</f>
        <v>0.105</v>
      </c>
      <c r="C208" s="2">
        <f>'062424'!Z14</f>
        <v>0.108</v>
      </c>
      <c r="D208" s="3">
        <f t="shared" si="56"/>
        <v>1.0285714285714287</v>
      </c>
      <c r="E208" s="6">
        <f t="shared" ref="E208:E228" si="60">D208-1</f>
        <v>2.8571428571428692E-2</v>
      </c>
      <c r="F208" s="6"/>
      <c r="G208" s="6"/>
      <c r="H208" s="2"/>
      <c r="I208" s="2" t="s">
        <v>57</v>
      </c>
      <c r="J208" s="2">
        <f>'070124'!L14</f>
        <v>0.93500000000000005</v>
      </c>
      <c r="K208" s="2">
        <f>'070124'!S14</f>
        <v>1.0940000000000001</v>
      </c>
      <c r="L208" s="3">
        <f t="shared" si="52"/>
        <v>1.170053475935829</v>
      </c>
      <c r="M208" s="9">
        <f t="shared" si="54"/>
        <v>0.17005347593582898</v>
      </c>
      <c r="N208" s="9"/>
      <c r="O208" s="9"/>
      <c r="P208" s="2"/>
      <c r="Q208" s="2" t="s">
        <v>57</v>
      </c>
      <c r="R208" s="2">
        <f>'062424'!AG14</f>
        <v>2.8889999999999998</v>
      </c>
      <c r="S208" s="2">
        <f>'062424'!AN14</f>
        <v>2.625</v>
      </c>
      <c r="T208" s="3">
        <f t="shared" si="57"/>
        <v>0.90861889927310491</v>
      </c>
      <c r="U208" s="6">
        <f t="shared" ref="U208:U228" si="61">T208-1</f>
        <v>-9.1381100726895093E-2</v>
      </c>
      <c r="V208" s="6"/>
      <c r="W208" s="6"/>
      <c r="X208" s="2"/>
      <c r="Y208" s="2" t="s">
        <v>57</v>
      </c>
      <c r="Z208" s="2">
        <f>'070124'!Z14</f>
        <v>27.141999999999999</v>
      </c>
      <c r="AA208" s="2">
        <f>'070124'!AG14</f>
        <v>27.594999999999999</v>
      </c>
      <c r="AB208" s="3">
        <f t="shared" si="53"/>
        <v>1.0166900007368653</v>
      </c>
      <c r="AC208" s="9">
        <f t="shared" si="55"/>
        <v>1.6690000736865329E-2</v>
      </c>
    </row>
    <row r="209" spans="1:29" x14ac:dyDescent="0.55000000000000004">
      <c r="A209" s="2" t="s">
        <v>58</v>
      </c>
      <c r="B209" s="2">
        <f>'062424'!S15</f>
        <v>9.2999999999999999E-2</v>
      </c>
      <c r="C209" s="2">
        <f>'062424'!Z15</f>
        <v>0.11700000000000001</v>
      </c>
      <c r="D209" s="3">
        <f t="shared" si="56"/>
        <v>1.2580645161290323</v>
      </c>
      <c r="E209" s="6">
        <f t="shared" si="60"/>
        <v>0.25806451612903225</v>
      </c>
      <c r="F209" s="6"/>
      <c r="G209" s="6"/>
      <c r="H209" s="2"/>
      <c r="I209" s="2" t="s">
        <v>58</v>
      </c>
      <c r="J209" s="2">
        <f>'070124'!L15</f>
        <v>0.90800000000000003</v>
      </c>
      <c r="K209" s="2">
        <f>'070124'!S15</f>
        <v>1.081</v>
      </c>
      <c r="L209" s="3">
        <f t="shared" si="52"/>
        <v>1.1905286343612334</v>
      </c>
      <c r="M209" s="9">
        <f t="shared" si="54"/>
        <v>0.19052863436123335</v>
      </c>
      <c r="N209" s="9"/>
      <c r="O209" s="9"/>
      <c r="P209" s="2"/>
      <c r="Q209" s="2" t="s">
        <v>58</v>
      </c>
      <c r="R209" s="2">
        <f>'062424'!AG15</f>
        <v>2.8410000000000002</v>
      </c>
      <c r="S209" s="2">
        <f>'062424'!AN15</f>
        <v>3.1179999999999999</v>
      </c>
      <c r="T209" s="3">
        <f t="shared" si="57"/>
        <v>1.0975008799718409</v>
      </c>
      <c r="U209" s="6">
        <f t="shared" si="61"/>
        <v>9.750087997184087E-2</v>
      </c>
      <c r="V209" s="6"/>
      <c r="W209" s="6"/>
      <c r="X209" s="2"/>
      <c r="Y209" s="2" t="s">
        <v>58</v>
      </c>
      <c r="Z209" s="2">
        <f>'070124'!Z15</f>
        <v>28.05</v>
      </c>
      <c r="AA209" s="2">
        <f>'070124'!AG15</f>
        <v>28</v>
      </c>
      <c r="AB209" s="3">
        <f t="shared" si="53"/>
        <v>0.99821746880570406</v>
      </c>
      <c r="AC209" s="9">
        <f t="shared" si="55"/>
        <v>-1.7825311942959443E-3</v>
      </c>
    </row>
    <row r="210" spans="1:29" x14ac:dyDescent="0.55000000000000004">
      <c r="A210" s="2" t="s">
        <v>59</v>
      </c>
      <c r="B210" s="2">
        <f>'062424'!S16</f>
        <v>9.9000000000000005E-2</v>
      </c>
      <c r="C210" s="2">
        <f>'062424'!Z16</f>
        <v>0.20399999999999999</v>
      </c>
      <c r="D210" s="3">
        <f t="shared" si="56"/>
        <v>2.0606060606060606</v>
      </c>
      <c r="E210" s="6">
        <f t="shared" si="60"/>
        <v>1.0606060606060606</v>
      </c>
      <c r="F210" s="6"/>
      <c r="G210" s="6"/>
      <c r="H210" s="2"/>
      <c r="I210" s="2" t="s">
        <v>59</v>
      </c>
      <c r="J210" s="2">
        <f>'070124'!L16</f>
        <v>0.92300000000000004</v>
      </c>
      <c r="K210" s="2">
        <f>'070124'!S16</f>
        <v>1.0649999999999999</v>
      </c>
      <c r="L210" s="3">
        <f t="shared" si="52"/>
        <v>1.1538461538461537</v>
      </c>
      <c r="M210" s="9">
        <f t="shared" si="54"/>
        <v>0.15384615384615374</v>
      </c>
      <c r="N210" s="9"/>
      <c r="O210" s="9"/>
      <c r="P210" s="2"/>
      <c r="Q210" s="2" t="s">
        <v>59</v>
      </c>
      <c r="R210" s="2">
        <f>'062424'!AG16</f>
        <v>2.8050000000000002</v>
      </c>
      <c r="S210" s="2">
        <f>'062424'!AN16</f>
        <v>3.1419999999999999</v>
      </c>
      <c r="T210" s="3">
        <f t="shared" si="57"/>
        <v>1.1201426024955436</v>
      </c>
      <c r="U210" s="6">
        <f t="shared" si="61"/>
        <v>0.12014260249554365</v>
      </c>
      <c r="V210" s="6"/>
      <c r="W210" s="6"/>
      <c r="X210" s="2"/>
      <c r="Y210" s="2" t="s">
        <v>59</v>
      </c>
      <c r="Z210" s="2">
        <f>'070124'!Z16</f>
        <v>27.594999999999999</v>
      </c>
      <c r="AA210" s="2">
        <f>'070124'!AG16</f>
        <v>27.791</v>
      </c>
      <c r="AB210" s="3">
        <f t="shared" si="53"/>
        <v>1.0071027360028992</v>
      </c>
      <c r="AC210" s="9">
        <f t="shared" si="55"/>
        <v>7.1027360028992348E-3</v>
      </c>
    </row>
    <row r="211" spans="1:29" x14ac:dyDescent="0.55000000000000004">
      <c r="A211" s="2" t="s">
        <v>60</v>
      </c>
      <c r="B211" s="2" t="str">
        <f>'062424'!S17</f>
        <v>N.D.</v>
      </c>
      <c r="C211" s="2" t="str">
        <f>'062424'!Z17</f>
        <v>N.D.</v>
      </c>
      <c r="D211" s="3" t="e">
        <f t="shared" si="56"/>
        <v>#VALUE!</v>
      </c>
      <c r="E211" s="6" t="e">
        <f t="shared" si="60"/>
        <v>#VALUE!</v>
      </c>
      <c r="F211" s="6"/>
      <c r="G211" s="6"/>
      <c r="H211" s="2"/>
      <c r="I211" s="2" t="s">
        <v>60</v>
      </c>
      <c r="J211" s="2">
        <f>'070124'!L17</f>
        <v>0.81100000000000005</v>
      </c>
      <c r="K211" s="2">
        <f>'070124'!S17</f>
        <v>0.80200000000000005</v>
      </c>
      <c r="L211" s="3">
        <f t="shared" si="52"/>
        <v>0.98890258939580766</v>
      </c>
      <c r="M211" s="9">
        <f t="shared" si="54"/>
        <v>-1.1097410604192337E-2</v>
      </c>
      <c r="N211" s="9"/>
      <c r="O211" s="9"/>
      <c r="P211" s="2"/>
      <c r="Q211" s="2" t="s">
        <v>60</v>
      </c>
      <c r="R211" s="2">
        <f>'062424'!AG17</f>
        <v>2.923</v>
      </c>
      <c r="S211" s="2">
        <f>'062424'!AN17</f>
        <v>2.964</v>
      </c>
      <c r="T211" s="3">
        <f t="shared" si="57"/>
        <v>1.0140266849127608</v>
      </c>
      <c r="U211" s="6">
        <f t="shared" si="61"/>
        <v>1.4026684912760823E-2</v>
      </c>
      <c r="V211" s="6"/>
      <c r="W211" s="6"/>
      <c r="X211" s="2"/>
      <c r="Y211" s="2" t="s">
        <v>60</v>
      </c>
      <c r="Z211" s="2">
        <f>'070124'!Z17</f>
        <v>27.312999999999999</v>
      </c>
      <c r="AA211" s="2">
        <f>'070124'!AG17</f>
        <v>25.074999999999999</v>
      </c>
      <c r="AB211" s="3">
        <f t="shared" si="53"/>
        <v>0.91806099659502804</v>
      </c>
      <c r="AC211" s="9">
        <f t="shared" si="55"/>
        <v>-8.1939003404971955E-2</v>
      </c>
    </row>
    <row r="212" spans="1:29" x14ac:dyDescent="0.55000000000000004">
      <c r="A212" s="2" t="s">
        <v>61</v>
      </c>
      <c r="B212" s="2">
        <f>'062424'!S18</f>
        <v>0.1</v>
      </c>
      <c r="C212" s="2">
        <f>'062424'!Z18</f>
        <v>0.11600000000000001</v>
      </c>
      <c r="D212" s="3">
        <f t="shared" si="56"/>
        <v>1.1599999999999999</v>
      </c>
      <c r="E212" s="6">
        <f t="shared" si="60"/>
        <v>0.15999999999999992</v>
      </c>
      <c r="F212" s="6"/>
      <c r="G212" s="6"/>
      <c r="H212" s="2"/>
      <c r="I212" s="2" t="s">
        <v>61</v>
      </c>
      <c r="J212" s="2">
        <f>'070124'!L18</f>
        <v>0.91400000000000003</v>
      </c>
      <c r="K212" s="2">
        <f>'070124'!S18</f>
        <v>1.0780000000000001</v>
      </c>
      <c r="L212" s="3">
        <f t="shared" si="52"/>
        <v>1.1794310722100656</v>
      </c>
      <c r="M212" s="9">
        <f t="shared" si="54"/>
        <v>0.1794310722100656</v>
      </c>
      <c r="N212" s="9"/>
      <c r="O212" s="9"/>
      <c r="P212" s="2"/>
      <c r="Q212" s="2" t="s">
        <v>61</v>
      </c>
      <c r="R212" s="2">
        <f>'062424'!AG18</f>
        <v>2.7290000000000001</v>
      </c>
      <c r="S212" s="2">
        <f>'062424'!AN18</f>
        <v>3</v>
      </c>
      <c r="T212" s="3">
        <f t="shared" si="57"/>
        <v>1.0993037742762917</v>
      </c>
      <c r="U212" s="6">
        <f t="shared" si="61"/>
        <v>9.9303774276291668E-2</v>
      </c>
      <c r="V212" s="6"/>
      <c r="W212" s="6"/>
      <c r="X212" s="2"/>
      <c r="Y212" s="2" t="s">
        <v>61</v>
      </c>
      <c r="Z212" s="2">
        <f>'070124'!Z18</f>
        <v>27.498000000000001</v>
      </c>
      <c r="AA212" s="2">
        <f>'070124'!AG18</f>
        <v>27.31</v>
      </c>
      <c r="AB212" s="3">
        <f t="shared" si="53"/>
        <v>0.99316313913739174</v>
      </c>
      <c r="AC212" s="9">
        <f t="shared" si="55"/>
        <v>-6.8368608626082628E-3</v>
      </c>
    </row>
    <row r="213" spans="1:29" x14ac:dyDescent="0.55000000000000004">
      <c r="A213" s="2" t="s">
        <v>62</v>
      </c>
      <c r="B213" s="2">
        <f>'062424'!S19</f>
        <v>0.107</v>
      </c>
      <c r="C213" s="2">
        <f>'062424'!Z19</f>
        <v>0.104</v>
      </c>
      <c r="D213" s="3">
        <f t="shared" si="56"/>
        <v>0.9719626168224299</v>
      </c>
      <c r="E213" s="6">
        <f t="shared" si="60"/>
        <v>-2.8037383177570097E-2</v>
      </c>
      <c r="F213" s="6"/>
      <c r="G213" s="6"/>
      <c r="H213" s="2"/>
      <c r="I213" s="2" t="s">
        <v>62</v>
      </c>
      <c r="J213" s="2">
        <f>'070124'!L19</f>
        <v>0.80500000000000005</v>
      </c>
      <c r="K213" s="2">
        <f>'070124'!S19</f>
        <v>0.93799999999999994</v>
      </c>
      <c r="L213" s="3">
        <f t="shared" si="52"/>
        <v>1.1652173913043478</v>
      </c>
      <c r="M213" s="9">
        <f t="shared" si="54"/>
        <v>0.16521739130434776</v>
      </c>
      <c r="N213" s="9"/>
      <c r="O213" s="9"/>
      <c r="P213" s="2"/>
      <c r="Q213" s="2" t="s">
        <v>62</v>
      </c>
      <c r="R213" s="2">
        <f>'062424'!AG19</f>
        <v>2.8279999999999998</v>
      </c>
      <c r="S213" s="2">
        <f>'062424'!AN19</f>
        <v>3.1579999999999999</v>
      </c>
      <c r="T213" s="3">
        <f t="shared" si="57"/>
        <v>1.1166902404526167</v>
      </c>
      <c r="U213" s="6">
        <f t="shared" si="61"/>
        <v>0.11669024045261667</v>
      </c>
      <c r="V213" s="6"/>
      <c r="W213" s="6"/>
      <c r="X213" s="2"/>
      <c r="Y213" s="2" t="s">
        <v>62</v>
      </c>
      <c r="Z213" s="2">
        <f>'070124'!Z19</f>
        <v>27.338999999999999</v>
      </c>
      <c r="AA213" s="2">
        <f>'070124'!AG19</f>
        <v>27.561</v>
      </c>
      <c r="AB213" s="3">
        <f t="shared" si="53"/>
        <v>1.008120267749369</v>
      </c>
      <c r="AC213" s="9">
        <f t="shared" si="55"/>
        <v>8.1202677493690256E-3</v>
      </c>
    </row>
    <row r="214" spans="1:29" x14ac:dyDescent="0.55000000000000004">
      <c r="A214" s="2" t="s">
        <v>63</v>
      </c>
      <c r="B214" s="2">
        <f>'062424'!S20</f>
        <v>8.3000000000000004E-2</v>
      </c>
      <c r="C214" s="2">
        <f>'062424'!Z20</f>
        <v>8.8999999999999996E-2</v>
      </c>
      <c r="D214" s="3">
        <f t="shared" si="56"/>
        <v>1.0722891566265058</v>
      </c>
      <c r="E214" s="6">
        <f t="shared" si="60"/>
        <v>7.2289156626505813E-2</v>
      </c>
      <c r="F214" s="6"/>
      <c r="G214" s="6"/>
      <c r="H214" s="2"/>
      <c r="I214" s="2" t="s">
        <v>63</v>
      </c>
      <c r="J214" s="2">
        <f>'070124'!L20</f>
        <v>1.016</v>
      </c>
      <c r="K214" s="2">
        <f>'070124'!S20</f>
        <v>0.98899999999999999</v>
      </c>
      <c r="L214" s="3">
        <f t="shared" si="52"/>
        <v>0.97342519685039364</v>
      </c>
      <c r="M214" s="9">
        <f t="shared" si="54"/>
        <v>-2.6574803149606363E-2</v>
      </c>
      <c r="N214" s="9"/>
      <c r="O214" s="9"/>
      <c r="P214" s="2"/>
      <c r="Q214" s="2" t="s">
        <v>63</v>
      </c>
      <c r="R214" s="2">
        <f>'062424'!AG20</f>
        <v>2.726</v>
      </c>
      <c r="S214" s="2">
        <f>'062424'!AN20</f>
        <v>2.4089999999999998</v>
      </c>
      <c r="T214" s="3">
        <f t="shared" si="57"/>
        <v>0.8837123991195891</v>
      </c>
      <c r="U214" s="6">
        <f t="shared" si="61"/>
        <v>-0.1162876008804109</v>
      </c>
      <c r="V214" s="6"/>
      <c r="W214" s="6"/>
      <c r="X214" s="2"/>
      <c r="Y214" s="2" t="s">
        <v>63</v>
      </c>
      <c r="Z214" s="2">
        <f>'070124'!Z20</f>
        <v>26.251999999999999</v>
      </c>
      <c r="AA214" s="2">
        <f>'070124'!AG20</f>
        <v>26.8</v>
      </c>
      <c r="AB214" s="3">
        <f t="shared" si="53"/>
        <v>1.020874600030474</v>
      </c>
      <c r="AC214" s="9">
        <f t="shared" si="55"/>
        <v>2.0874600030474033E-2</v>
      </c>
    </row>
    <row r="215" spans="1:29" x14ac:dyDescent="0.55000000000000004">
      <c r="A215" s="2" t="s">
        <v>33</v>
      </c>
      <c r="B215" s="2">
        <f>'062424'!S21</f>
        <v>0.10100000000000001</v>
      </c>
      <c r="C215" s="2">
        <f>'062424'!Z21</f>
        <v>9.6000000000000002E-2</v>
      </c>
      <c r="D215" s="3">
        <f t="shared" si="56"/>
        <v>0.95049504950495045</v>
      </c>
      <c r="E215" s="6">
        <f t="shared" si="60"/>
        <v>-4.9504950495049549E-2</v>
      </c>
      <c r="F215" s="6"/>
      <c r="G215" s="6"/>
      <c r="H215" s="2"/>
      <c r="I215" s="2" t="s">
        <v>33</v>
      </c>
      <c r="J215" s="2">
        <f>'070124'!L21</f>
        <v>0.96499999999999997</v>
      </c>
      <c r="K215" s="2">
        <f>'070124'!S21</f>
        <v>1.123</v>
      </c>
      <c r="L215" s="3">
        <f t="shared" si="52"/>
        <v>1.1637305699481866</v>
      </c>
      <c r="M215" s="9">
        <f t="shared" si="54"/>
        <v>0.16373056994818658</v>
      </c>
      <c r="N215" s="9"/>
      <c r="O215" s="9"/>
      <c r="P215" s="2"/>
      <c r="Q215" s="2" t="s">
        <v>33</v>
      </c>
      <c r="R215" s="2">
        <f>'062424'!AG21</f>
        <v>2.92</v>
      </c>
      <c r="S215" s="2">
        <f>'062424'!AN21</f>
        <v>2.581</v>
      </c>
      <c r="T215" s="3">
        <f t="shared" si="57"/>
        <v>0.88390410958904109</v>
      </c>
      <c r="U215" s="6">
        <f t="shared" si="61"/>
        <v>-0.11609589041095891</v>
      </c>
      <c r="V215" s="6"/>
      <c r="W215" s="6"/>
      <c r="X215" s="2"/>
      <c r="Y215" s="2" t="s">
        <v>33</v>
      </c>
      <c r="Z215" s="2">
        <f>'070124'!Z21</f>
        <v>27.515999999999998</v>
      </c>
      <c r="AA215" s="2">
        <f>'070124'!AG21</f>
        <v>27.773</v>
      </c>
      <c r="AB215" s="3">
        <f t="shared" si="53"/>
        <v>1.0093400203517953</v>
      </c>
      <c r="AC215" s="9">
        <f t="shared" si="55"/>
        <v>9.340020351795264E-3</v>
      </c>
    </row>
    <row r="216" spans="1:29" x14ac:dyDescent="0.55000000000000004">
      <c r="A216" s="2" t="s">
        <v>64</v>
      </c>
      <c r="B216" s="2">
        <f>'062424'!S22</f>
        <v>8.8999999999999996E-2</v>
      </c>
      <c r="C216" s="2">
        <f>'062424'!Z22</f>
        <v>9.4E-2</v>
      </c>
      <c r="D216" s="3">
        <f t="shared" si="56"/>
        <v>1.056179775280899</v>
      </c>
      <c r="E216" s="6">
        <f t="shared" si="60"/>
        <v>5.6179775280899014E-2</v>
      </c>
      <c r="F216" s="6"/>
      <c r="G216" s="6"/>
      <c r="H216" s="2"/>
      <c r="I216" s="2" t="s">
        <v>64</v>
      </c>
      <c r="J216" s="2">
        <f>'070124'!L22</f>
        <v>0.93600000000000005</v>
      </c>
      <c r="K216" s="2">
        <f>'070124'!S22</f>
        <v>1.101</v>
      </c>
      <c r="L216" s="3">
        <f t="shared" si="52"/>
        <v>1.1762820512820511</v>
      </c>
      <c r="M216" s="9">
        <f t="shared" si="54"/>
        <v>0.1762820512820511</v>
      </c>
      <c r="N216" s="9"/>
      <c r="O216" s="9"/>
      <c r="P216" s="2"/>
      <c r="Q216" s="2" t="s">
        <v>64</v>
      </c>
      <c r="R216" s="2">
        <f>'062424'!AG22</f>
        <v>2.8050000000000002</v>
      </c>
      <c r="S216" s="2">
        <f>'062424'!AN22</f>
        <v>2.5270000000000001</v>
      </c>
      <c r="T216" s="3">
        <f t="shared" si="57"/>
        <v>0.90089126559714794</v>
      </c>
      <c r="U216" s="6">
        <f t="shared" si="61"/>
        <v>-9.9108734402852061E-2</v>
      </c>
      <c r="V216" s="6"/>
      <c r="W216" s="6"/>
      <c r="X216" s="2"/>
      <c r="Y216" s="2" t="s">
        <v>64</v>
      </c>
      <c r="Z216" s="2">
        <f>'070124'!Z22</f>
        <v>28.518000000000001</v>
      </c>
      <c r="AA216" s="2">
        <f>'070124'!AG22</f>
        <v>28.186</v>
      </c>
      <c r="AB216" s="3">
        <f t="shared" si="53"/>
        <v>0.98835822988989408</v>
      </c>
      <c r="AC216" s="9">
        <f t="shared" si="55"/>
        <v>-1.164177011010592E-2</v>
      </c>
    </row>
    <row r="217" spans="1:29" x14ac:dyDescent="0.55000000000000004">
      <c r="A217" s="2" t="s">
        <v>65</v>
      </c>
      <c r="B217" s="2">
        <f>'062424'!S23</f>
        <v>9.5000000000000001E-2</v>
      </c>
      <c r="C217" s="2">
        <f>'062424'!Z23</f>
        <v>0.1</v>
      </c>
      <c r="D217" s="3">
        <f t="shared" si="56"/>
        <v>1.0526315789473684</v>
      </c>
      <c r="E217" s="6">
        <f t="shared" si="60"/>
        <v>5.2631578947368363E-2</v>
      </c>
      <c r="F217" s="6"/>
      <c r="G217" s="6"/>
      <c r="H217" s="2"/>
      <c r="I217" s="2" t="s">
        <v>65</v>
      </c>
      <c r="J217" s="2">
        <f>'070124'!L23</f>
        <v>0.98</v>
      </c>
      <c r="K217" s="2">
        <f>'070124'!S23</f>
        <v>1.149</v>
      </c>
      <c r="L217" s="3">
        <f t="shared" si="52"/>
        <v>1.1724489795918367</v>
      </c>
      <c r="M217" s="9">
        <f t="shared" si="54"/>
        <v>0.17244897959183669</v>
      </c>
      <c r="N217" s="9"/>
      <c r="O217" s="9"/>
      <c r="P217" s="2"/>
      <c r="Q217" s="2" t="s">
        <v>65</v>
      </c>
      <c r="R217" s="2">
        <f>'062424'!AG23</f>
        <v>2.7869999999999999</v>
      </c>
      <c r="S217" s="2">
        <f>'062424'!AN23</f>
        <v>2.5619999999999998</v>
      </c>
      <c r="T217" s="3">
        <f t="shared" si="57"/>
        <v>0.91926803013993541</v>
      </c>
      <c r="U217" s="6">
        <f t="shared" si="61"/>
        <v>-8.073196986006459E-2</v>
      </c>
      <c r="V217" s="6"/>
      <c r="W217" s="6"/>
      <c r="X217" s="2"/>
      <c r="Y217" s="2" t="s">
        <v>65</v>
      </c>
      <c r="Z217" s="2">
        <f>'070124'!Z23</f>
        <v>28.154</v>
      </c>
      <c r="AA217" s="2">
        <f>'070124'!AG23</f>
        <v>28.082999999999998</v>
      </c>
      <c r="AB217" s="3">
        <f t="shared" si="53"/>
        <v>0.99747815585707178</v>
      </c>
      <c r="AC217" s="9">
        <f t="shared" si="55"/>
        <v>-2.5218441429282201E-3</v>
      </c>
    </row>
    <row r="218" spans="1:29" x14ac:dyDescent="0.55000000000000004">
      <c r="A218" s="2" t="s">
        <v>66</v>
      </c>
      <c r="B218" s="2">
        <f>'062424'!S24</f>
        <v>9.9000000000000005E-2</v>
      </c>
      <c r="C218" s="2">
        <f>'062424'!Z24</f>
        <v>0.107</v>
      </c>
      <c r="D218" s="3">
        <f t="shared" si="56"/>
        <v>1.0808080808080807</v>
      </c>
      <c r="E218" s="6">
        <f t="shared" si="60"/>
        <v>8.0808080808080662E-2</v>
      </c>
      <c r="F218" s="6"/>
      <c r="G218" s="6"/>
      <c r="H218" s="2"/>
      <c r="I218" s="2" t="s">
        <v>66</v>
      </c>
      <c r="J218" s="2">
        <f>'070124'!L24</f>
        <v>0.95099999999999996</v>
      </c>
      <c r="K218" s="2">
        <f>'070124'!S24</f>
        <v>1.0940000000000001</v>
      </c>
      <c r="L218" s="3">
        <f t="shared" si="52"/>
        <v>1.1503680336487909</v>
      </c>
      <c r="M218" s="9">
        <f t="shared" si="54"/>
        <v>0.15036803364879092</v>
      </c>
      <c r="N218" s="9"/>
      <c r="O218" s="9"/>
      <c r="P218" s="2"/>
      <c r="Q218" s="2" t="s">
        <v>66</v>
      </c>
      <c r="R218" s="2">
        <f>'062424'!AG24</f>
        <v>2.8119999999999998</v>
      </c>
      <c r="S218" s="2">
        <f>'062424'!AN24</f>
        <v>2.5950000000000002</v>
      </c>
      <c r="T218" s="3">
        <f t="shared" si="57"/>
        <v>0.92283072546230449</v>
      </c>
      <c r="U218" s="6">
        <f t="shared" si="61"/>
        <v>-7.7169274537695509E-2</v>
      </c>
      <c r="V218" s="6"/>
      <c r="W218" s="6"/>
      <c r="X218" s="2"/>
      <c r="Y218" s="2" t="s">
        <v>66</v>
      </c>
      <c r="Z218" s="2">
        <f>'070124'!Z24</f>
        <v>27.783000000000001</v>
      </c>
      <c r="AA218" s="2">
        <f>'070124'!AG24</f>
        <v>27.445</v>
      </c>
      <c r="AB218" s="3">
        <f t="shared" si="53"/>
        <v>0.987834287154015</v>
      </c>
      <c r="AC218" s="9">
        <f t="shared" si="55"/>
        <v>-1.2165712845984999E-2</v>
      </c>
    </row>
    <row r="219" spans="1:29" x14ac:dyDescent="0.55000000000000004">
      <c r="A219" s="2" t="s">
        <v>37</v>
      </c>
      <c r="B219" s="2">
        <f>'062424'!S25</f>
        <v>0.106</v>
      </c>
      <c r="C219" s="2">
        <f>'062424'!Z25</f>
        <v>0.10299999999999999</v>
      </c>
      <c r="D219" s="3">
        <f t="shared" si="56"/>
        <v>0.97169811320754718</v>
      </c>
      <c r="E219" s="6">
        <f t="shared" si="60"/>
        <v>-2.8301886792452824E-2</v>
      </c>
      <c r="F219" s="6"/>
      <c r="G219" s="6"/>
      <c r="H219" s="2"/>
      <c r="I219" s="2" t="s">
        <v>37</v>
      </c>
      <c r="J219" s="2">
        <f>'070124'!L25</f>
        <v>0.99099999999999999</v>
      </c>
      <c r="K219" s="2">
        <f>'070124'!S25</f>
        <v>1.171</v>
      </c>
      <c r="L219" s="3">
        <f t="shared" si="52"/>
        <v>1.1816347124117055</v>
      </c>
      <c r="M219" s="9">
        <f t="shared" si="54"/>
        <v>0.18163471241170548</v>
      </c>
      <c r="N219" s="9"/>
      <c r="O219" s="9"/>
      <c r="P219" s="2"/>
      <c r="Q219" s="2" t="s">
        <v>37</v>
      </c>
      <c r="R219" s="2">
        <f>'062424'!AG25</f>
        <v>2.7610000000000001</v>
      </c>
      <c r="S219" s="2">
        <f>'062424'!AN25</f>
        <v>2.5070000000000001</v>
      </c>
      <c r="T219" s="3">
        <f t="shared" si="57"/>
        <v>0.90800434625135817</v>
      </c>
      <c r="U219" s="6">
        <f t="shared" si="61"/>
        <v>-9.1995653748641826E-2</v>
      </c>
      <c r="V219" s="6"/>
      <c r="W219" s="6"/>
      <c r="X219" s="2"/>
      <c r="Y219" s="2" t="s">
        <v>37</v>
      </c>
      <c r="Z219" s="2">
        <f>'070124'!Z25</f>
        <v>27.556999999999999</v>
      </c>
      <c r="AA219" s="2">
        <f>'070124'!AG25</f>
        <v>27.670999999999999</v>
      </c>
      <c r="AB219" s="3">
        <f t="shared" si="53"/>
        <v>1.004136879921617</v>
      </c>
      <c r="AC219" s="9">
        <f t="shared" si="55"/>
        <v>4.1368799216170427E-3</v>
      </c>
    </row>
    <row r="220" spans="1:29" x14ac:dyDescent="0.55000000000000004">
      <c r="A220" s="2" t="s">
        <v>67</v>
      </c>
      <c r="B220" s="2">
        <f>'062424'!S26</f>
        <v>9.8000000000000004E-2</v>
      </c>
      <c r="C220" s="2">
        <f>'062424'!Z26</f>
        <v>0.10299999999999999</v>
      </c>
      <c r="D220" s="3">
        <f t="shared" si="56"/>
        <v>1.0510204081632653</v>
      </c>
      <c r="E220" s="6">
        <f t="shared" si="60"/>
        <v>5.1020408163265252E-2</v>
      </c>
      <c r="F220" s="6"/>
      <c r="G220" s="6"/>
      <c r="H220" s="2"/>
      <c r="I220" s="2" t="s">
        <v>67</v>
      </c>
      <c r="J220" s="2">
        <f>'070124'!L26</f>
        <v>0.97899999999999998</v>
      </c>
      <c r="K220" s="2">
        <f>'070124'!S26</f>
        <v>1.1279999999999999</v>
      </c>
      <c r="L220" s="3">
        <f t="shared" si="52"/>
        <v>1.1521961184882532</v>
      </c>
      <c r="M220" s="9">
        <f t="shared" si="54"/>
        <v>0.15219611848825321</v>
      </c>
      <c r="N220" s="9"/>
      <c r="O220" s="9"/>
      <c r="P220" s="2"/>
      <c r="Q220" s="2" t="s">
        <v>67</v>
      </c>
      <c r="R220" s="2">
        <f>'062424'!AG26</f>
        <v>2.8130000000000002</v>
      </c>
      <c r="S220" s="2">
        <f>'062424'!AN26</f>
        <v>2.8919999999999999</v>
      </c>
      <c r="T220" s="3">
        <f t="shared" si="57"/>
        <v>1.0280838961962318</v>
      </c>
      <c r="U220" s="6">
        <f t="shared" si="61"/>
        <v>2.808389619623175E-2</v>
      </c>
      <c r="V220" s="6"/>
      <c r="W220" s="6"/>
      <c r="X220" s="2"/>
      <c r="Y220" s="2" t="s">
        <v>67</v>
      </c>
      <c r="Z220" s="2">
        <f>'070124'!Z26</f>
        <v>27.914999999999999</v>
      </c>
      <c r="AA220" s="2">
        <f>'070124'!AG26</f>
        <v>27.760999999999999</v>
      </c>
      <c r="AB220" s="3">
        <f t="shared" si="53"/>
        <v>0.9944832527315064</v>
      </c>
      <c r="AC220" s="9">
        <f t="shared" si="55"/>
        <v>-5.5167472684936048E-3</v>
      </c>
    </row>
    <row r="221" spans="1:29" x14ac:dyDescent="0.55000000000000004">
      <c r="A221" s="2" t="s">
        <v>39</v>
      </c>
      <c r="B221" s="2">
        <f>'062424'!S27</f>
        <v>0.09</v>
      </c>
      <c r="C221" s="2">
        <f>'062424'!Z27</f>
        <v>0.10199999999999999</v>
      </c>
      <c r="D221" s="3">
        <f t="shared" si="56"/>
        <v>1.1333333333333333</v>
      </c>
      <c r="E221" s="6">
        <f t="shared" si="60"/>
        <v>0.1333333333333333</v>
      </c>
      <c r="F221" s="6"/>
      <c r="G221" s="6"/>
      <c r="H221" s="2"/>
      <c r="I221" s="2" t="s">
        <v>39</v>
      </c>
      <c r="J221" s="2">
        <f>'070124'!L27</f>
        <v>0.84699999999999998</v>
      </c>
      <c r="K221" s="2">
        <f>'070124'!S27</f>
        <v>1.1100000000000001</v>
      </c>
      <c r="L221" s="3">
        <f t="shared" si="52"/>
        <v>1.310507674144038</v>
      </c>
      <c r="M221" s="9">
        <f t="shared" si="54"/>
        <v>0.31050767414403802</v>
      </c>
      <c r="N221" s="9"/>
      <c r="O221" s="9"/>
      <c r="P221" s="2"/>
      <c r="Q221" s="2" t="s">
        <v>39</v>
      </c>
      <c r="R221" s="2">
        <f>'062424'!AG27</f>
        <v>2.794</v>
      </c>
      <c r="S221" s="2">
        <f>'062424'!AN27</f>
        <v>2.798</v>
      </c>
      <c r="T221" s="3">
        <f t="shared" si="57"/>
        <v>1.0014316392269149</v>
      </c>
      <c r="U221" s="6">
        <f t="shared" si="61"/>
        <v>1.4316392269149159E-3</v>
      </c>
      <c r="V221" s="6"/>
      <c r="W221" s="6"/>
      <c r="X221" s="2"/>
      <c r="Y221" s="2" t="s">
        <v>39</v>
      </c>
      <c r="Z221" s="2">
        <f>'070124'!Z27</f>
        <v>25.524999999999999</v>
      </c>
      <c r="AA221" s="2">
        <f>'070124'!AG27</f>
        <v>25.562000000000001</v>
      </c>
      <c r="AB221" s="3">
        <f t="shared" si="53"/>
        <v>1.0014495592556318</v>
      </c>
      <c r="AC221" s="9">
        <f t="shared" si="55"/>
        <v>1.4495592556318382E-3</v>
      </c>
    </row>
    <row r="222" spans="1:29" x14ac:dyDescent="0.55000000000000004">
      <c r="A222" s="2" t="s">
        <v>40</v>
      </c>
      <c r="B222" s="2">
        <f>'062424'!S28</f>
        <v>0.09</v>
      </c>
      <c r="C222" s="2">
        <f>'062424'!Z28</f>
        <v>9.9000000000000005E-2</v>
      </c>
      <c r="D222" s="3">
        <f t="shared" si="56"/>
        <v>1.1000000000000001</v>
      </c>
      <c r="E222" s="6">
        <f t="shared" si="60"/>
        <v>0.10000000000000009</v>
      </c>
      <c r="F222" s="6"/>
      <c r="G222" s="6"/>
      <c r="H222" s="2"/>
      <c r="I222" s="2" t="s">
        <v>40</v>
      </c>
      <c r="J222" s="2">
        <f>'070124'!L28</f>
        <v>0.99</v>
      </c>
      <c r="K222" s="2">
        <f>'070124'!S28</f>
        <v>1.163</v>
      </c>
      <c r="L222" s="3">
        <f t="shared" si="52"/>
        <v>1.1747474747474749</v>
      </c>
      <c r="M222" s="9">
        <f t="shared" si="54"/>
        <v>0.17474747474747487</v>
      </c>
      <c r="N222" s="9"/>
      <c r="O222" s="9"/>
      <c r="P222" s="2"/>
      <c r="Q222" s="2" t="s">
        <v>40</v>
      </c>
      <c r="R222" s="2">
        <f>'062424'!AG28</f>
        <v>2.923</v>
      </c>
      <c r="S222" s="2">
        <f>'062424'!AN28</f>
        <v>2.7930000000000001</v>
      </c>
      <c r="T222" s="3">
        <f t="shared" si="57"/>
        <v>0.95552514539856315</v>
      </c>
      <c r="U222" s="6">
        <f t="shared" si="61"/>
        <v>-4.4474854601436853E-2</v>
      </c>
      <c r="V222" s="6"/>
      <c r="W222" s="6"/>
      <c r="X222" s="2"/>
      <c r="Y222" s="2" t="s">
        <v>40</v>
      </c>
      <c r="Z222" s="2">
        <f>'070124'!Z28</f>
        <v>29.172000000000001</v>
      </c>
      <c r="AA222" s="2">
        <f>'070124'!AG28</f>
        <v>28.617999999999999</v>
      </c>
      <c r="AB222" s="3">
        <f t="shared" si="53"/>
        <v>0.98100918689153971</v>
      </c>
      <c r="AC222" s="9">
        <f t="shared" si="55"/>
        <v>-1.8990813108460292E-2</v>
      </c>
    </row>
    <row r="223" spans="1:29" x14ac:dyDescent="0.55000000000000004">
      <c r="A223" s="2" t="s">
        <v>68</v>
      </c>
      <c r="B223" s="2">
        <f>'062424'!S29</f>
        <v>9.0999999999999998E-2</v>
      </c>
      <c r="C223" s="2">
        <f>'062424'!Z29</f>
        <v>0.121</v>
      </c>
      <c r="D223" s="3">
        <f t="shared" si="56"/>
        <v>1.3296703296703296</v>
      </c>
      <c r="E223" s="6">
        <f t="shared" si="60"/>
        <v>0.32967032967032961</v>
      </c>
      <c r="F223" s="6"/>
      <c r="G223" s="6"/>
      <c r="H223" s="2"/>
      <c r="I223" s="2" t="s">
        <v>68</v>
      </c>
      <c r="J223" s="2">
        <f>'070124'!L29</f>
        <v>0.92400000000000004</v>
      </c>
      <c r="K223" s="2">
        <f>'070124'!S29</f>
        <v>1.0940000000000001</v>
      </c>
      <c r="L223" s="3">
        <f t="shared" si="52"/>
        <v>1.1839826839826839</v>
      </c>
      <c r="M223" s="9">
        <f t="shared" si="54"/>
        <v>0.18398268398268391</v>
      </c>
      <c r="N223" s="9"/>
      <c r="O223" s="9"/>
      <c r="P223" s="2"/>
      <c r="Q223" s="2" t="s">
        <v>68</v>
      </c>
      <c r="R223" s="2">
        <f>'062424'!AG29</f>
        <v>2.8210000000000002</v>
      </c>
      <c r="S223" s="2">
        <f>'062424'!AN29</f>
        <v>3.1190000000000002</v>
      </c>
      <c r="T223" s="3">
        <f t="shared" si="57"/>
        <v>1.1056362991846862</v>
      </c>
      <c r="U223" s="6">
        <f t="shared" si="61"/>
        <v>0.1056362991846862</v>
      </c>
      <c r="V223" s="6"/>
      <c r="W223" s="6"/>
      <c r="X223" s="2"/>
      <c r="Y223" s="2" t="s">
        <v>68</v>
      </c>
      <c r="Z223" s="2">
        <f>'070124'!Z29</f>
        <v>27.550999999999998</v>
      </c>
      <c r="AA223" s="2">
        <f>'070124'!AG29</f>
        <v>26.986999999999998</v>
      </c>
      <c r="AB223" s="3">
        <f t="shared" si="53"/>
        <v>0.97952887372509168</v>
      </c>
      <c r="AC223" s="9">
        <f t="shared" si="55"/>
        <v>-2.0471126274908324E-2</v>
      </c>
    </row>
    <row r="224" spans="1:29" x14ac:dyDescent="0.55000000000000004">
      <c r="A224" s="2" t="s">
        <v>42</v>
      </c>
      <c r="B224" s="2">
        <f>'062424'!S30</f>
        <v>8.6999999999999994E-2</v>
      </c>
      <c r="C224" s="2">
        <f>'062424'!Z30</f>
        <v>0.11700000000000001</v>
      </c>
      <c r="D224" s="3">
        <f t="shared" si="56"/>
        <v>1.3448275862068968</v>
      </c>
      <c r="E224" s="6">
        <f t="shared" si="60"/>
        <v>0.3448275862068968</v>
      </c>
      <c r="F224" s="6"/>
      <c r="G224" s="6"/>
      <c r="H224" s="2"/>
      <c r="I224" s="2" t="s">
        <v>42</v>
      </c>
      <c r="J224" s="2">
        <f>'070124'!L30</f>
        <v>0.90900000000000003</v>
      </c>
      <c r="K224" s="2">
        <f>'070124'!S30</f>
        <v>1.0720000000000001</v>
      </c>
      <c r="L224" s="3">
        <f t="shared" si="52"/>
        <v>1.1793179317931795</v>
      </c>
      <c r="M224" s="9">
        <f t="shared" si="54"/>
        <v>0.17931793179317945</v>
      </c>
      <c r="N224" s="9"/>
      <c r="O224" s="9"/>
      <c r="P224" s="2"/>
      <c r="Q224" s="2" t="s">
        <v>42</v>
      </c>
      <c r="R224" s="2">
        <f>'062424'!AG30</f>
        <v>2.7949999999999999</v>
      </c>
      <c r="S224" s="2">
        <f>'062424'!AN30</f>
        <v>2.9950000000000001</v>
      </c>
      <c r="T224" s="3">
        <f t="shared" si="57"/>
        <v>1.0715563506261181</v>
      </c>
      <c r="U224" s="6">
        <f t="shared" si="61"/>
        <v>7.1556350626118093E-2</v>
      </c>
      <c r="V224" s="6"/>
      <c r="W224" s="6"/>
      <c r="X224" s="2"/>
      <c r="Y224" s="2" t="s">
        <v>42</v>
      </c>
      <c r="Z224" s="2">
        <f>'070124'!Z30</f>
        <v>27.978999999999999</v>
      </c>
      <c r="AA224" s="2">
        <f>'070124'!AG30</f>
        <v>27.245999999999999</v>
      </c>
      <c r="AB224" s="3">
        <f t="shared" si="53"/>
        <v>0.9738017799063583</v>
      </c>
      <c r="AC224" s="9">
        <f t="shared" si="55"/>
        <v>-2.61982200936417E-2</v>
      </c>
    </row>
    <row r="225" spans="1:30" x14ac:dyDescent="0.55000000000000004">
      <c r="A225" s="2" t="s">
        <v>69</v>
      </c>
      <c r="B225" s="2">
        <f>'062424'!S31</f>
        <v>8.7999999999999995E-2</v>
      </c>
      <c r="C225" s="2">
        <f>'062424'!Z31</f>
        <v>0.108</v>
      </c>
      <c r="D225" s="3">
        <f t="shared" si="56"/>
        <v>1.2272727272727273</v>
      </c>
      <c r="E225" s="6">
        <f t="shared" si="60"/>
        <v>0.22727272727272729</v>
      </c>
      <c r="F225" s="6"/>
      <c r="G225" s="6"/>
      <c r="H225" s="2"/>
      <c r="I225" s="2" t="s">
        <v>69</v>
      </c>
      <c r="J225" s="2">
        <f>'070124'!L31</f>
        <v>0.93300000000000005</v>
      </c>
      <c r="K225" s="2">
        <f>'070124'!S31</f>
        <v>1.111</v>
      </c>
      <c r="L225" s="3">
        <f t="shared" si="52"/>
        <v>1.1907824222936763</v>
      </c>
      <c r="M225" s="9">
        <f t="shared" si="54"/>
        <v>0.19078242229367626</v>
      </c>
      <c r="N225" s="9"/>
      <c r="O225" s="9"/>
      <c r="P225" s="2"/>
      <c r="Q225" s="2" t="s">
        <v>69</v>
      </c>
      <c r="R225" s="2">
        <f>'062424'!AG31</f>
        <v>2.8010000000000002</v>
      </c>
      <c r="S225" s="2">
        <f>'062424'!AN31</f>
        <v>2.8719999999999999</v>
      </c>
      <c r="T225" s="3">
        <f t="shared" si="57"/>
        <v>1.0253480899678684</v>
      </c>
      <c r="U225" s="6">
        <f t="shared" si="61"/>
        <v>2.5348089967868415E-2</v>
      </c>
      <c r="V225" s="6"/>
      <c r="W225" s="6"/>
      <c r="X225" s="2"/>
      <c r="Y225" s="2" t="s">
        <v>69</v>
      </c>
      <c r="Z225" s="2">
        <f>'070124'!Z31</f>
        <v>27.344999999999999</v>
      </c>
      <c r="AA225" s="2">
        <f>'070124'!AG31</f>
        <v>25.55</v>
      </c>
      <c r="AB225" s="3">
        <f t="shared" si="53"/>
        <v>0.93435728652404471</v>
      </c>
      <c r="AC225" s="9">
        <f t="shared" si="55"/>
        <v>-6.5642713475955294E-2</v>
      </c>
      <c r="AD225" s="2"/>
    </row>
    <row r="226" spans="1:30" x14ac:dyDescent="0.55000000000000004">
      <c r="A226" s="2" t="s">
        <v>44</v>
      </c>
      <c r="B226" s="2">
        <f>'062424'!S32</f>
        <v>9.0999999999999998E-2</v>
      </c>
      <c r="C226" s="2">
        <f>'062424'!Z32</f>
        <v>0.12</v>
      </c>
      <c r="D226" s="3">
        <f t="shared" si="56"/>
        <v>1.3186813186813187</v>
      </c>
      <c r="E226" s="6">
        <f t="shared" si="60"/>
        <v>0.31868131868131866</v>
      </c>
      <c r="F226" s="6"/>
      <c r="G226" s="6"/>
      <c r="H226" s="2"/>
      <c r="I226" s="2" t="s">
        <v>44</v>
      </c>
      <c r="J226" s="2">
        <f>'070124'!L32</f>
        <v>0.95499999999999996</v>
      </c>
      <c r="K226" s="2">
        <f>'070124'!S32</f>
        <v>1.141</v>
      </c>
      <c r="L226" s="3">
        <f t="shared" si="52"/>
        <v>1.1947643979057592</v>
      </c>
      <c r="M226" s="9">
        <f t="shared" si="54"/>
        <v>0.19476439790575917</v>
      </c>
      <c r="N226" s="9"/>
      <c r="O226" s="9"/>
      <c r="P226" s="2"/>
      <c r="Q226" s="2" t="s">
        <v>44</v>
      </c>
      <c r="R226" s="2">
        <f>'062424'!AG32</f>
        <v>2.8340000000000001</v>
      </c>
      <c r="S226" s="2">
        <f>'062424'!AN32</f>
        <v>3.052</v>
      </c>
      <c r="T226" s="3">
        <f t="shared" si="57"/>
        <v>1.0769230769230769</v>
      </c>
      <c r="U226" s="6">
        <f t="shared" si="61"/>
        <v>7.6923076923076872E-2</v>
      </c>
      <c r="V226" s="6"/>
      <c r="W226" s="6"/>
      <c r="X226" s="2"/>
      <c r="Y226" s="2" t="s">
        <v>44</v>
      </c>
      <c r="Z226" s="2">
        <f>'070124'!Z32</f>
        <v>27.631</v>
      </c>
      <c r="AA226" s="2">
        <f>'070124'!AG32</f>
        <v>26.792000000000002</v>
      </c>
      <c r="AB226" s="3">
        <f t="shared" si="53"/>
        <v>0.96963555426875614</v>
      </c>
      <c r="AC226" s="9">
        <f t="shared" si="55"/>
        <v>-3.0364445731243861E-2</v>
      </c>
      <c r="AD226" s="2"/>
    </row>
    <row r="227" spans="1:30" x14ac:dyDescent="0.55000000000000004">
      <c r="A227" s="2" t="s">
        <v>46</v>
      </c>
      <c r="B227" s="2">
        <f>'062424'!S33</f>
        <v>8.6999999999999994E-2</v>
      </c>
      <c r="C227" s="2">
        <f>'062424'!Z33</f>
        <v>0.108</v>
      </c>
      <c r="D227" s="3">
        <f t="shared" si="56"/>
        <v>1.2413793103448276</v>
      </c>
      <c r="E227" s="6">
        <f t="shared" si="60"/>
        <v>0.24137931034482762</v>
      </c>
      <c r="F227" s="6"/>
      <c r="G227" s="6"/>
      <c r="H227" s="2"/>
      <c r="I227" s="2" t="s">
        <v>46</v>
      </c>
      <c r="J227" s="2">
        <f>'070124'!L33</f>
        <v>0.94799999999999995</v>
      </c>
      <c r="K227" s="2">
        <f>'070124'!S33</f>
        <v>1.1339999999999999</v>
      </c>
      <c r="L227" s="3">
        <f t="shared" si="52"/>
        <v>1.1962025316455696</v>
      </c>
      <c r="M227" s="9">
        <f t="shared" si="54"/>
        <v>0.19620253164556956</v>
      </c>
      <c r="N227" s="9"/>
      <c r="O227" s="9"/>
      <c r="P227" s="2"/>
      <c r="Q227" s="2" t="s">
        <v>46</v>
      </c>
      <c r="R227" s="2">
        <f>'062424'!AG33</f>
        <v>2.78</v>
      </c>
      <c r="S227" s="2">
        <f>'062424'!AN33</f>
        <v>2.6930000000000001</v>
      </c>
      <c r="T227" s="3">
        <f t="shared" si="57"/>
        <v>0.96870503597122315</v>
      </c>
      <c r="U227" s="6">
        <f t="shared" si="61"/>
        <v>-3.129496402877685E-2</v>
      </c>
      <c r="V227" s="6"/>
      <c r="W227" s="6"/>
      <c r="X227" s="2"/>
      <c r="Y227" s="2" t="s">
        <v>46</v>
      </c>
      <c r="Z227" s="2">
        <f>'070124'!Z33</f>
        <v>26.933</v>
      </c>
      <c r="AA227" s="2">
        <f>'070124'!AG33</f>
        <v>25.024000000000001</v>
      </c>
      <c r="AB227" s="3">
        <f t="shared" si="53"/>
        <v>0.92912040990606326</v>
      </c>
      <c r="AC227" s="9">
        <f t="shared" si="55"/>
        <v>-7.087959009393674E-2</v>
      </c>
      <c r="AD227" s="2"/>
    </row>
    <row r="228" spans="1:30" x14ac:dyDescent="0.55000000000000004">
      <c r="A228" s="2" t="s">
        <v>45</v>
      </c>
      <c r="B228" s="2">
        <f>'062424'!S34</f>
        <v>8.7999999999999995E-2</v>
      </c>
      <c r="C228" s="2">
        <f>'062424'!Z34</f>
        <v>0.111</v>
      </c>
      <c r="D228" s="3">
        <f t="shared" si="56"/>
        <v>1.2613636363636365</v>
      </c>
      <c r="E228" s="6">
        <f t="shared" si="60"/>
        <v>0.26136363636363646</v>
      </c>
      <c r="F228" s="6"/>
      <c r="G228" s="6"/>
      <c r="H228" s="2"/>
      <c r="I228" s="2" t="s">
        <v>45</v>
      </c>
      <c r="J228" s="2">
        <f>'070124'!L34</f>
        <v>0.96199999999999997</v>
      </c>
      <c r="K228" s="2">
        <f>'070124'!S34</f>
        <v>1.151</v>
      </c>
      <c r="L228" s="3">
        <f t="shared" si="52"/>
        <v>1.1964656964656966</v>
      </c>
      <c r="M228" s="9">
        <f t="shared" si="54"/>
        <v>0.19646569646569656</v>
      </c>
      <c r="N228" s="9"/>
      <c r="O228" s="9"/>
      <c r="P228" s="2"/>
      <c r="Q228" s="2" t="s">
        <v>45</v>
      </c>
      <c r="R228" s="2">
        <f>'062424'!AG34</f>
        <v>2.79</v>
      </c>
      <c r="S228" s="2">
        <f>'062424'!AN34</f>
        <v>2.8820000000000001</v>
      </c>
      <c r="T228" s="3">
        <f t="shared" si="57"/>
        <v>1.0329749103942654</v>
      </c>
      <c r="U228" s="6">
        <f t="shared" si="61"/>
        <v>3.2974910394265367E-2</v>
      </c>
      <c r="V228" s="6"/>
      <c r="W228" s="6"/>
      <c r="X228" s="2"/>
      <c r="Y228" s="2" t="s">
        <v>45</v>
      </c>
      <c r="Z228" s="2">
        <f>'070124'!Z34</f>
        <v>27.356999999999999</v>
      </c>
      <c r="AA228" s="2">
        <f>'070124'!AG34</f>
        <v>26.643000000000001</v>
      </c>
      <c r="AB228" s="3">
        <f t="shared" si="53"/>
        <v>0.97390064700076773</v>
      </c>
      <c r="AC228" s="9">
        <f t="shared" si="55"/>
        <v>-2.6099352999232273E-2</v>
      </c>
      <c r="AD228" s="2"/>
    </row>
    <row r="231" spans="1:30" x14ac:dyDescent="0.55000000000000004">
      <c r="A231" s="2" t="s">
        <v>140</v>
      </c>
      <c r="B231" s="2"/>
      <c r="D231" s="2"/>
      <c r="E231" s="2"/>
      <c r="H231" s="2"/>
      <c r="I231" s="2"/>
      <c r="J231" s="2"/>
      <c r="K231" s="2"/>
      <c r="L231" s="2"/>
      <c r="M231" s="2"/>
      <c r="P231" s="2"/>
      <c r="Q231" s="2"/>
      <c r="R231" s="2"/>
      <c r="S231" s="2"/>
      <c r="T231" s="2"/>
      <c r="U231" s="2"/>
      <c r="X231" s="2"/>
      <c r="Y231" s="2"/>
      <c r="Z231" s="2"/>
      <c r="AA231" s="2"/>
      <c r="AB231" s="2"/>
      <c r="AC231" s="2"/>
      <c r="AD231" s="2"/>
    </row>
    <row r="232" spans="1:30" x14ac:dyDescent="0.55000000000000004">
      <c r="A232" s="2" t="s">
        <v>71</v>
      </c>
      <c r="B232" s="2"/>
      <c r="D232" s="2"/>
      <c r="E232" s="2"/>
      <c r="H232" s="2"/>
      <c r="I232" s="2" t="s">
        <v>72</v>
      </c>
      <c r="J232" s="2"/>
      <c r="K232" s="2"/>
      <c r="L232" s="2"/>
      <c r="M232" s="2"/>
      <c r="P232" s="2"/>
      <c r="Q232" s="2" t="s">
        <v>71</v>
      </c>
      <c r="R232" s="2"/>
      <c r="S232" s="2"/>
      <c r="T232" s="2"/>
      <c r="U232" s="2"/>
      <c r="X232" s="2"/>
      <c r="Y232" s="2" t="s">
        <v>72</v>
      </c>
      <c r="Z232" s="2"/>
      <c r="AA232" s="2"/>
      <c r="AB232" s="2"/>
      <c r="AC232" s="2"/>
      <c r="AD232" s="2"/>
    </row>
    <row r="233" spans="1:30" x14ac:dyDescent="0.55000000000000004">
      <c r="A233" s="2" t="s">
        <v>98</v>
      </c>
      <c r="B233" s="2"/>
      <c r="D233" s="2"/>
      <c r="E233" s="2"/>
      <c r="H233" s="2"/>
      <c r="I233" s="2" t="s">
        <v>98</v>
      </c>
      <c r="J233" s="2"/>
      <c r="K233" s="2"/>
      <c r="L233" s="2"/>
      <c r="M233" s="2"/>
      <c r="P233" s="2"/>
      <c r="Q233" s="2" t="s">
        <v>122</v>
      </c>
      <c r="R233" s="2"/>
      <c r="S233" s="2"/>
      <c r="T233" s="2"/>
      <c r="U233" s="2"/>
      <c r="X233" s="2"/>
      <c r="Y233" s="2" t="s">
        <v>122</v>
      </c>
      <c r="Z233" s="2"/>
      <c r="AA233" s="2"/>
      <c r="AB233" s="2"/>
      <c r="AC233" s="2"/>
      <c r="AD233" s="2"/>
    </row>
    <row r="234" spans="1:30" x14ac:dyDescent="0.55000000000000004">
      <c r="A234" s="1"/>
      <c r="B234" s="2" t="s">
        <v>141</v>
      </c>
      <c r="C234" s="2" t="s">
        <v>142</v>
      </c>
      <c r="D234" s="2" t="s">
        <v>77</v>
      </c>
      <c r="E234" s="2" t="s">
        <v>78</v>
      </c>
      <c r="F234" s="2" t="s">
        <v>143</v>
      </c>
      <c r="H234" s="2"/>
      <c r="I234" s="1"/>
      <c r="J234" s="2" t="s">
        <v>144</v>
      </c>
      <c r="K234" s="2" t="s">
        <v>145</v>
      </c>
      <c r="L234" s="2" t="s">
        <v>77</v>
      </c>
      <c r="M234" s="2" t="s">
        <v>78</v>
      </c>
      <c r="N234" s="2" t="s">
        <v>860</v>
      </c>
      <c r="P234" s="2"/>
      <c r="Q234" s="1"/>
      <c r="R234" s="2" t="s">
        <v>146</v>
      </c>
      <c r="S234" s="2" t="s">
        <v>147</v>
      </c>
      <c r="T234" s="2" t="s">
        <v>77</v>
      </c>
      <c r="U234" s="2" t="s">
        <v>78</v>
      </c>
      <c r="V234" s="2" t="s">
        <v>860</v>
      </c>
      <c r="X234" s="2"/>
      <c r="Y234" s="1"/>
      <c r="Z234" s="2" t="s">
        <v>148</v>
      </c>
      <c r="AA234" s="2" t="s">
        <v>149</v>
      </c>
      <c r="AB234" s="2" t="s">
        <v>77</v>
      </c>
      <c r="AC234" s="2" t="s">
        <v>78</v>
      </c>
      <c r="AD234" s="2" t="s">
        <v>860</v>
      </c>
    </row>
    <row r="235" spans="1:30" x14ac:dyDescent="0.55000000000000004">
      <c r="A235" s="2" t="s">
        <v>13</v>
      </c>
      <c r="B235" s="2" t="s">
        <v>859</v>
      </c>
      <c r="C235" s="2" t="s">
        <v>859</v>
      </c>
      <c r="D235" s="2"/>
      <c r="E235" s="2"/>
      <c r="H235" s="2"/>
      <c r="I235" s="2" t="s">
        <v>13</v>
      </c>
      <c r="J235" s="2" t="s">
        <v>859</v>
      </c>
      <c r="K235" s="2" t="s">
        <v>859</v>
      </c>
      <c r="L235" s="2"/>
      <c r="M235" s="2"/>
      <c r="P235" s="2"/>
      <c r="Q235" s="2" t="s">
        <v>13</v>
      </c>
      <c r="R235" s="2" t="s">
        <v>859</v>
      </c>
      <c r="S235" s="2" t="s">
        <v>859</v>
      </c>
      <c r="T235" s="2"/>
      <c r="U235" s="2"/>
      <c r="X235" s="2"/>
      <c r="Y235" s="2" t="s">
        <v>13</v>
      </c>
      <c r="Z235" s="2" t="s">
        <v>859</v>
      </c>
      <c r="AA235" s="2" t="s">
        <v>859</v>
      </c>
      <c r="AB235" s="2"/>
      <c r="AC235" s="2"/>
      <c r="AD235" s="2"/>
    </row>
    <row r="236" spans="1:30" x14ac:dyDescent="0.55000000000000004">
      <c r="A236" s="2" t="s">
        <v>15</v>
      </c>
      <c r="B236" s="2">
        <f>'062424'!BB3</f>
        <v>50</v>
      </c>
      <c r="C236" s="2">
        <f>'062424'!BI3</f>
        <v>50</v>
      </c>
      <c r="D236" s="2"/>
      <c r="E236" s="2"/>
      <c r="H236" s="2"/>
      <c r="I236" s="2" t="s">
        <v>15</v>
      </c>
      <c r="J236" s="2">
        <f>'070224'!L3</f>
        <v>5</v>
      </c>
      <c r="K236" s="2">
        <f>'070224'!S3</f>
        <v>5</v>
      </c>
      <c r="L236" s="2"/>
      <c r="M236" s="2"/>
      <c r="P236" s="2"/>
      <c r="Q236" s="2" t="s">
        <v>15</v>
      </c>
      <c r="R236" s="2">
        <f>'062424'!BP3</f>
        <v>50</v>
      </c>
      <c r="S236" s="2">
        <f>'062424'!BW3</f>
        <v>50</v>
      </c>
      <c r="T236" s="2"/>
      <c r="U236" s="2"/>
      <c r="X236" s="2"/>
      <c r="Y236" s="2" t="s">
        <v>15</v>
      </c>
      <c r="Z236" s="2">
        <f>'070224'!Z3</f>
        <v>5</v>
      </c>
      <c r="AA236" s="2">
        <f>'070224'!AG3</f>
        <v>5</v>
      </c>
      <c r="AB236" s="2"/>
      <c r="AC236" s="2"/>
      <c r="AD236" s="2"/>
    </row>
    <row r="237" spans="1:30" x14ac:dyDescent="0.55000000000000004">
      <c r="A237" s="2" t="s">
        <v>16</v>
      </c>
      <c r="B237" s="2">
        <f>'062424'!BB4</f>
        <v>50</v>
      </c>
      <c r="C237" s="2">
        <f>'062424'!BI4</f>
        <v>50</v>
      </c>
      <c r="D237" s="2"/>
      <c r="E237" s="2"/>
      <c r="H237" s="2"/>
      <c r="I237" s="2" t="s">
        <v>16</v>
      </c>
      <c r="J237" s="2">
        <f>'070224'!L4</f>
        <v>5</v>
      </c>
      <c r="K237" s="2">
        <f>'070224'!S4</f>
        <v>5</v>
      </c>
      <c r="L237" s="2"/>
      <c r="M237" s="2"/>
      <c r="P237" s="2"/>
      <c r="Q237" s="2" t="s">
        <v>16</v>
      </c>
      <c r="R237" s="2">
        <f>'062424'!BP4</f>
        <v>50</v>
      </c>
      <c r="S237" s="2">
        <f>'062424'!BW4</f>
        <v>50</v>
      </c>
      <c r="T237" s="2"/>
      <c r="U237" s="2"/>
      <c r="X237" s="2"/>
      <c r="Y237" s="2" t="s">
        <v>16</v>
      </c>
      <c r="Z237" s="2">
        <f>'070224'!Z4</f>
        <v>5</v>
      </c>
      <c r="AA237" s="2">
        <f>'070224'!AG4</f>
        <v>5</v>
      </c>
      <c r="AB237" s="2"/>
      <c r="AC237" s="2"/>
      <c r="AD237" s="2"/>
    </row>
    <row r="238" spans="1:30" x14ac:dyDescent="0.55000000000000004">
      <c r="A238" s="7" t="s">
        <v>48</v>
      </c>
      <c r="B238" s="2">
        <f>'062424'!BB5</f>
        <v>9.3040000000000003</v>
      </c>
      <c r="C238" s="2">
        <f>'062424'!BI5</f>
        <v>8.7219999999999995</v>
      </c>
      <c r="D238" s="8">
        <f>C238/B238</f>
        <v>0.93744625967325879</v>
      </c>
      <c r="E238" s="8">
        <f>D238-1</f>
        <v>-6.2553740326741214E-2</v>
      </c>
      <c r="F238" s="8">
        <f>(D161+D199+D238)/3</f>
        <v>0.93744237000861474</v>
      </c>
      <c r="G238" s="8"/>
      <c r="H238" s="2"/>
      <c r="I238" s="5" t="s">
        <v>48</v>
      </c>
      <c r="J238" s="2">
        <f>'070224'!L5</f>
        <v>0</v>
      </c>
      <c r="K238" s="2">
        <f>'070224'!S5</f>
        <v>0</v>
      </c>
      <c r="L238" s="6" t="e">
        <f>K238/J238</f>
        <v>#DIV/0!</v>
      </c>
      <c r="M238" s="6" t="e">
        <f>1-L238</f>
        <v>#DIV/0!</v>
      </c>
      <c r="N238" s="6"/>
      <c r="O238" s="6"/>
      <c r="P238" s="2"/>
      <c r="Q238" s="7" t="s">
        <v>48</v>
      </c>
      <c r="R238" s="2">
        <f>'062424'!BP5</f>
        <v>312.839</v>
      </c>
      <c r="S238" s="2">
        <f>'062424'!BW5</f>
        <v>245.952</v>
      </c>
      <c r="T238" s="8">
        <f>S238/R238</f>
        <v>0.78619353725079033</v>
      </c>
      <c r="U238" s="8">
        <f>T238-1</f>
        <v>-0.21380646274920967</v>
      </c>
      <c r="V238" s="8">
        <f>(T161+T199+T238)/3</f>
        <v>0.77992703310891409</v>
      </c>
      <c r="W238" s="8"/>
      <c r="X238" s="2"/>
      <c r="Y238" s="5" t="s">
        <v>48</v>
      </c>
      <c r="Z238" s="2" t="str">
        <f>'070224'!Z5</f>
        <v>No</v>
      </c>
      <c r="AA238" s="2" t="str">
        <f>'070224'!AG5</f>
        <v>No</v>
      </c>
      <c r="AB238" s="6" t="e">
        <f>AA238/Z238</f>
        <v>#VALUE!</v>
      </c>
      <c r="AC238" s="6" t="e">
        <f>1-AB238</f>
        <v>#VALUE!</v>
      </c>
      <c r="AD238" s="2"/>
    </row>
    <row r="239" spans="1:30" x14ac:dyDescent="0.55000000000000004">
      <c r="A239" s="2" t="s">
        <v>49</v>
      </c>
      <c r="B239" s="2">
        <f>'062424'!BB6</f>
        <v>9.0999999999999998E-2</v>
      </c>
      <c r="C239" s="2">
        <f>'062424'!BI6</f>
        <v>2.4E-2</v>
      </c>
      <c r="D239" s="2"/>
      <c r="E239" s="2"/>
      <c r="H239" s="2"/>
      <c r="I239" s="2" t="s">
        <v>49</v>
      </c>
      <c r="J239" s="2">
        <f>'070224'!L6</f>
        <v>0.90500000000000003</v>
      </c>
      <c r="K239" s="2">
        <f>'070224'!S6</f>
        <v>0.97499999999999998</v>
      </c>
      <c r="L239" s="3">
        <f t="shared" ref="L239:L267" si="62">K239/J239</f>
        <v>1.0773480662983426</v>
      </c>
      <c r="M239" s="9">
        <f>L239-1</f>
        <v>7.7348066298342566E-2</v>
      </c>
      <c r="N239" s="6">
        <f>(L162+L200+L239)/3</f>
        <v>1.093327077613601</v>
      </c>
      <c r="O239" s="9"/>
      <c r="P239" s="2"/>
      <c r="Q239" s="2" t="s">
        <v>49</v>
      </c>
      <c r="R239" s="2">
        <f>'062424'!BP6</f>
        <v>2.9529999999999998</v>
      </c>
      <c r="S239" s="2">
        <f>'062424'!BW6</f>
        <v>0.79800000000000004</v>
      </c>
      <c r="T239" s="2"/>
      <c r="U239" s="2"/>
      <c r="X239" s="2"/>
      <c r="Y239" s="2" t="s">
        <v>49</v>
      </c>
      <c r="Z239" s="2">
        <f>'070224'!Z6</f>
        <v>27.393999999999998</v>
      </c>
      <c r="AA239" s="2">
        <f>'070224'!AG6</f>
        <v>26.605</v>
      </c>
      <c r="AB239" s="3">
        <f t="shared" ref="AB239:AB267" si="63">AA239/Z239</f>
        <v>0.97119807257063595</v>
      </c>
      <c r="AC239" s="9">
        <f>AB239-1</f>
        <v>-2.8801927429364049E-2</v>
      </c>
      <c r="AD239" s="6">
        <f>(AB162+AB200+AB239)/3</f>
        <v>0.96524557761785346</v>
      </c>
    </row>
    <row r="240" spans="1:30" x14ac:dyDescent="0.55000000000000004">
      <c r="A240" s="2" t="s">
        <v>50</v>
      </c>
      <c r="B240" s="2">
        <f>'062424'!BB7</f>
        <v>9.1999999999999998E-2</v>
      </c>
      <c r="C240" s="2">
        <f>'062424'!BI7</f>
        <v>8.2000000000000003E-2</v>
      </c>
      <c r="D240" s="2"/>
      <c r="E240" s="2"/>
      <c r="H240" s="2"/>
      <c r="I240" s="2" t="s">
        <v>50</v>
      </c>
      <c r="J240" s="2">
        <f>'070224'!L7</f>
        <v>0.94899999999999995</v>
      </c>
      <c r="K240" s="2">
        <f>'070224'!S7</f>
        <v>1.0449999999999999</v>
      </c>
      <c r="L240" s="3">
        <f t="shared" si="62"/>
        <v>1.1011591148577449</v>
      </c>
      <c r="M240" s="9">
        <f t="shared" ref="M240:M267" si="64">L240-1</f>
        <v>0.10115911485774487</v>
      </c>
      <c r="N240" s="6">
        <f t="shared" ref="N240:N267" si="65">(L163+L201+L240)/3</f>
        <v>1.1437842869981709</v>
      </c>
      <c r="O240" s="9"/>
      <c r="P240" s="2"/>
      <c r="Q240" s="2" t="s">
        <v>50</v>
      </c>
      <c r="R240" s="2">
        <f>'062424'!BP7</f>
        <v>3.008</v>
      </c>
      <c r="S240" s="2">
        <f>'062424'!BW7</f>
        <v>2.6360000000000001</v>
      </c>
      <c r="T240" s="2"/>
      <c r="U240" s="2"/>
      <c r="X240" s="2"/>
      <c r="Y240" s="2" t="s">
        <v>50</v>
      </c>
      <c r="Z240" s="2">
        <f>'070224'!Z7</f>
        <v>27.524999999999999</v>
      </c>
      <c r="AA240" s="2">
        <f>'070224'!AG7</f>
        <v>27.995999999999999</v>
      </c>
      <c r="AB240" s="3">
        <f t="shared" si="63"/>
        <v>1.0171117166212533</v>
      </c>
      <c r="AC240" s="9">
        <f t="shared" ref="AC240:AC267" si="66">AB240-1</f>
        <v>1.7111716621253326E-2</v>
      </c>
      <c r="AD240" s="6">
        <f t="shared" ref="AD240:AD267" si="67">(AB163+AB201+AB240)/3</f>
        <v>1.0140524601026353</v>
      </c>
    </row>
    <row r="241" spans="1:30" x14ac:dyDescent="0.55000000000000004">
      <c r="A241" s="2" t="s">
        <v>51</v>
      </c>
      <c r="B241" s="2">
        <f>'062424'!BB8</f>
        <v>8.7999999999999995E-2</v>
      </c>
      <c r="C241" s="2">
        <f>'062424'!BI8</f>
        <v>0.10299999999999999</v>
      </c>
      <c r="D241" s="2"/>
      <c r="E241" s="2"/>
      <c r="H241" s="2"/>
      <c r="I241" s="2" t="s">
        <v>51</v>
      </c>
      <c r="J241" s="2">
        <f>'070224'!L8</f>
        <v>0.91300000000000003</v>
      </c>
      <c r="K241" s="2">
        <f>'070224'!S8</f>
        <v>1.054</v>
      </c>
      <c r="L241" s="3">
        <f t="shared" si="62"/>
        <v>1.154435925520263</v>
      </c>
      <c r="M241" s="9">
        <f t="shared" si="64"/>
        <v>0.15443592552026297</v>
      </c>
      <c r="N241" s="6">
        <f t="shared" si="65"/>
        <v>1.1681302331733849</v>
      </c>
      <c r="O241" s="9"/>
      <c r="P241" s="2"/>
      <c r="Q241" s="2" t="s">
        <v>51</v>
      </c>
      <c r="R241" s="2">
        <f>'062424'!BP8</f>
        <v>3.0779999999999998</v>
      </c>
      <c r="S241" s="2">
        <f>'062424'!BW8</f>
        <v>2.5339999999999998</v>
      </c>
      <c r="T241" s="2"/>
      <c r="U241" s="2"/>
      <c r="X241" s="2"/>
      <c r="Y241" s="2" t="s">
        <v>51</v>
      </c>
      <c r="Z241" s="2">
        <f>'070224'!Z8</f>
        <v>27.632000000000001</v>
      </c>
      <c r="AA241" s="2">
        <f>'070224'!AG8</f>
        <v>28.213999999999999</v>
      </c>
      <c r="AB241" s="3">
        <f t="shared" si="63"/>
        <v>1.0210625361899246</v>
      </c>
      <c r="AC241" s="9">
        <f t="shared" si="66"/>
        <v>2.1062536189924597E-2</v>
      </c>
      <c r="AD241" s="6">
        <f t="shared" si="67"/>
        <v>1.0343640439314956</v>
      </c>
    </row>
    <row r="242" spans="1:30" x14ac:dyDescent="0.55000000000000004">
      <c r="A242" s="2" t="s">
        <v>52</v>
      </c>
      <c r="B242" s="2">
        <f>'062424'!BB9</f>
        <v>9.6000000000000002E-2</v>
      </c>
      <c r="C242" s="2">
        <f>'062424'!BI9</f>
        <v>0.11899999999999999</v>
      </c>
      <c r="D242" s="3">
        <f t="shared" ref="D242:D267" si="68">C242/B242</f>
        <v>1.2395833333333333</v>
      </c>
      <c r="E242" s="6">
        <f>D242-1</f>
        <v>0.23958333333333326</v>
      </c>
      <c r="F242" s="6"/>
      <c r="G242" s="6"/>
      <c r="H242" s="2"/>
      <c r="I242" s="2" t="s">
        <v>52</v>
      </c>
      <c r="J242" s="2">
        <f>'070224'!L9</f>
        <v>0.92300000000000004</v>
      </c>
      <c r="K242" s="2">
        <f>'070224'!S9</f>
        <v>1.0649999999999999</v>
      </c>
      <c r="L242" s="3">
        <f t="shared" si="62"/>
        <v>1.1538461538461537</v>
      </c>
      <c r="M242" s="9">
        <f t="shared" si="64"/>
        <v>0.15384615384615374</v>
      </c>
      <c r="N242" s="6">
        <f t="shared" si="65"/>
        <v>1.1620373505362795</v>
      </c>
      <c r="O242" s="9"/>
      <c r="P242" s="2"/>
      <c r="Q242" s="2" t="s">
        <v>52</v>
      </c>
      <c r="R242" s="2">
        <f>'062424'!BP9</f>
        <v>2.923</v>
      </c>
      <c r="S242" s="2">
        <f>'062424'!BW9</f>
        <v>3.0150000000000001</v>
      </c>
      <c r="T242" s="3">
        <f t="shared" ref="T242:T267" si="69">S242/R242</f>
        <v>1.0314745124871707</v>
      </c>
      <c r="U242" s="6">
        <f>T242-1</f>
        <v>3.1474512487170703E-2</v>
      </c>
      <c r="V242" s="6"/>
      <c r="W242" s="6"/>
      <c r="X242" s="2"/>
      <c r="Y242" s="2" t="s">
        <v>52</v>
      </c>
      <c r="Z242" s="2">
        <f>'070224'!Z9</f>
        <v>27.693000000000001</v>
      </c>
      <c r="AA242" s="2">
        <f>'070224'!AG9</f>
        <v>27.956</v>
      </c>
      <c r="AB242" s="3">
        <f t="shared" si="63"/>
        <v>1.0094969847976023</v>
      </c>
      <c r="AC242" s="9">
        <f t="shared" si="66"/>
        <v>9.4969847976023036E-3</v>
      </c>
      <c r="AD242" s="6">
        <f t="shared" si="67"/>
        <v>1.0049504726108227</v>
      </c>
    </row>
    <row r="243" spans="1:30" x14ac:dyDescent="0.55000000000000004">
      <c r="A243" s="2" t="s">
        <v>53</v>
      </c>
      <c r="B243" s="2">
        <f>'062424'!BB10</f>
        <v>9.0999999999999998E-2</v>
      </c>
      <c r="C243" s="2">
        <f>'062424'!BI10</f>
        <v>0.11600000000000001</v>
      </c>
      <c r="D243" s="3">
        <f t="shared" si="68"/>
        <v>1.2747252747252749</v>
      </c>
      <c r="E243" s="6">
        <f t="shared" ref="E243:E245" si="70">D243-1</f>
        <v>0.27472527472527486</v>
      </c>
      <c r="F243" s="6"/>
      <c r="G243" s="6"/>
      <c r="H243" s="2"/>
      <c r="I243" s="2" t="s">
        <v>53</v>
      </c>
      <c r="J243" s="2">
        <f>'070224'!L10</f>
        <v>0.91200000000000003</v>
      </c>
      <c r="K243" s="2">
        <f>'070224'!S10</f>
        <v>0.997</v>
      </c>
      <c r="L243" s="3">
        <f t="shared" si="62"/>
        <v>1.0932017543859649</v>
      </c>
      <c r="M243" s="9">
        <f t="shared" si="64"/>
        <v>9.3201754385964897E-2</v>
      </c>
      <c r="N243" s="6">
        <f t="shared" si="65"/>
        <v>1.1410908017122647</v>
      </c>
      <c r="O243" s="9"/>
      <c r="P243" s="2"/>
      <c r="Q243" s="2" t="s">
        <v>53</v>
      </c>
      <c r="R243" s="2">
        <f>'062424'!BP10</f>
        <v>3.0009999999999999</v>
      </c>
      <c r="S243" s="2">
        <f>'062424'!BW10</f>
        <v>2.758</v>
      </c>
      <c r="T243" s="3">
        <f t="shared" si="69"/>
        <v>0.91902699100299901</v>
      </c>
      <c r="U243" s="6">
        <f t="shared" ref="U243:U245" si="71">T243-1</f>
        <v>-8.0973008997000995E-2</v>
      </c>
      <c r="V243" s="6"/>
      <c r="W243" s="6"/>
      <c r="X243" s="2"/>
      <c r="Y243" s="2" t="s">
        <v>53</v>
      </c>
      <c r="Z243" s="2">
        <f>'070224'!Z10</f>
        <v>27.007000000000001</v>
      </c>
      <c r="AA243" s="2">
        <f>'070224'!AG10</f>
        <v>28.157</v>
      </c>
      <c r="AB243" s="3">
        <f t="shared" si="63"/>
        <v>1.0425815529307216</v>
      </c>
      <c r="AC243" s="9">
        <f t="shared" si="66"/>
        <v>4.2581552930721633E-2</v>
      </c>
      <c r="AD243" s="6">
        <f t="shared" si="67"/>
        <v>1.0300184241790475</v>
      </c>
    </row>
    <row r="244" spans="1:30" x14ac:dyDescent="0.55000000000000004">
      <c r="A244" s="2" t="s">
        <v>54</v>
      </c>
      <c r="B244" s="2">
        <f>'062424'!BB11</f>
        <v>0.1</v>
      </c>
      <c r="C244" s="2">
        <f>'062424'!BI11</f>
        <v>0.11700000000000001</v>
      </c>
      <c r="D244" s="3">
        <f t="shared" si="68"/>
        <v>1.17</v>
      </c>
      <c r="E244" s="6">
        <f t="shared" si="70"/>
        <v>0.16999999999999993</v>
      </c>
      <c r="F244" s="6"/>
      <c r="G244" s="6"/>
      <c r="H244" s="2"/>
      <c r="I244" s="2" t="s">
        <v>54</v>
      </c>
      <c r="J244" s="2">
        <f>'070224'!L11</f>
        <v>0.94099999999999995</v>
      </c>
      <c r="K244" s="2">
        <f>'070224'!S11</f>
        <v>1.085</v>
      </c>
      <c r="L244" s="3">
        <f t="shared" si="62"/>
        <v>1.1530286928799149</v>
      </c>
      <c r="M244" s="9">
        <f t="shared" si="64"/>
        <v>0.15302869287991494</v>
      </c>
      <c r="N244" s="6">
        <f t="shared" si="65"/>
        <v>1.1611558654754484</v>
      </c>
      <c r="O244" s="9"/>
      <c r="P244" s="2"/>
      <c r="Q244" s="2" t="s">
        <v>54</v>
      </c>
      <c r="R244" s="2">
        <f>'062424'!BP11</f>
        <v>2.766</v>
      </c>
      <c r="S244" s="2">
        <f>'062424'!BW11</f>
        <v>2.903</v>
      </c>
      <c r="T244" s="3">
        <f t="shared" si="69"/>
        <v>1.0495300072306579</v>
      </c>
      <c r="U244" s="6">
        <f t="shared" si="71"/>
        <v>4.9530007230657924E-2</v>
      </c>
      <c r="V244" s="6"/>
      <c r="W244" s="6"/>
      <c r="X244" s="2"/>
      <c r="Y244" s="2" t="s">
        <v>54</v>
      </c>
      <c r="Z244" s="2">
        <f>'070224'!Z11</f>
        <v>27.591999999999999</v>
      </c>
      <c r="AA244" s="2">
        <f>'070224'!AG11</f>
        <v>27.553000000000001</v>
      </c>
      <c r="AB244" s="3">
        <f t="shared" si="63"/>
        <v>0.99858654682516679</v>
      </c>
      <c r="AC244" s="9">
        <f t="shared" si="66"/>
        <v>-1.4134531748332124E-3</v>
      </c>
      <c r="AD244" s="6">
        <f t="shared" si="67"/>
        <v>0.99791393108126958</v>
      </c>
    </row>
    <row r="245" spans="1:30" x14ac:dyDescent="0.55000000000000004">
      <c r="A245" s="2" t="s">
        <v>55</v>
      </c>
      <c r="B245" s="2">
        <f>'062424'!BB12</f>
        <v>0.105</v>
      </c>
      <c r="C245" s="2">
        <f>'062424'!BI12</f>
        <v>0.105</v>
      </c>
      <c r="D245" s="3">
        <f t="shared" si="68"/>
        <v>1</v>
      </c>
      <c r="E245" s="6">
        <f t="shared" si="70"/>
        <v>0</v>
      </c>
      <c r="F245" s="6"/>
      <c r="G245" s="6"/>
      <c r="H245" s="2"/>
      <c r="I245" s="2" t="s">
        <v>55</v>
      </c>
      <c r="J245" s="2">
        <f>'070224'!L12</f>
        <v>0.89600000000000002</v>
      </c>
      <c r="K245" s="2">
        <f>'070224'!S12</f>
        <v>1.06</v>
      </c>
      <c r="L245" s="3">
        <f t="shared" si="62"/>
        <v>1.1830357142857144</v>
      </c>
      <c r="M245" s="9">
        <f t="shared" si="64"/>
        <v>0.18303571428571441</v>
      </c>
      <c r="N245" s="6">
        <f t="shared" si="65"/>
        <v>1.1883654789572009</v>
      </c>
      <c r="O245" s="9"/>
      <c r="P245" s="2"/>
      <c r="Q245" s="2" t="s">
        <v>55</v>
      </c>
      <c r="R245" s="2">
        <f>'062424'!BP12</f>
        <v>3.1120000000000001</v>
      </c>
      <c r="S245" s="2">
        <f>'062424'!BW12</f>
        <v>2.5960000000000001</v>
      </c>
      <c r="T245" s="3">
        <f t="shared" si="69"/>
        <v>0.83419023136246784</v>
      </c>
      <c r="U245" s="6">
        <f t="shared" si="71"/>
        <v>-0.16580976863753216</v>
      </c>
      <c r="V245" s="6"/>
      <c r="W245" s="6"/>
      <c r="X245" s="2"/>
      <c r="Y245" s="2" t="s">
        <v>55</v>
      </c>
      <c r="Z245" s="2">
        <f>'070224'!Z12</f>
        <v>27.622</v>
      </c>
      <c r="AA245" s="2">
        <f>'070224'!AG12</f>
        <v>27.373999999999999</v>
      </c>
      <c r="AB245" s="3">
        <f t="shared" si="63"/>
        <v>0.99102164940989068</v>
      </c>
      <c r="AC245" s="9">
        <f t="shared" si="66"/>
        <v>-8.9783505901093186E-3</v>
      </c>
      <c r="AD245" s="6">
        <f t="shared" si="67"/>
        <v>1.0006586983520129</v>
      </c>
    </row>
    <row r="246" spans="1:30" x14ac:dyDescent="0.55000000000000004">
      <c r="A246" s="7" t="s">
        <v>56</v>
      </c>
      <c r="B246" s="2">
        <f>'062424'!BB13</f>
        <v>0.10199999999999999</v>
      </c>
      <c r="C246" s="2">
        <f>'062424'!BI13</f>
        <v>0.10299999999999999</v>
      </c>
      <c r="D246" s="8">
        <f t="shared" si="68"/>
        <v>1.0098039215686274</v>
      </c>
      <c r="E246" s="8">
        <f>D246-1</f>
        <v>9.8039215686274161E-3</v>
      </c>
      <c r="F246" s="8">
        <f>(D169+D207+D246)/3</f>
        <v>1.0113542272254814</v>
      </c>
      <c r="G246" s="8"/>
      <c r="H246" s="2"/>
      <c r="I246" s="5" t="s">
        <v>56</v>
      </c>
      <c r="J246" s="2">
        <f>'070224'!L13</f>
        <v>0.97399999999999998</v>
      </c>
      <c r="K246" s="2">
        <f>'070224'!S13</f>
        <v>0.72</v>
      </c>
      <c r="L246" s="3">
        <f t="shared" si="62"/>
        <v>0.73921971252566732</v>
      </c>
      <c r="M246" s="9">
        <f t="shared" si="64"/>
        <v>-0.26078028747433268</v>
      </c>
      <c r="N246" s="6">
        <f t="shared" si="65"/>
        <v>0.77055496442658222</v>
      </c>
      <c r="O246" s="9"/>
      <c r="P246" s="2"/>
      <c r="Q246" s="7" t="s">
        <v>56</v>
      </c>
      <c r="R246" s="2">
        <f>'062424'!BP13</f>
        <v>3.0209999999999999</v>
      </c>
      <c r="S246" s="2">
        <f>'062424'!BW13</f>
        <v>2.9249999999999998</v>
      </c>
      <c r="T246" s="8">
        <f t="shared" si="69"/>
        <v>0.96822244289970205</v>
      </c>
      <c r="U246" s="8">
        <f>T246-1</f>
        <v>-3.1777557100297948E-2</v>
      </c>
      <c r="V246" s="8">
        <f>(T169+T207+T246)/3</f>
        <v>0.99665780512127167</v>
      </c>
      <c r="W246" s="8"/>
      <c r="X246" s="2"/>
      <c r="Y246" s="5" t="s">
        <v>56</v>
      </c>
      <c r="Z246" s="2">
        <f>'070224'!Z13</f>
        <v>26.805</v>
      </c>
      <c r="AA246" s="2">
        <f>'070224'!AG13</f>
        <v>17.527999999999999</v>
      </c>
      <c r="AB246" s="3">
        <f t="shared" si="63"/>
        <v>0.65390785301249765</v>
      </c>
      <c r="AC246" s="9">
        <f t="shared" si="66"/>
        <v>-0.34609214698750235</v>
      </c>
      <c r="AD246" s="6">
        <f t="shared" si="67"/>
        <v>0.65857673664941407</v>
      </c>
    </row>
    <row r="247" spans="1:30" x14ac:dyDescent="0.55000000000000004">
      <c r="A247" s="2" t="s">
        <v>57</v>
      </c>
      <c r="B247" s="2">
        <f>'062424'!BB14</f>
        <v>9.5000000000000001E-2</v>
      </c>
      <c r="C247" s="2">
        <f>'062424'!BI14</f>
        <v>9.6000000000000002E-2</v>
      </c>
      <c r="D247" s="3">
        <f t="shared" si="68"/>
        <v>1.0105263157894737</v>
      </c>
      <c r="E247" s="6">
        <f t="shared" ref="E247:E267" si="72">D247-1</f>
        <v>1.0526315789473717E-2</v>
      </c>
      <c r="F247" s="6"/>
      <c r="G247" s="6"/>
      <c r="H247" s="2"/>
      <c r="I247" s="2" t="s">
        <v>57</v>
      </c>
      <c r="J247" s="2">
        <f>'070224'!L14</f>
        <v>0.93</v>
      </c>
      <c r="K247" s="2">
        <f>'070224'!S14</f>
        <v>1.07</v>
      </c>
      <c r="L247" s="3">
        <f t="shared" si="62"/>
        <v>1.1505376344086022</v>
      </c>
      <c r="M247" s="9">
        <f t="shared" si="64"/>
        <v>0.15053763440860224</v>
      </c>
      <c r="N247" s="6">
        <f t="shared" si="65"/>
        <v>1.1601264900442638</v>
      </c>
      <c r="O247" s="9"/>
      <c r="P247" s="2"/>
      <c r="Q247" s="2" t="s">
        <v>57</v>
      </c>
      <c r="R247" s="2">
        <f>'062424'!BP14</f>
        <v>3.0049999999999999</v>
      </c>
      <c r="S247" s="2">
        <f>'062424'!BW14</f>
        <v>2.512</v>
      </c>
      <c r="T247" s="3">
        <f t="shared" si="69"/>
        <v>0.83594009983361073</v>
      </c>
      <c r="U247" s="6">
        <f t="shared" ref="U247:U267" si="73">T247-1</f>
        <v>-0.16405990016638927</v>
      </c>
      <c r="V247" s="6"/>
      <c r="W247" s="6"/>
      <c r="X247" s="2"/>
      <c r="Y247" s="2" t="s">
        <v>57</v>
      </c>
      <c r="Z247" s="2">
        <f>'070224'!Z14</f>
        <v>27.433</v>
      </c>
      <c r="AA247" s="2">
        <f>'070224'!AG14</f>
        <v>27.756</v>
      </c>
      <c r="AB247" s="3">
        <f t="shared" si="63"/>
        <v>1.0117741406335437</v>
      </c>
      <c r="AC247" s="9">
        <f t="shared" si="66"/>
        <v>1.177414063354365E-2</v>
      </c>
      <c r="AD247" s="6">
        <f t="shared" si="67"/>
        <v>1.0112626912953224</v>
      </c>
    </row>
    <row r="248" spans="1:30" x14ac:dyDescent="0.55000000000000004">
      <c r="A248" s="2" t="s">
        <v>58</v>
      </c>
      <c r="B248" s="2">
        <f>'062424'!BB15</f>
        <v>9.5000000000000001E-2</v>
      </c>
      <c r="C248" s="2">
        <f>'062424'!BI15</f>
        <v>0.12</v>
      </c>
      <c r="D248" s="3">
        <f t="shared" si="68"/>
        <v>1.263157894736842</v>
      </c>
      <c r="E248" s="6">
        <f t="shared" si="72"/>
        <v>0.26315789473684204</v>
      </c>
      <c r="F248" s="6"/>
      <c r="G248" s="6"/>
      <c r="H248" s="2"/>
      <c r="I248" s="2" t="s">
        <v>58</v>
      </c>
      <c r="J248" s="2">
        <f>'070224'!L15</f>
        <v>0.92200000000000004</v>
      </c>
      <c r="K248" s="2">
        <f>'070224'!S15</f>
        <v>1.0629999999999999</v>
      </c>
      <c r="L248" s="3">
        <f t="shared" si="62"/>
        <v>1.1529284164859002</v>
      </c>
      <c r="M248" s="9">
        <f t="shared" si="64"/>
        <v>0.15292841648590016</v>
      </c>
      <c r="N248" s="6">
        <f t="shared" si="65"/>
        <v>1.1715459941971484</v>
      </c>
      <c r="O248" s="9"/>
      <c r="P248" s="2"/>
      <c r="Q248" s="2" t="s">
        <v>58</v>
      </c>
      <c r="R248" s="2">
        <f>'062424'!BP15</f>
        <v>3.044</v>
      </c>
      <c r="S248" s="2">
        <f>'062424'!BW15</f>
        <v>3.0169999999999999</v>
      </c>
      <c r="T248" s="3">
        <f t="shared" si="69"/>
        <v>0.99113009198423119</v>
      </c>
      <c r="U248" s="6">
        <f t="shared" si="73"/>
        <v>-8.8699080157688126E-3</v>
      </c>
      <c r="V248" s="6"/>
      <c r="W248" s="6"/>
      <c r="X248" s="2"/>
      <c r="Y248" s="2" t="s">
        <v>58</v>
      </c>
      <c r="Z248" s="2">
        <f>'070224'!Z15</f>
        <v>27.873000000000001</v>
      </c>
      <c r="AA248" s="2">
        <f>'070224'!AG15</f>
        <v>28.068000000000001</v>
      </c>
      <c r="AB248" s="3">
        <f t="shared" si="63"/>
        <v>1.0069960176514907</v>
      </c>
      <c r="AC248" s="9">
        <f t="shared" si="66"/>
        <v>6.9960176514907157E-3</v>
      </c>
      <c r="AD248" s="6">
        <f t="shared" si="67"/>
        <v>1.0029293688845995</v>
      </c>
    </row>
    <row r="249" spans="1:30" x14ac:dyDescent="0.55000000000000004">
      <c r="A249" s="2" t="s">
        <v>59</v>
      </c>
      <c r="B249" s="2">
        <f>'062424'!BB16</f>
        <v>9.0999999999999998E-2</v>
      </c>
      <c r="C249" s="2">
        <f>'062424'!BI16</f>
        <v>0.10199999999999999</v>
      </c>
      <c r="D249" s="3">
        <f t="shared" si="68"/>
        <v>1.1208791208791209</v>
      </c>
      <c r="E249" s="6">
        <f t="shared" si="72"/>
        <v>0.12087912087912089</v>
      </c>
      <c r="F249" s="6"/>
      <c r="G249" s="6"/>
      <c r="H249" s="2"/>
      <c r="I249" s="2" t="s">
        <v>59</v>
      </c>
      <c r="J249" s="2">
        <f>'070224'!L16</f>
        <v>0.93</v>
      </c>
      <c r="K249" s="2">
        <f>'070224'!S16</f>
        <v>1.026</v>
      </c>
      <c r="L249" s="3">
        <f t="shared" si="62"/>
        <v>1.1032258064516129</v>
      </c>
      <c r="M249" s="9">
        <f t="shared" si="64"/>
        <v>0.10322580645161294</v>
      </c>
      <c r="N249" s="6">
        <f t="shared" si="65"/>
        <v>1.1369447428546173</v>
      </c>
      <c r="O249" s="9"/>
      <c r="P249" s="2"/>
      <c r="Q249" s="2" t="s">
        <v>59</v>
      </c>
      <c r="R249" s="2">
        <f>'062424'!BP16</f>
        <v>3.0259999999999998</v>
      </c>
      <c r="S249" s="2">
        <f>'062424'!BW16</f>
        <v>2.9630000000000001</v>
      </c>
      <c r="T249" s="3">
        <f t="shared" si="69"/>
        <v>0.97918043621943174</v>
      </c>
      <c r="U249" s="6">
        <f t="shared" si="73"/>
        <v>-2.0819563780568262E-2</v>
      </c>
      <c r="V249" s="6"/>
      <c r="W249" s="6"/>
      <c r="X249" s="2"/>
      <c r="Y249" s="2" t="s">
        <v>59</v>
      </c>
      <c r="Z249" s="2">
        <f>'070224'!Z16</f>
        <v>28.042000000000002</v>
      </c>
      <c r="AA249" s="2">
        <f>'070224'!AG16</f>
        <v>28.074000000000002</v>
      </c>
      <c r="AB249" s="3">
        <f t="shared" si="63"/>
        <v>1.0011411454247201</v>
      </c>
      <c r="AC249" s="9">
        <f t="shared" si="66"/>
        <v>1.1411454247201025E-3</v>
      </c>
      <c r="AD249" s="6">
        <f t="shared" si="67"/>
        <v>1.0054418039707178</v>
      </c>
    </row>
    <row r="250" spans="1:30" x14ac:dyDescent="0.55000000000000004">
      <c r="A250" s="2" t="s">
        <v>60</v>
      </c>
      <c r="B250" s="2" t="str">
        <f>'062424'!BB17</f>
        <v>N.D.</v>
      </c>
      <c r="C250" s="2" t="str">
        <f>'062424'!BI17</f>
        <v>N.D.</v>
      </c>
      <c r="D250" s="3" t="e">
        <f t="shared" si="68"/>
        <v>#VALUE!</v>
      </c>
      <c r="E250" s="6" t="e">
        <f t="shared" si="72"/>
        <v>#VALUE!</v>
      </c>
      <c r="F250" s="6"/>
      <c r="G250" s="6"/>
      <c r="H250" s="2"/>
      <c r="I250" s="2" t="s">
        <v>60</v>
      </c>
      <c r="J250" s="2">
        <f>'070224'!L17</f>
        <v>0.74199999999999999</v>
      </c>
      <c r="K250" s="2">
        <f>'070224'!S17</f>
        <v>0.77400000000000002</v>
      </c>
      <c r="L250" s="3">
        <f t="shared" si="62"/>
        <v>1.0431266846361187</v>
      </c>
      <c r="M250" s="9">
        <f t="shared" si="64"/>
        <v>4.3126684636118684E-2</v>
      </c>
      <c r="N250" s="6">
        <f t="shared" si="65"/>
        <v>1.054227513454528</v>
      </c>
      <c r="O250" s="9"/>
      <c r="P250" s="2"/>
      <c r="Q250" s="2" t="s">
        <v>60</v>
      </c>
      <c r="R250" s="2">
        <f>'062424'!BP17</f>
        <v>2.7639999999999998</v>
      </c>
      <c r="S250" s="2">
        <f>'062424'!BW17</f>
        <v>2.9740000000000002</v>
      </c>
      <c r="T250" s="3">
        <f t="shared" si="69"/>
        <v>1.0759768451519538</v>
      </c>
      <c r="U250" s="6">
        <f t="shared" si="73"/>
        <v>7.5976845151953798E-2</v>
      </c>
      <c r="V250" s="6"/>
      <c r="W250" s="6"/>
      <c r="X250" s="2"/>
      <c r="Y250" s="2" t="s">
        <v>60</v>
      </c>
      <c r="Z250" s="2">
        <f>'070224'!Z17</f>
        <v>26.562000000000001</v>
      </c>
      <c r="AA250" s="2">
        <f>'070224'!AG17</f>
        <v>25.497</v>
      </c>
      <c r="AB250" s="3">
        <f t="shared" si="63"/>
        <v>0.95990512762593172</v>
      </c>
      <c r="AC250" s="9">
        <f t="shared" si="66"/>
        <v>-4.009487237406828E-2</v>
      </c>
      <c r="AD250" s="6">
        <f t="shared" si="67"/>
        <v>0.94225871699258479</v>
      </c>
    </row>
    <row r="251" spans="1:30" x14ac:dyDescent="0.55000000000000004">
      <c r="A251" s="2" t="s">
        <v>61</v>
      </c>
      <c r="B251" s="2">
        <f>'062424'!BB18</f>
        <v>9.0999999999999998E-2</v>
      </c>
      <c r="C251" s="2">
        <f>'062424'!BI18</f>
        <v>0.112</v>
      </c>
      <c r="D251" s="3">
        <f t="shared" si="68"/>
        <v>1.2307692307692308</v>
      </c>
      <c r="E251" s="6">
        <f t="shared" si="72"/>
        <v>0.23076923076923084</v>
      </c>
      <c r="F251" s="6"/>
      <c r="G251" s="6"/>
      <c r="H251" s="2"/>
      <c r="I251" s="2" t="s">
        <v>61</v>
      </c>
      <c r="J251" s="2">
        <f>'070224'!L18</f>
        <v>0.94599999999999995</v>
      </c>
      <c r="K251" s="2">
        <f>'070224'!S18</f>
        <v>1.069</v>
      </c>
      <c r="L251" s="3">
        <f t="shared" si="62"/>
        <v>1.1300211416490487</v>
      </c>
      <c r="M251" s="9">
        <f t="shared" si="64"/>
        <v>0.13002114164904865</v>
      </c>
      <c r="N251" s="6">
        <f t="shared" si="65"/>
        <v>1.1560267651055924</v>
      </c>
      <c r="O251" s="9"/>
      <c r="P251" s="2"/>
      <c r="Q251" s="2" t="s">
        <v>61</v>
      </c>
      <c r="R251" s="2">
        <f>'062424'!BP18</f>
        <v>2.7810000000000001</v>
      </c>
      <c r="S251" s="2">
        <f>'062424'!BW18</f>
        <v>2.8730000000000002</v>
      </c>
      <c r="T251" s="3">
        <f t="shared" si="69"/>
        <v>1.0330816253146351</v>
      </c>
      <c r="U251" s="6">
        <f t="shared" si="73"/>
        <v>3.3081625314635099E-2</v>
      </c>
      <c r="V251" s="6"/>
      <c r="W251" s="6"/>
      <c r="X251" s="2"/>
      <c r="Y251" s="2" t="s">
        <v>61</v>
      </c>
      <c r="Z251" s="2">
        <f>'070224'!Z18</f>
        <v>27.55</v>
      </c>
      <c r="AA251" s="2">
        <f>'070224'!AG18</f>
        <v>27.402000000000001</v>
      </c>
      <c r="AB251" s="3">
        <f t="shared" si="63"/>
        <v>0.99462794918330311</v>
      </c>
      <c r="AC251" s="9">
        <f t="shared" si="66"/>
        <v>-5.3720508166968939E-3</v>
      </c>
      <c r="AD251" s="6">
        <f t="shared" si="67"/>
        <v>0.9972410264791024</v>
      </c>
    </row>
    <row r="252" spans="1:30" x14ac:dyDescent="0.55000000000000004">
      <c r="A252" s="2" t="s">
        <v>62</v>
      </c>
      <c r="B252" s="2">
        <f>'062424'!BB19</f>
        <v>9.1999999999999998E-2</v>
      </c>
      <c r="C252" s="2">
        <f>'062424'!BI19</f>
        <v>0.11899999999999999</v>
      </c>
      <c r="D252" s="3">
        <f t="shared" si="68"/>
        <v>1.2934782608695652</v>
      </c>
      <c r="E252" s="6">
        <f t="shared" si="72"/>
        <v>0.29347826086956519</v>
      </c>
      <c r="F252" s="6"/>
      <c r="G252" s="6"/>
      <c r="H252" s="2"/>
      <c r="I252" s="2" t="s">
        <v>62</v>
      </c>
      <c r="J252" s="2">
        <f>'070224'!L19</f>
        <v>0.82199999999999995</v>
      </c>
      <c r="K252" s="2">
        <f>'070224'!S19</f>
        <v>1.0169999999999999</v>
      </c>
      <c r="L252" s="3">
        <f t="shared" si="62"/>
        <v>1.2372262773722627</v>
      </c>
      <c r="M252" s="9">
        <f t="shared" si="64"/>
        <v>0.23722627737226265</v>
      </c>
      <c r="N252" s="6">
        <f t="shared" si="65"/>
        <v>1.2082219636329443</v>
      </c>
      <c r="O252" s="9"/>
      <c r="P252" s="2"/>
      <c r="Q252" s="2" t="s">
        <v>62</v>
      </c>
      <c r="R252" s="2">
        <f>'062424'!BP19</f>
        <v>2.6960000000000002</v>
      </c>
      <c r="S252" s="2">
        <f>'062424'!BW19</f>
        <v>3.15</v>
      </c>
      <c r="T252" s="3">
        <f t="shared" si="69"/>
        <v>1.1683976261127595</v>
      </c>
      <c r="U252" s="6">
        <f t="shared" si="73"/>
        <v>0.16839762611275955</v>
      </c>
      <c r="V252" s="6"/>
      <c r="W252" s="6"/>
      <c r="X252" s="2"/>
      <c r="Y252" s="2" t="s">
        <v>62</v>
      </c>
      <c r="Z252" s="2">
        <f>'070224'!Z19</f>
        <v>27.452999999999999</v>
      </c>
      <c r="AA252" s="2">
        <f>'070224'!AG19</f>
        <v>27.550999999999998</v>
      </c>
      <c r="AB252" s="3">
        <f t="shared" si="63"/>
        <v>1.003569737369322</v>
      </c>
      <c r="AC252" s="9">
        <f t="shared" si="66"/>
        <v>3.5697373693219792E-3</v>
      </c>
      <c r="AD252" s="6">
        <f t="shared" si="67"/>
        <v>0.99755051224559421</v>
      </c>
    </row>
    <row r="253" spans="1:30" x14ac:dyDescent="0.55000000000000004">
      <c r="A253" s="2" t="s">
        <v>63</v>
      </c>
      <c r="B253" s="2">
        <f>'062424'!BB20</f>
        <v>0.09</v>
      </c>
      <c r="C253" s="2">
        <f>'062424'!BI20</f>
        <v>7.6999999999999999E-2</v>
      </c>
      <c r="D253" s="3">
        <f t="shared" si="68"/>
        <v>0.85555555555555562</v>
      </c>
      <c r="E253" s="6">
        <f t="shared" si="72"/>
        <v>-0.14444444444444438</v>
      </c>
      <c r="F253" s="6"/>
      <c r="G253" s="6"/>
      <c r="H253" s="2"/>
      <c r="I253" s="2" t="s">
        <v>63</v>
      </c>
      <c r="J253" s="2">
        <f>'070224'!L20</f>
        <v>1.0269999999999999</v>
      </c>
      <c r="K253" s="2">
        <f>'070224'!S20</f>
        <v>1.0429999999999999</v>
      </c>
      <c r="L253" s="3">
        <f t="shared" si="62"/>
        <v>1.0155793573515093</v>
      </c>
      <c r="M253" s="9">
        <f t="shared" si="64"/>
        <v>1.5579357351509282E-2</v>
      </c>
      <c r="N253" s="6">
        <f t="shared" si="65"/>
        <v>1.0482198831288911</v>
      </c>
      <c r="O253" s="9"/>
      <c r="P253" s="2"/>
      <c r="Q253" s="2" t="s">
        <v>63</v>
      </c>
      <c r="R253" s="2">
        <f>'062424'!BP20</f>
        <v>2.9449999999999998</v>
      </c>
      <c r="S253" s="2">
        <f>'062424'!BW20</f>
        <v>2.3239999999999998</v>
      </c>
      <c r="T253" s="3">
        <f t="shared" si="69"/>
        <v>0.78913412563667229</v>
      </c>
      <c r="U253" s="6">
        <f t="shared" si="73"/>
        <v>-0.21086587436332771</v>
      </c>
      <c r="V253" s="6"/>
      <c r="W253" s="6"/>
      <c r="X253" s="2"/>
      <c r="Y253" s="2" t="s">
        <v>63</v>
      </c>
      <c r="Z253" s="2">
        <f>'070224'!Z20</f>
        <v>27.074000000000002</v>
      </c>
      <c r="AA253" s="2">
        <f>'070224'!AG20</f>
        <v>27.515999999999998</v>
      </c>
      <c r="AB253" s="3">
        <f t="shared" si="63"/>
        <v>1.0163256260619042</v>
      </c>
      <c r="AC253" s="9">
        <f t="shared" si="66"/>
        <v>1.6325626061904241E-2</v>
      </c>
      <c r="AD253" s="6">
        <f t="shared" si="67"/>
        <v>1.0136358997316748</v>
      </c>
    </row>
    <row r="254" spans="1:30" x14ac:dyDescent="0.55000000000000004">
      <c r="A254" s="2" t="s">
        <v>33</v>
      </c>
      <c r="B254" s="2">
        <f>'062424'!BB21</f>
        <v>0.111</v>
      </c>
      <c r="C254" s="2">
        <f>'062424'!BI21</f>
        <v>0.10100000000000001</v>
      </c>
      <c r="D254" s="3">
        <f t="shared" si="68"/>
        <v>0.90990990990990994</v>
      </c>
      <c r="E254" s="6">
        <f t="shared" si="72"/>
        <v>-9.0090090090090058E-2</v>
      </c>
      <c r="F254" s="6"/>
      <c r="G254" s="6"/>
      <c r="H254" s="2"/>
      <c r="I254" s="2" t="s">
        <v>33</v>
      </c>
      <c r="J254" s="2">
        <f>'070224'!L21</f>
        <v>1.018</v>
      </c>
      <c r="K254" s="2">
        <f>'070224'!S21</f>
        <v>1.1519999999999999</v>
      </c>
      <c r="L254" s="3">
        <f t="shared" si="62"/>
        <v>1.1316306483300589</v>
      </c>
      <c r="M254" s="9">
        <f t="shared" si="64"/>
        <v>0.13163064833005889</v>
      </c>
      <c r="N254" s="6">
        <f t="shared" si="65"/>
        <v>1.1569514895126169</v>
      </c>
      <c r="O254" s="9"/>
      <c r="P254" s="2"/>
      <c r="Q254" s="2" t="s">
        <v>33</v>
      </c>
      <c r="R254" s="2">
        <f>'062424'!BP21</f>
        <v>3.1469999999999998</v>
      </c>
      <c r="S254" s="2">
        <f>'062424'!BW21</f>
        <v>2.5550000000000002</v>
      </c>
      <c r="T254" s="3">
        <f t="shared" si="69"/>
        <v>0.81188433428662232</v>
      </c>
      <c r="U254" s="6">
        <f t="shared" si="73"/>
        <v>-0.18811566571337768</v>
      </c>
      <c r="V254" s="6"/>
      <c r="W254" s="6"/>
      <c r="X254" s="2"/>
      <c r="Y254" s="2" t="s">
        <v>33</v>
      </c>
      <c r="Z254" s="2">
        <f>'070224'!Z21</f>
        <v>27.791</v>
      </c>
      <c r="AA254" s="2">
        <f>'070224'!AG21</f>
        <v>28.190999999999999</v>
      </c>
      <c r="AB254" s="3">
        <f t="shared" si="63"/>
        <v>1.014393148861142</v>
      </c>
      <c r="AC254" s="9">
        <f t="shared" si="66"/>
        <v>1.4393148861141958E-2</v>
      </c>
      <c r="AD254" s="6">
        <f t="shared" si="67"/>
        <v>1.0100198561755613</v>
      </c>
    </row>
    <row r="255" spans="1:30" x14ac:dyDescent="0.55000000000000004">
      <c r="A255" s="2" t="s">
        <v>64</v>
      </c>
      <c r="B255" s="2">
        <f>'062424'!BB22</f>
        <v>8.8999999999999996E-2</v>
      </c>
      <c r="C255" s="2">
        <f>'062424'!BI22</f>
        <v>9.8000000000000004E-2</v>
      </c>
      <c r="D255" s="3">
        <f t="shared" si="68"/>
        <v>1.101123595505618</v>
      </c>
      <c r="E255" s="6">
        <f t="shared" si="72"/>
        <v>0.101123595505618</v>
      </c>
      <c r="F255" s="6"/>
      <c r="G255" s="6"/>
      <c r="H255" s="2"/>
      <c r="I255" s="2" t="s">
        <v>64</v>
      </c>
      <c r="J255" s="2">
        <f>'070224'!L22</f>
        <v>0.93100000000000005</v>
      </c>
      <c r="K255" s="2">
        <f>'070224'!S22</f>
        <v>1.0820000000000001</v>
      </c>
      <c r="L255" s="3">
        <f t="shared" si="62"/>
        <v>1.1621911922663803</v>
      </c>
      <c r="M255" s="9">
        <f t="shared" si="64"/>
        <v>0.16219119226638035</v>
      </c>
      <c r="N255" s="6">
        <f t="shared" si="65"/>
        <v>1.1725896226271362</v>
      </c>
      <c r="O255" s="9"/>
      <c r="P255" s="2"/>
      <c r="Q255" s="2" t="s">
        <v>64</v>
      </c>
      <c r="R255" s="2">
        <f>'062424'!BP22</f>
        <v>2.907</v>
      </c>
      <c r="S255" s="2">
        <f>'062424'!BW22</f>
        <v>2.4689999999999999</v>
      </c>
      <c r="T255" s="3">
        <f t="shared" si="69"/>
        <v>0.84932920536635703</v>
      </c>
      <c r="U255" s="6">
        <f t="shared" si="73"/>
        <v>-0.15067079463364297</v>
      </c>
      <c r="V255" s="6"/>
      <c r="W255" s="6"/>
      <c r="X255" s="2"/>
      <c r="Y255" s="2" t="s">
        <v>64</v>
      </c>
      <c r="Z255" s="2">
        <f>'070224'!Z22</f>
        <v>28.623999999999999</v>
      </c>
      <c r="AA255" s="2">
        <f>'070224'!AG22</f>
        <v>28.265000000000001</v>
      </c>
      <c r="AB255" s="3">
        <f t="shared" si="63"/>
        <v>0.98745807713806599</v>
      </c>
      <c r="AC255" s="9">
        <f t="shared" si="66"/>
        <v>-1.2541922861934007E-2</v>
      </c>
      <c r="AD255" s="6">
        <f t="shared" si="67"/>
        <v>0.98919624123541583</v>
      </c>
    </row>
    <row r="256" spans="1:30" x14ac:dyDescent="0.55000000000000004">
      <c r="A256" s="2" t="s">
        <v>65</v>
      </c>
      <c r="B256" s="2">
        <f>'062424'!BB23</f>
        <v>0.10299999999999999</v>
      </c>
      <c r="C256" s="2">
        <f>'062424'!BI23</f>
        <v>0.10299999999999999</v>
      </c>
      <c r="D256" s="3">
        <f t="shared" si="68"/>
        <v>1</v>
      </c>
      <c r="E256" s="6">
        <f t="shared" si="72"/>
        <v>0</v>
      </c>
      <c r="F256" s="6"/>
      <c r="G256" s="6"/>
      <c r="H256" s="2"/>
      <c r="I256" s="2" t="s">
        <v>65</v>
      </c>
      <c r="J256" s="2">
        <f>'070224'!L23</f>
        <v>0.999</v>
      </c>
      <c r="K256" s="2">
        <f>'070224'!S23</f>
        <v>1.153</v>
      </c>
      <c r="L256" s="3">
        <f t="shared" si="62"/>
        <v>1.1541541541541542</v>
      </c>
      <c r="M256" s="9">
        <f t="shared" si="64"/>
        <v>0.15415415415415423</v>
      </c>
      <c r="N256" s="6">
        <f t="shared" si="65"/>
        <v>1.170198272579225</v>
      </c>
      <c r="O256" s="9"/>
      <c r="P256" s="2"/>
      <c r="Q256" s="2" t="s">
        <v>65</v>
      </c>
      <c r="R256" s="2">
        <f>'062424'!BP23</f>
        <v>2.9359999999999999</v>
      </c>
      <c r="S256" s="2">
        <f>'062424'!BW23</f>
        <v>2.488</v>
      </c>
      <c r="T256" s="3">
        <f t="shared" si="69"/>
        <v>0.84741144414168934</v>
      </c>
      <c r="U256" s="6">
        <f t="shared" si="73"/>
        <v>-0.15258855585831066</v>
      </c>
      <c r="V256" s="6"/>
      <c r="W256" s="6"/>
      <c r="X256" s="2"/>
      <c r="Y256" s="2" t="s">
        <v>65</v>
      </c>
      <c r="Z256" s="2">
        <f>'070224'!Z23</f>
        <v>28.280999999999999</v>
      </c>
      <c r="AA256" s="2">
        <f>'070224'!AG23</f>
        <v>28.271999999999998</v>
      </c>
      <c r="AB256" s="3">
        <f t="shared" si="63"/>
        <v>0.99968176514267526</v>
      </c>
      <c r="AC256" s="9">
        <f t="shared" si="66"/>
        <v>-3.1823485732473955E-4</v>
      </c>
      <c r="AD256" s="6">
        <f t="shared" si="67"/>
        <v>0.99954422501660689</v>
      </c>
    </row>
    <row r="257" spans="1:30" x14ac:dyDescent="0.55000000000000004">
      <c r="A257" s="2" t="s">
        <v>66</v>
      </c>
      <c r="B257" s="2">
        <f>'062424'!BB24</f>
        <v>9.5000000000000001E-2</v>
      </c>
      <c r="C257" s="2">
        <f>'062424'!BI24</f>
        <v>0.11</v>
      </c>
      <c r="D257" s="3">
        <f t="shared" si="68"/>
        <v>1.1578947368421053</v>
      </c>
      <c r="E257" s="6">
        <f t="shared" si="72"/>
        <v>0.15789473684210531</v>
      </c>
      <c r="F257" s="6"/>
      <c r="G257" s="6"/>
      <c r="H257" s="2"/>
      <c r="I257" s="2" t="s">
        <v>66</v>
      </c>
      <c r="J257" s="2">
        <f>'070224'!L24</f>
        <v>0.94699999999999995</v>
      </c>
      <c r="K257" s="2">
        <f>'070224'!S24</f>
        <v>1.101</v>
      </c>
      <c r="L257" s="3">
        <f t="shared" si="62"/>
        <v>1.1626187961985217</v>
      </c>
      <c r="M257" s="9">
        <f t="shared" si="64"/>
        <v>0.16261879619852171</v>
      </c>
      <c r="N257" s="6">
        <f t="shared" si="65"/>
        <v>1.1666567669738976</v>
      </c>
      <c r="O257" s="9"/>
      <c r="P257" s="2"/>
      <c r="Q257" s="2" t="s">
        <v>66</v>
      </c>
      <c r="R257" s="2">
        <f>'062424'!BP24</f>
        <v>2.9889999999999999</v>
      </c>
      <c r="S257" s="2">
        <f>'062424'!BW24</f>
        <v>2.5630000000000002</v>
      </c>
      <c r="T257" s="3">
        <f t="shared" si="69"/>
        <v>0.85747741719638682</v>
      </c>
      <c r="U257" s="6">
        <f t="shared" si="73"/>
        <v>-0.14252258280361318</v>
      </c>
      <c r="V257" s="6"/>
      <c r="W257" s="6"/>
      <c r="X257" s="2"/>
      <c r="Y257" s="2" t="s">
        <v>66</v>
      </c>
      <c r="Z257" s="2">
        <f>'070224'!Z24</f>
        <v>27.893000000000001</v>
      </c>
      <c r="AA257" s="2">
        <f>'070224'!AG24</f>
        <v>27.753</v>
      </c>
      <c r="AB257" s="3">
        <f t="shared" si="63"/>
        <v>0.99498081956046314</v>
      </c>
      <c r="AC257" s="9">
        <f t="shared" si="66"/>
        <v>-5.0191804395368633E-3</v>
      </c>
      <c r="AD257" s="6">
        <f t="shared" si="67"/>
        <v>0.99523485574368564</v>
      </c>
    </row>
    <row r="258" spans="1:30" x14ac:dyDescent="0.55000000000000004">
      <c r="A258" s="2" t="s">
        <v>37</v>
      </c>
      <c r="B258" s="2">
        <f>'062424'!BB25</f>
        <v>0.108</v>
      </c>
      <c r="C258" s="2">
        <f>'062424'!BI25</f>
        <v>0.1</v>
      </c>
      <c r="D258" s="3">
        <f t="shared" si="68"/>
        <v>0.92592592592592604</v>
      </c>
      <c r="E258" s="6">
        <f t="shared" si="72"/>
        <v>-7.4074074074073959E-2</v>
      </c>
      <c r="F258" s="6"/>
      <c r="G258" s="6"/>
      <c r="H258" s="2"/>
      <c r="I258" s="2" t="s">
        <v>37</v>
      </c>
      <c r="J258" s="2">
        <f>'070224'!L25</f>
        <v>1.0169999999999999</v>
      </c>
      <c r="K258" s="2">
        <f>'070224'!S25</f>
        <v>1.147</v>
      </c>
      <c r="L258" s="3">
        <f t="shared" si="62"/>
        <v>1.1278269419862341</v>
      </c>
      <c r="M258" s="9">
        <f t="shared" si="64"/>
        <v>0.12782694198623412</v>
      </c>
      <c r="N258" s="6">
        <f t="shared" si="65"/>
        <v>1.1736862686582483</v>
      </c>
      <c r="O258" s="9"/>
      <c r="P258" s="2"/>
      <c r="Q258" s="2" t="s">
        <v>37</v>
      </c>
      <c r="R258" s="2">
        <f>'062424'!BP25</f>
        <v>2.907</v>
      </c>
      <c r="S258" s="2">
        <f>'062424'!BW25</f>
        <v>2.4609999999999999</v>
      </c>
      <c r="T258" s="3">
        <f t="shared" si="69"/>
        <v>0.84657722738218089</v>
      </c>
      <c r="U258" s="6">
        <f t="shared" si="73"/>
        <v>-0.15342277261781911</v>
      </c>
      <c r="V258" s="6"/>
      <c r="W258" s="6"/>
      <c r="X258" s="2"/>
      <c r="Y258" s="2" t="s">
        <v>37</v>
      </c>
      <c r="Z258" s="2">
        <f>'070224'!Z25</f>
        <v>28.266999999999999</v>
      </c>
      <c r="AA258" s="2">
        <f>'070224'!AG25</f>
        <v>28.024000000000001</v>
      </c>
      <c r="AB258" s="3">
        <f t="shared" si="63"/>
        <v>0.99140340326175402</v>
      </c>
      <c r="AC258" s="9">
        <f t="shared" si="66"/>
        <v>-8.5965967382459763E-3</v>
      </c>
      <c r="AD258" s="6">
        <f t="shared" si="67"/>
        <v>0.99979207785565549</v>
      </c>
    </row>
    <row r="259" spans="1:30" x14ac:dyDescent="0.55000000000000004">
      <c r="A259" s="2" t="s">
        <v>67</v>
      </c>
      <c r="B259" s="2">
        <f>'062424'!BB26</f>
        <v>9.0999999999999998E-2</v>
      </c>
      <c r="C259" s="2">
        <f>'062424'!BI26</f>
        <v>0.108</v>
      </c>
      <c r="D259" s="3">
        <f t="shared" si="68"/>
        <v>1.1868131868131868</v>
      </c>
      <c r="E259" s="6">
        <f t="shared" si="72"/>
        <v>0.18681318681318682</v>
      </c>
      <c r="F259" s="6"/>
      <c r="G259" s="6"/>
      <c r="H259" s="2"/>
      <c r="I259" s="2" t="s">
        <v>67</v>
      </c>
      <c r="J259" s="2">
        <f>'070224'!L26</f>
        <v>0.96199999999999997</v>
      </c>
      <c r="K259" s="2">
        <f>'070224'!S26</f>
        <v>1.1339999999999999</v>
      </c>
      <c r="L259" s="3">
        <f t="shared" si="62"/>
        <v>1.1787941787941787</v>
      </c>
      <c r="M259" s="9">
        <f t="shared" si="64"/>
        <v>0.17879417879417869</v>
      </c>
      <c r="N259" s="6">
        <f t="shared" si="65"/>
        <v>1.1818815266827232</v>
      </c>
      <c r="O259" s="9"/>
      <c r="P259" s="2"/>
      <c r="Q259" s="2" t="s">
        <v>67</v>
      </c>
      <c r="R259" s="2">
        <f>'062424'!BP26</f>
        <v>2.923</v>
      </c>
      <c r="S259" s="2">
        <f>'062424'!BW26</f>
        <v>2.8140000000000001</v>
      </c>
      <c r="T259" s="3">
        <f t="shared" si="69"/>
        <v>0.96270954498802597</v>
      </c>
      <c r="U259" s="6">
        <f t="shared" si="73"/>
        <v>-3.7290455011974033E-2</v>
      </c>
      <c r="V259" s="6"/>
      <c r="W259" s="6"/>
      <c r="X259" s="2"/>
      <c r="Y259" s="2" t="s">
        <v>67</v>
      </c>
      <c r="Z259" s="2">
        <f>'070224'!Z26</f>
        <v>28.010999999999999</v>
      </c>
      <c r="AA259" s="2">
        <f>'070224'!AG26</f>
        <v>27.515999999999998</v>
      </c>
      <c r="AB259" s="3">
        <f t="shared" si="63"/>
        <v>0.98232837099710824</v>
      </c>
      <c r="AC259" s="9">
        <f t="shared" si="66"/>
        <v>-1.7671629002891764E-2</v>
      </c>
      <c r="AD259" s="6">
        <f t="shared" si="67"/>
        <v>0.99182095415311977</v>
      </c>
    </row>
    <row r="260" spans="1:30" x14ac:dyDescent="0.55000000000000004">
      <c r="A260" s="2" t="s">
        <v>39</v>
      </c>
      <c r="B260" s="2">
        <f>'062424'!BB27</f>
        <v>9.6000000000000002E-2</v>
      </c>
      <c r="C260" s="2">
        <f>'062424'!BI27</f>
        <v>0.11</v>
      </c>
      <c r="D260" s="3">
        <f t="shared" si="68"/>
        <v>1.1458333333333333</v>
      </c>
      <c r="E260" s="6">
        <f t="shared" si="72"/>
        <v>0.14583333333333326</v>
      </c>
      <c r="F260" s="6"/>
      <c r="G260" s="6"/>
      <c r="H260" s="2"/>
      <c r="I260" s="2" t="s">
        <v>39</v>
      </c>
      <c r="J260" s="2">
        <f>'070224'!L27</f>
        <v>0.88900000000000001</v>
      </c>
      <c r="K260" s="2">
        <f>'070224'!S27</f>
        <v>1.1359999999999999</v>
      </c>
      <c r="L260" s="3">
        <f t="shared" si="62"/>
        <v>1.2778402699662541</v>
      </c>
      <c r="M260" s="9">
        <f t="shared" si="64"/>
        <v>0.27784026996625411</v>
      </c>
      <c r="N260" s="6">
        <f t="shared" si="65"/>
        <v>1.259250141460289</v>
      </c>
      <c r="O260" s="9"/>
      <c r="P260" s="2"/>
      <c r="Q260" s="2" t="s">
        <v>39</v>
      </c>
      <c r="R260" s="2">
        <f>'062424'!BP27</f>
        <v>2.944</v>
      </c>
      <c r="S260" s="2">
        <f>'062424'!BW27</f>
        <v>2.7469999999999999</v>
      </c>
      <c r="T260" s="3">
        <f t="shared" si="69"/>
        <v>0.93308423913043481</v>
      </c>
      <c r="U260" s="6">
        <f t="shared" si="73"/>
        <v>-6.6915760869565188E-2</v>
      </c>
      <c r="V260" s="6"/>
      <c r="W260" s="6"/>
      <c r="X260" s="2"/>
      <c r="Y260" s="2" t="s">
        <v>39</v>
      </c>
      <c r="Z260" s="2">
        <f>'070224'!Z27</f>
        <v>27.952999999999999</v>
      </c>
      <c r="AA260" s="2">
        <f>'070224'!AG27</f>
        <v>26.719000000000001</v>
      </c>
      <c r="AB260" s="3">
        <f t="shared" si="63"/>
        <v>0.95585447000321977</v>
      </c>
      <c r="AC260" s="9">
        <f t="shared" si="66"/>
        <v>-4.4145529996780231E-2</v>
      </c>
      <c r="AD260" s="6">
        <f t="shared" si="67"/>
        <v>0.98925089493009077</v>
      </c>
    </row>
    <row r="261" spans="1:30" x14ac:dyDescent="0.55000000000000004">
      <c r="A261" s="2" t="s">
        <v>40</v>
      </c>
      <c r="B261" s="2">
        <f>'062424'!BB28</f>
        <v>9.4E-2</v>
      </c>
      <c r="C261" s="2">
        <f>'062424'!BI28</f>
        <v>9.9000000000000005E-2</v>
      </c>
      <c r="D261" s="3">
        <f t="shared" si="68"/>
        <v>1.0531914893617023</v>
      </c>
      <c r="E261" s="6">
        <f t="shared" si="72"/>
        <v>5.319148936170226E-2</v>
      </c>
      <c r="F261" s="6"/>
      <c r="G261" s="6"/>
      <c r="H261" s="2"/>
      <c r="I261" s="2" t="s">
        <v>40</v>
      </c>
      <c r="J261" s="2">
        <f>'070224'!L28</f>
        <v>1.014</v>
      </c>
      <c r="K261" s="2">
        <f>'070224'!S28</f>
        <v>1.151</v>
      </c>
      <c r="L261" s="3">
        <f t="shared" si="62"/>
        <v>1.1351084812623273</v>
      </c>
      <c r="M261" s="9">
        <f t="shared" si="64"/>
        <v>0.13510848126232733</v>
      </c>
      <c r="N261" s="6">
        <f t="shared" si="65"/>
        <v>1.1509519853366008</v>
      </c>
      <c r="O261" s="9"/>
      <c r="P261" s="2"/>
      <c r="Q261" s="2" t="s">
        <v>40</v>
      </c>
      <c r="R261" s="2">
        <f>'062424'!BP28</f>
        <v>2.9009999999999998</v>
      </c>
      <c r="S261" s="2">
        <f>'062424'!BW28</f>
        <v>2.7080000000000002</v>
      </c>
      <c r="T261" s="3">
        <f t="shared" si="69"/>
        <v>0.93347121682178569</v>
      </c>
      <c r="U261" s="6">
        <f t="shared" si="73"/>
        <v>-6.6528783178214312E-2</v>
      </c>
      <c r="V261" s="6"/>
      <c r="W261" s="6"/>
      <c r="X261" s="2"/>
      <c r="Y261" s="2" t="s">
        <v>40</v>
      </c>
      <c r="Z261" s="2">
        <f>'070224'!Z28</f>
        <v>28.602</v>
      </c>
      <c r="AA261" s="2">
        <f>'070224'!AG28</f>
        <v>27.459</v>
      </c>
      <c r="AB261" s="3">
        <f t="shared" si="63"/>
        <v>0.96003775959723092</v>
      </c>
      <c r="AC261" s="9">
        <f t="shared" si="66"/>
        <v>-3.9962240402769078E-2</v>
      </c>
      <c r="AD261" s="6">
        <f t="shared" si="67"/>
        <v>0.98223294855577148</v>
      </c>
    </row>
    <row r="262" spans="1:30" x14ac:dyDescent="0.55000000000000004">
      <c r="A262" s="2" t="s">
        <v>68</v>
      </c>
      <c r="B262" s="2">
        <f>'062424'!BB29</f>
        <v>9.2999999999999999E-2</v>
      </c>
      <c r="C262" s="2">
        <f>'062424'!BI29</f>
        <v>0.124</v>
      </c>
      <c r="D262" s="3">
        <f t="shared" si="68"/>
        <v>1.3333333333333333</v>
      </c>
      <c r="E262" s="6">
        <f t="shared" si="72"/>
        <v>0.33333333333333326</v>
      </c>
      <c r="F262" s="6"/>
      <c r="G262" s="6"/>
      <c r="H262" s="2"/>
      <c r="I262" s="2" t="s">
        <v>68</v>
      </c>
      <c r="J262" s="2">
        <f>'070224'!L29</f>
        <v>0.95</v>
      </c>
      <c r="K262" s="2">
        <f>'070224'!S29</f>
        <v>1.1240000000000001</v>
      </c>
      <c r="L262" s="3">
        <f t="shared" si="62"/>
        <v>1.1831578947368422</v>
      </c>
      <c r="M262" s="9">
        <f t="shared" si="64"/>
        <v>0.18315789473684219</v>
      </c>
      <c r="N262" s="6">
        <f t="shared" si="65"/>
        <v>1.185012889297167</v>
      </c>
      <c r="O262" s="9"/>
      <c r="P262" s="2"/>
      <c r="Q262" s="2" t="s">
        <v>68</v>
      </c>
      <c r="R262" s="2">
        <f>'062424'!BP29</f>
        <v>2.9119999999999999</v>
      </c>
      <c r="S262" s="2">
        <f>'062424'!BW29</f>
        <v>3.028</v>
      </c>
      <c r="T262" s="3">
        <f t="shared" si="69"/>
        <v>1.0398351648351649</v>
      </c>
      <c r="U262" s="6">
        <f t="shared" si="73"/>
        <v>3.9835164835164916E-2</v>
      </c>
      <c r="V262" s="6"/>
      <c r="W262" s="6"/>
      <c r="X262" s="2"/>
      <c r="Y262" s="2" t="s">
        <v>68</v>
      </c>
      <c r="Z262" s="2">
        <f>'070224'!Z29</f>
        <v>27.841999999999999</v>
      </c>
      <c r="AA262" s="2">
        <f>'070224'!AG29</f>
        <v>27.373000000000001</v>
      </c>
      <c r="AB262" s="3">
        <f t="shared" si="63"/>
        <v>0.98315494576539053</v>
      </c>
      <c r="AC262" s="9">
        <f t="shared" si="66"/>
        <v>-1.6845054234609469E-2</v>
      </c>
      <c r="AD262" s="6">
        <f t="shared" si="67"/>
        <v>0.9792386709791091</v>
      </c>
    </row>
    <row r="263" spans="1:30" x14ac:dyDescent="0.55000000000000004">
      <c r="A263" s="2" t="s">
        <v>42</v>
      </c>
      <c r="B263" s="2">
        <f>'062424'!BB30</f>
        <v>9.0999999999999998E-2</v>
      </c>
      <c r="C263" s="2">
        <f>'062424'!BI30</f>
        <v>0.11600000000000001</v>
      </c>
      <c r="D263" s="3">
        <f t="shared" si="68"/>
        <v>1.2747252747252749</v>
      </c>
      <c r="E263" s="6">
        <f t="shared" si="72"/>
        <v>0.27472527472527486</v>
      </c>
      <c r="F263" s="6"/>
      <c r="G263" s="6"/>
      <c r="H263" s="2"/>
      <c r="I263" s="2" t="s">
        <v>42</v>
      </c>
      <c r="J263" s="2">
        <f>'070224'!L30</f>
        <v>0.90600000000000003</v>
      </c>
      <c r="K263" s="2">
        <f>'070224'!S30</f>
        <v>1.0620000000000001</v>
      </c>
      <c r="L263" s="3">
        <f t="shared" si="62"/>
        <v>1.1721854304635762</v>
      </c>
      <c r="M263" s="9">
        <f t="shared" si="64"/>
        <v>0.17218543046357615</v>
      </c>
      <c r="N263" s="6">
        <f t="shared" si="65"/>
        <v>1.2021941230095883</v>
      </c>
      <c r="O263" s="9"/>
      <c r="P263" s="2"/>
      <c r="Q263" s="2" t="s">
        <v>42</v>
      </c>
      <c r="R263" s="2">
        <f>'062424'!BP30</f>
        <v>2.9020000000000001</v>
      </c>
      <c r="S263" s="2">
        <f>'062424'!BW30</f>
        <v>2.9289999999999998</v>
      </c>
      <c r="T263" s="3">
        <f t="shared" si="69"/>
        <v>1.0093039283252927</v>
      </c>
      <c r="U263" s="6">
        <f t="shared" si="73"/>
        <v>9.3039283252926985E-3</v>
      </c>
      <c r="V263" s="6"/>
      <c r="W263" s="6"/>
      <c r="X263" s="2"/>
      <c r="Y263" s="2" t="s">
        <v>42</v>
      </c>
      <c r="Z263" s="2">
        <f>'070224'!Z30</f>
        <v>28</v>
      </c>
      <c r="AA263" s="2">
        <f>'070224'!AG30</f>
        <v>27.524000000000001</v>
      </c>
      <c r="AB263" s="3">
        <f t="shared" si="63"/>
        <v>0.98299999999999998</v>
      </c>
      <c r="AC263" s="9">
        <f t="shared" si="66"/>
        <v>-1.7000000000000015E-2</v>
      </c>
      <c r="AD263" s="6">
        <f t="shared" si="67"/>
        <v>0.98008135888862702</v>
      </c>
    </row>
    <row r="264" spans="1:30" x14ac:dyDescent="0.55000000000000004">
      <c r="A264" s="2" t="s">
        <v>69</v>
      </c>
      <c r="B264" s="2">
        <f>'062424'!BB31</f>
        <v>8.8999999999999996E-2</v>
      </c>
      <c r="C264" s="2">
        <f>'062424'!BI31</f>
        <v>0.109</v>
      </c>
      <c r="D264" s="3">
        <f t="shared" si="68"/>
        <v>1.2247191011235956</v>
      </c>
      <c r="E264" s="6">
        <f t="shared" si="72"/>
        <v>0.22471910112359561</v>
      </c>
      <c r="F264" s="6"/>
      <c r="G264" s="6"/>
      <c r="H264" s="2"/>
      <c r="I264" s="2" t="s">
        <v>69</v>
      </c>
      <c r="J264" s="2">
        <f>'070224'!L31</f>
        <v>0.96399999999999997</v>
      </c>
      <c r="K264" s="2">
        <f>'070224'!S31</f>
        <v>1.083</v>
      </c>
      <c r="L264" s="3">
        <f t="shared" si="62"/>
        <v>1.1234439834024896</v>
      </c>
      <c r="M264" s="9">
        <f t="shared" si="64"/>
        <v>0.12344398340248963</v>
      </c>
      <c r="N264" s="6">
        <f t="shared" si="65"/>
        <v>1.161844205182091</v>
      </c>
      <c r="O264" s="9"/>
      <c r="P264" s="2"/>
      <c r="Q264" s="2" t="s">
        <v>69</v>
      </c>
      <c r="R264" s="2">
        <f>'062424'!BP31</f>
        <v>2.9820000000000002</v>
      </c>
      <c r="S264" s="2">
        <f>'062424'!BW31</f>
        <v>2.9169999999999998</v>
      </c>
      <c r="T264" s="3">
        <f t="shared" si="69"/>
        <v>0.97820254862508371</v>
      </c>
      <c r="U264" s="6">
        <f t="shared" si="73"/>
        <v>-2.1797451374916288E-2</v>
      </c>
      <c r="V264" s="6"/>
      <c r="W264" s="6"/>
      <c r="X264" s="2"/>
      <c r="Y264" s="2" t="s">
        <v>69</v>
      </c>
      <c r="Z264" s="2">
        <f>'070224'!Z31</f>
        <v>27.263000000000002</v>
      </c>
      <c r="AA264" s="2">
        <f>'070224'!AG31</f>
        <v>26.149000000000001</v>
      </c>
      <c r="AB264" s="3">
        <f t="shared" si="63"/>
        <v>0.95913875949088501</v>
      </c>
      <c r="AC264" s="9">
        <f t="shared" si="66"/>
        <v>-4.0861240509114993E-2</v>
      </c>
      <c r="AD264" s="6">
        <f t="shared" si="67"/>
        <v>0.93555596274105357</v>
      </c>
    </row>
    <row r="265" spans="1:30" x14ac:dyDescent="0.55000000000000004">
      <c r="A265" s="2" t="s">
        <v>44</v>
      </c>
      <c r="B265" s="2">
        <f>'062424'!BB32</f>
        <v>9.1999999999999998E-2</v>
      </c>
      <c r="C265" s="2">
        <f>'062424'!BI32</f>
        <v>0.11700000000000001</v>
      </c>
      <c r="D265" s="3">
        <f t="shared" si="68"/>
        <v>1.2717391304347827</v>
      </c>
      <c r="E265" s="6">
        <f t="shared" si="72"/>
        <v>0.27173913043478271</v>
      </c>
      <c r="F265" s="6"/>
      <c r="G265" s="6"/>
      <c r="H265" s="2"/>
      <c r="I265" s="2" t="s">
        <v>44</v>
      </c>
      <c r="J265" s="2">
        <f>'070224'!L32</f>
        <v>0.97199999999999998</v>
      </c>
      <c r="K265" s="2">
        <f>'070224'!S32</f>
        <v>1.1319999999999999</v>
      </c>
      <c r="L265" s="3">
        <f t="shared" si="62"/>
        <v>1.1646090534979423</v>
      </c>
      <c r="M265" s="9">
        <f t="shared" si="64"/>
        <v>0.1646090534979423</v>
      </c>
      <c r="N265" s="6">
        <f t="shared" si="65"/>
        <v>1.1803353681549753</v>
      </c>
      <c r="O265" s="9"/>
      <c r="P265" s="2"/>
      <c r="Q265" s="2" t="s">
        <v>44</v>
      </c>
      <c r="R265" s="2">
        <f>'062424'!BP32</f>
        <v>2.9319999999999999</v>
      </c>
      <c r="S265" s="2">
        <f>'062424'!BW32</f>
        <v>2.9660000000000002</v>
      </c>
      <c r="T265" s="3">
        <f t="shared" si="69"/>
        <v>1.0115961800818554</v>
      </c>
      <c r="U265" s="6">
        <f t="shared" si="73"/>
        <v>1.1596180081855367E-2</v>
      </c>
      <c r="V265" s="6"/>
      <c r="W265" s="6"/>
      <c r="X265" s="2"/>
      <c r="Y265" s="2" t="s">
        <v>44</v>
      </c>
      <c r="Z265" s="2">
        <f>'070224'!Z32</f>
        <v>27.846</v>
      </c>
      <c r="AA265" s="2">
        <f>'070224'!AG32</f>
        <v>26.936</v>
      </c>
      <c r="AB265" s="3">
        <f t="shared" si="63"/>
        <v>0.9673202614379085</v>
      </c>
      <c r="AC265" s="9">
        <f t="shared" si="66"/>
        <v>-3.2679738562091498E-2</v>
      </c>
      <c r="AD265" s="6">
        <f t="shared" si="67"/>
        <v>0.96548191367574088</v>
      </c>
    </row>
    <row r="266" spans="1:30" x14ac:dyDescent="0.55000000000000004">
      <c r="A266" s="2" t="s">
        <v>46</v>
      </c>
      <c r="B266" s="2">
        <f>'062424'!BB33</f>
        <v>8.8999999999999996E-2</v>
      </c>
      <c r="C266" s="2">
        <f>'062424'!BI33</f>
        <v>0.108</v>
      </c>
      <c r="D266" s="3">
        <f t="shared" si="68"/>
        <v>1.2134831460674158</v>
      </c>
      <c r="E266" s="6">
        <f t="shared" si="72"/>
        <v>0.21348314606741581</v>
      </c>
      <c r="F266" s="6"/>
      <c r="G266" s="6"/>
      <c r="H266" s="2"/>
      <c r="I266" s="2" t="s">
        <v>46</v>
      </c>
      <c r="J266" s="2">
        <f>'070224'!L33</f>
        <v>0.96399999999999997</v>
      </c>
      <c r="K266" s="2">
        <f>'070224'!S33</f>
        <v>1.1060000000000001</v>
      </c>
      <c r="L266" s="3">
        <f t="shared" si="62"/>
        <v>1.1473029045643155</v>
      </c>
      <c r="M266" s="9">
        <f t="shared" si="64"/>
        <v>0.1473029045643155</v>
      </c>
      <c r="N266" s="6">
        <f t="shared" si="65"/>
        <v>1.1765493818734776</v>
      </c>
      <c r="O266" s="9"/>
      <c r="P266" s="2"/>
      <c r="Q266" s="2" t="s">
        <v>46</v>
      </c>
      <c r="R266" s="2">
        <f>'062424'!BP33</f>
        <v>2.87</v>
      </c>
      <c r="S266" s="2">
        <f>'062424'!BW33</f>
        <v>2.6040000000000001</v>
      </c>
      <c r="T266" s="3">
        <f t="shared" si="69"/>
        <v>0.90731707317073174</v>
      </c>
      <c r="U266" s="6">
        <f t="shared" si="73"/>
        <v>-9.2682926829268264E-2</v>
      </c>
      <c r="V266" s="6"/>
      <c r="W266" s="6"/>
      <c r="X266" s="2"/>
      <c r="Y266" s="2" t="s">
        <v>46</v>
      </c>
      <c r="Z266" s="2">
        <f>'070224'!Z33</f>
        <v>27.138999999999999</v>
      </c>
      <c r="AA266" s="2">
        <f>'070224'!AG33</f>
        <v>25.114000000000001</v>
      </c>
      <c r="AB266" s="3">
        <f t="shared" si="63"/>
        <v>0.92538413353476556</v>
      </c>
      <c r="AC266" s="9">
        <f t="shared" si="66"/>
        <v>-7.4615866465234437E-2</v>
      </c>
      <c r="AD266" s="6">
        <f t="shared" si="67"/>
        <v>0.92140767990098194</v>
      </c>
    </row>
    <row r="267" spans="1:30" x14ac:dyDescent="0.55000000000000004">
      <c r="A267" s="2" t="s">
        <v>45</v>
      </c>
      <c r="B267" s="2">
        <f>'062424'!BB34</f>
        <v>8.7999999999999995E-2</v>
      </c>
      <c r="C267" s="2">
        <f>'062424'!BI34</f>
        <v>0.109</v>
      </c>
      <c r="D267" s="3">
        <f t="shared" si="68"/>
        <v>1.2386363636363638</v>
      </c>
      <c r="E267" s="6">
        <f t="shared" si="72"/>
        <v>0.23863636363636376</v>
      </c>
      <c r="F267" s="6"/>
      <c r="G267" s="6"/>
      <c r="H267" s="2"/>
      <c r="I267" s="2" t="s">
        <v>45</v>
      </c>
      <c r="J267" s="2">
        <f>'070224'!L34</f>
        <v>0.96199999999999997</v>
      </c>
      <c r="K267" s="2">
        <f>'070224'!S34</f>
        <v>1.117</v>
      </c>
      <c r="L267" s="3">
        <f t="shared" si="62"/>
        <v>1.161122661122661</v>
      </c>
      <c r="M267" s="9">
        <f t="shared" si="64"/>
        <v>0.16112266112266105</v>
      </c>
      <c r="N267" s="6">
        <f t="shared" si="65"/>
        <v>1.1817390745225798</v>
      </c>
      <c r="O267" s="9"/>
      <c r="P267" s="2"/>
      <c r="Q267" s="2" t="s">
        <v>45</v>
      </c>
      <c r="R267" s="2">
        <f>'062424'!BP34</f>
        <v>2.8679999999999999</v>
      </c>
      <c r="S267" s="2">
        <f>'062424'!BW34</f>
        <v>2.778</v>
      </c>
      <c r="T267" s="3">
        <f t="shared" si="69"/>
        <v>0.96861924686192469</v>
      </c>
      <c r="U267" s="6">
        <f t="shared" si="73"/>
        <v>-3.1380753138075312E-2</v>
      </c>
      <c r="V267" s="6"/>
      <c r="W267" s="6"/>
      <c r="X267" s="2"/>
      <c r="Y267" s="2" t="s">
        <v>45</v>
      </c>
      <c r="Z267" s="2">
        <f>'070224'!Z34</f>
        <v>27.276</v>
      </c>
      <c r="AA267" s="2">
        <f>'070224'!AG34</f>
        <v>26.536000000000001</v>
      </c>
      <c r="AB267" s="3">
        <f t="shared" si="63"/>
        <v>0.97286992227599356</v>
      </c>
      <c r="AC267" s="9">
        <f t="shared" si="66"/>
        <v>-2.7130077724006441E-2</v>
      </c>
      <c r="AD267" s="6">
        <f t="shared" si="67"/>
        <v>0.96894165848729508</v>
      </c>
    </row>
    <row r="271" spans="1:30" x14ac:dyDescent="0.55000000000000004">
      <c r="A271" s="18" t="s">
        <v>121</v>
      </c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2"/>
    </row>
    <row r="272" spans="1:30" x14ac:dyDescent="0.55000000000000004">
      <c r="A272" s="2" t="s">
        <v>71</v>
      </c>
      <c r="B272" s="2"/>
      <c r="D272" s="2"/>
      <c r="E272" s="2"/>
      <c r="H272" s="2"/>
      <c r="I272" s="2" t="s">
        <v>72</v>
      </c>
      <c r="J272" s="2"/>
      <c r="K272" s="2"/>
      <c r="L272" s="2"/>
      <c r="M272" s="2"/>
      <c r="P272" s="2"/>
      <c r="Q272" s="2" t="s">
        <v>71</v>
      </c>
      <c r="R272" s="2"/>
      <c r="S272" s="2"/>
      <c r="T272" s="2"/>
      <c r="U272" s="2"/>
      <c r="X272" s="2"/>
      <c r="Y272" s="2" t="s">
        <v>72</v>
      </c>
      <c r="Z272" s="2"/>
      <c r="AA272" s="2"/>
      <c r="AB272" s="2"/>
      <c r="AC272" s="2"/>
      <c r="AD272" s="2"/>
    </row>
    <row r="273" spans="1:30" x14ac:dyDescent="0.55000000000000004">
      <c r="A273" s="2" t="s">
        <v>150</v>
      </c>
      <c r="B273" s="2"/>
      <c r="D273" s="2"/>
      <c r="E273" s="2"/>
      <c r="H273" s="2"/>
      <c r="I273" s="2" t="s">
        <v>150</v>
      </c>
      <c r="J273" s="2"/>
      <c r="K273" s="2"/>
      <c r="L273" s="2"/>
      <c r="M273" s="2"/>
      <c r="P273" s="2"/>
      <c r="Q273" s="2" t="s">
        <v>112</v>
      </c>
      <c r="R273" s="2"/>
      <c r="S273" s="2"/>
      <c r="T273" s="2"/>
      <c r="U273" s="2"/>
      <c r="X273" s="2"/>
      <c r="Y273" s="2" t="s">
        <v>112</v>
      </c>
      <c r="Z273" s="2"/>
      <c r="AA273" s="2"/>
      <c r="AB273" s="2"/>
      <c r="AC273" s="2"/>
      <c r="AD273" s="2"/>
    </row>
    <row r="274" spans="1:30" x14ac:dyDescent="0.55000000000000004">
      <c r="A274" s="1"/>
      <c r="B274" s="2" t="s">
        <v>151</v>
      </c>
      <c r="C274" s="2" t="s">
        <v>152</v>
      </c>
      <c r="D274" s="2" t="s">
        <v>77</v>
      </c>
      <c r="E274" s="2" t="s">
        <v>78</v>
      </c>
      <c r="H274" s="2"/>
      <c r="I274" s="1"/>
      <c r="J274" s="2" t="s">
        <v>153</v>
      </c>
      <c r="K274" s="2" t="s">
        <v>154</v>
      </c>
      <c r="L274" s="2" t="s">
        <v>77</v>
      </c>
      <c r="M274" s="2" t="s">
        <v>78</v>
      </c>
      <c r="P274" s="2"/>
      <c r="Q274" s="1"/>
      <c r="R274" s="2" t="s">
        <v>853</v>
      </c>
      <c r="S274" s="2" t="s">
        <v>854</v>
      </c>
      <c r="T274" s="2" t="s">
        <v>77</v>
      </c>
      <c r="U274" s="2" t="s">
        <v>78</v>
      </c>
      <c r="X274" s="2"/>
      <c r="Y274" s="1"/>
      <c r="Z274" s="2" t="s">
        <v>155</v>
      </c>
      <c r="AA274" s="2" t="s">
        <v>156</v>
      </c>
      <c r="AB274" s="2" t="s">
        <v>77</v>
      </c>
      <c r="AC274" s="2" t="s">
        <v>78</v>
      </c>
      <c r="AD274" s="2"/>
    </row>
    <row r="275" spans="1:30" x14ac:dyDescent="0.55000000000000004">
      <c r="A275" s="2" t="s">
        <v>13</v>
      </c>
      <c r="B275" s="2" t="s">
        <v>859</v>
      </c>
      <c r="C275" s="2" t="s">
        <v>859</v>
      </c>
      <c r="D275" s="2"/>
      <c r="E275" s="2"/>
      <c r="H275" s="2"/>
      <c r="I275" s="2" t="s">
        <v>13</v>
      </c>
      <c r="J275" s="2" t="s">
        <v>859</v>
      </c>
      <c r="K275" s="2" t="s">
        <v>859</v>
      </c>
      <c r="L275" s="2"/>
      <c r="M275" s="2"/>
      <c r="P275" s="2"/>
      <c r="Q275" s="2" t="s">
        <v>13</v>
      </c>
      <c r="R275" s="2" t="s">
        <v>859</v>
      </c>
      <c r="S275" s="2" t="s">
        <v>859</v>
      </c>
      <c r="T275" s="2"/>
      <c r="U275" s="2"/>
      <c r="X275" s="2"/>
      <c r="Y275" s="2" t="s">
        <v>13</v>
      </c>
      <c r="Z275" s="2" t="s">
        <v>859</v>
      </c>
      <c r="AA275" s="2" t="s">
        <v>859</v>
      </c>
      <c r="AB275" s="2"/>
      <c r="AC275" s="2"/>
      <c r="AD275" s="2"/>
    </row>
    <row r="276" spans="1:30" x14ac:dyDescent="0.55000000000000004">
      <c r="A276" s="2" t="s">
        <v>15</v>
      </c>
      <c r="B276" s="2">
        <f>'073024'!AN3</f>
        <v>50</v>
      </c>
      <c r="C276" s="2">
        <f>'073024'!AU3</f>
        <v>50</v>
      </c>
      <c r="D276" s="2"/>
      <c r="E276" s="2"/>
      <c r="H276" s="2"/>
      <c r="I276" s="2" t="s">
        <v>15</v>
      </c>
      <c r="J276" s="2">
        <f>'073124'!AN3</f>
        <v>5</v>
      </c>
      <c r="K276" s="2">
        <f>'073124'!AU3</f>
        <v>5</v>
      </c>
      <c r="L276" s="2"/>
      <c r="M276" s="2"/>
      <c r="P276" s="2"/>
      <c r="Q276" s="2" t="s">
        <v>15</v>
      </c>
      <c r="R276" s="2">
        <f>'073024'!BP3</f>
        <v>50</v>
      </c>
      <c r="S276" s="2">
        <f>'073024'!BW3</f>
        <v>50</v>
      </c>
      <c r="T276" s="2"/>
      <c r="U276" s="2"/>
      <c r="X276" s="2"/>
      <c r="Y276" s="2" t="s">
        <v>15</v>
      </c>
      <c r="Z276" s="2">
        <f>'073124'!BP3</f>
        <v>5</v>
      </c>
      <c r="AA276" s="2">
        <f>'073124'!BW3</f>
        <v>5</v>
      </c>
      <c r="AB276" s="2"/>
      <c r="AC276" s="2"/>
      <c r="AD276" s="2"/>
    </row>
    <row r="277" spans="1:30" x14ac:dyDescent="0.55000000000000004">
      <c r="A277" s="2" t="s">
        <v>16</v>
      </c>
      <c r="B277" s="2">
        <f>'073024'!AN4</f>
        <v>50</v>
      </c>
      <c r="C277" s="2">
        <f>'073024'!AU4</f>
        <v>50</v>
      </c>
      <c r="D277" s="2"/>
      <c r="E277" s="2"/>
      <c r="H277" s="2"/>
      <c r="I277" s="2" t="s">
        <v>16</v>
      </c>
      <c r="J277" s="2">
        <f>'073124'!AN4</f>
        <v>5</v>
      </c>
      <c r="K277" s="2">
        <f>'073124'!AU4</f>
        <v>5</v>
      </c>
      <c r="L277" s="2"/>
      <c r="M277" s="2"/>
      <c r="P277" s="2"/>
      <c r="Q277" s="2" t="s">
        <v>16</v>
      </c>
      <c r="R277" s="2">
        <f>'073024'!BP4</f>
        <v>50</v>
      </c>
      <c r="S277" s="2">
        <f>'073024'!BW4</f>
        <v>50</v>
      </c>
      <c r="T277" s="2"/>
      <c r="U277" s="2"/>
      <c r="X277" s="2"/>
      <c r="Y277" s="2" t="s">
        <v>16</v>
      </c>
      <c r="Z277" s="2">
        <f>'073124'!BP4</f>
        <v>5</v>
      </c>
      <c r="AA277" s="2">
        <f>'073124'!BW4</f>
        <v>5</v>
      </c>
      <c r="AB277" s="2"/>
      <c r="AC277" s="2"/>
      <c r="AD277" s="2"/>
    </row>
    <row r="278" spans="1:30" x14ac:dyDescent="0.55000000000000004">
      <c r="A278" s="7" t="s">
        <v>48</v>
      </c>
      <c r="B278" s="2">
        <f>'073024'!AN5</f>
        <v>10.291</v>
      </c>
      <c r="C278" s="2">
        <f>'073024'!AU5</f>
        <v>8.3740000000000006</v>
      </c>
      <c r="D278" s="8">
        <f>C278/B278</f>
        <v>0.81372072684870278</v>
      </c>
      <c r="E278" s="8">
        <f>D278-1</f>
        <v>-0.18627927315129722</v>
      </c>
      <c r="F278" s="8"/>
      <c r="G278" s="8"/>
      <c r="H278" s="2"/>
      <c r="I278" s="5" t="s">
        <v>48</v>
      </c>
      <c r="J278" s="2">
        <f>'073124'!AN5</f>
        <v>0</v>
      </c>
      <c r="K278" s="2">
        <f>'073124'!AU5</f>
        <v>0</v>
      </c>
      <c r="L278" s="6" t="e">
        <f>K278/J278</f>
        <v>#DIV/0!</v>
      </c>
      <c r="M278" s="6" t="e">
        <f>1-L278</f>
        <v>#DIV/0!</v>
      </c>
      <c r="N278" s="6"/>
      <c r="O278" s="6"/>
      <c r="P278" s="2"/>
      <c r="Q278" s="7" t="s">
        <v>48</v>
      </c>
      <c r="R278" s="2">
        <f>'073024'!BP5</f>
        <v>300.06700000000001</v>
      </c>
      <c r="S278" s="2">
        <f>'073024'!BW5</f>
        <v>270.80399999999997</v>
      </c>
      <c r="T278" s="8">
        <f>S278/R278</f>
        <v>0.90247844648028597</v>
      </c>
      <c r="U278" s="8">
        <f>T278-1</f>
        <v>-9.7521553519714033E-2</v>
      </c>
      <c r="V278" s="8"/>
      <c r="W278" s="8"/>
      <c r="X278" s="2"/>
      <c r="Y278" s="5" t="s">
        <v>48</v>
      </c>
      <c r="Z278" s="2" t="str">
        <f>'073124'!BP5</f>
        <v>No</v>
      </c>
      <c r="AA278" s="2" t="str">
        <f>'073124'!BW5</f>
        <v>No</v>
      </c>
      <c r="AB278" s="6" t="e">
        <f>AA278/Z278</f>
        <v>#VALUE!</v>
      </c>
      <c r="AC278" s="6" t="e">
        <f>1-AB278</f>
        <v>#VALUE!</v>
      </c>
      <c r="AD278" s="2"/>
    </row>
    <row r="279" spans="1:30" x14ac:dyDescent="0.55000000000000004">
      <c r="A279" s="2" t="s">
        <v>49</v>
      </c>
      <c r="B279" s="2">
        <f>'073024'!AN6</f>
        <v>0.107</v>
      </c>
      <c r="C279" s="2">
        <f>'073024'!AU6</f>
        <v>4.4999999999999998E-2</v>
      </c>
      <c r="D279" s="2"/>
      <c r="E279" s="2"/>
      <c r="H279" s="2"/>
      <c r="I279" s="2" t="s">
        <v>49</v>
      </c>
      <c r="J279" s="2">
        <f>'073124'!AN6</f>
        <v>0.92</v>
      </c>
      <c r="K279" s="2">
        <f>'073124'!AU6</f>
        <v>0.78900000000000003</v>
      </c>
      <c r="L279" s="3">
        <f t="shared" ref="L279:L307" si="74">K279/J279</f>
        <v>0.8576086956521739</v>
      </c>
      <c r="M279" s="9">
        <f>L279-1</f>
        <v>-0.1423913043478261</v>
      </c>
      <c r="N279" s="9"/>
      <c r="O279" s="9"/>
      <c r="P279" s="2"/>
      <c r="Q279" s="2" t="s">
        <v>49</v>
      </c>
      <c r="R279" s="2">
        <f>'073024'!BP6</f>
        <v>3.0329999999999999</v>
      </c>
      <c r="S279" s="2">
        <f>'073024'!BW6</f>
        <v>1.4570000000000001</v>
      </c>
      <c r="T279" s="2"/>
      <c r="U279" s="2"/>
      <c r="X279" s="2"/>
      <c r="Y279" s="2" t="s">
        <v>49</v>
      </c>
      <c r="Z279" s="2">
        <f>'073124'!BP6</f>
        <v>30.29</v>
      </c>
      <c r="AA279" s="2">
        <f>'073124'!BW6</f>
        <v>28.72</v>
      </c>
      <c r="AB279" s="3">
        <f t="shared" ref="AB279:AB307" si="75">AA279/Z279</f>
        <v>0.94816771211620998</v>
      </c>
      <c r="AC279" s="9">
        <f>AB279-1</f>
        <v>-5.1832287883790018E-2</v>
      </c>
      <c r="AD279" s="2"/>
    </row>
    <row r="280" spans="1:30" x14ac:dyDescent="0.55000000000000004">
      <c r="A280" s="2" t="s">
        <v>50</v>
      </c>
      <c r="B280" s="2">
        <f>'073024'!AN7</f>
        <v>0.13400000000000001</v>
      </c>
      <c r="C280" s="2">
        <f>'073024'!AU7</f>
        <v>9.0999999999999998E-2</v>
      </c>
      <c r="D280" s="2"/>
      <c r="E280" s="2"/>
      <c r="H280" s="2"/>
      <c r="I280" s="2" t="s">
        <v>50</v>
      </c>
      <c r="J280" s="2">
        <f>'073124'!AN7</f>
        <v>0.95899999999999996</v>
      </c>
      <c r="K280" s="2">
        <f>'073124'!AU7</f>
        <v>0.84499999999999997</v>
      </c>
      <c r="L280" s="3">
        <f t="shared" si="74"/>
        <v>0.88112617309697605</v>
      </c>
      <c r="M280" s="9">
        <f t="shared" ref="M280:M307" si="76">L280-1</f>
        <v>-0.11887382690302395</v>
      </c>
      <c r="N280" s="9"/>
      <c r="O280" s="9"/>
      <c r="P280" s="2"/>
      <c r="Q280" s="2" t="s">
        <v>50</v>
      </c>
      <c r="R280" s="2">
        <f>'073024'!BP7</f>
        <v>3.0910000000000002</v>
      </c>
      <c r="S280" s="2">
        <f>'073024'!BW7</f>
        <v>2.75</v>
      </c>
      <c r="T280" s="2"/>
      <c r="U280" s="2"/>
      <c r="X280" s="2"/>
      <c r="Y280" s="2" t="s">
        <v>50</v>
      </c>
      <c r="Z280" s="2">
        <f>'073124'!BP7</f>
        <v>30.465</v>
      </c>
      <c r="AA280" s="2">
        <f>'073124'!BW7</f>
        <v>29.96</v>
      </c>
      <c r="AB280" s="3">
        <f t="shared" si="75"/>
        <v>0.98342360085343838</v>
      </c>
      <c r="AC280" s="9">
        <f t="shared" ref="AC280:AC307" si="77">AB280-1</f>
        <v>-1.6576399146561616E-2</v>
      </c>
      <c r="AD280" s="2"/>
    </row>
    <row r="281" spans="1:30" x14ac:dyDescent="0.55000000000000004">
      <c r="A281" s="2" t="s">
        <v>51</v>
      </c>
      <c r="B281" s="2">
        <f>'073024'!AN8</f>
        <v>0.122</v>
      </c>
      <c r="C281" s="2">
        <f>'073024'!AU8</f>
        <v>8.5999999999999993E-2</v>
      </c>
      <c r="D281" s="2"/>
      <c r="E281" s="2"/>
      <c r="H281" s="2"/>
      <c r="I281" s="2" t="s">
        <v>51</v>
      </c>
      <c r="J281" s="2">
        <f>'073124'!AN8</f>
        <v>0.96599999999999997</v>
      </c>
      <c r="K281" s="2">
        <f>'073124'!AU8</f>
        <v>0.86</v>
      </c>
      <c r="L281" s="3">
        <f t="shared" si="74"/>
        <v>0.89026915113871641</v>
      </c>
      <c r="M281" s="9">
        <f t="shared" si="76"/>
        <v>-0.10973084886128359</v>
      </c>
      <c r="N281" s="9"/>
      <c r="O281" s="9"/>
      <c r="P281" s="2"/>
      <c r="Q281" s="2" t="s">
        <v>51</v>
      </c>
      <c r="R281" s="2">
        <f>'073024'!BP8</f>
        <v>3.1219999999999999</v>
      </c>
      <c r="S281" s="2">
        <f>'073024'!BW8</f>
        <v>2.7010000000000001</v>
      </c>
      <c r="T281" s="2"/>
      <c r="U281" s="2"/>
      <c r="X281" s="2"/>
      <c r="Y281" s="2" t="s">
        <v>51</v>
      </c>
      <c r="Z281" s="2">
        <f>'073124'!BP8</f>
        <v>30.614999999999998</v>
      </c>
      <c r="AA281" s="2">
        <f>'073124'!BW8</f>
        <v>30.914000000000001</v>
      </c>
      <c r="AB281" s="3">
        <f t="shared" si="75"/>
        <v>1.0097664543524416</v>
      </c>
      <c r="AC281" s="9">
        <f t="shared" si="77"/>
        <v>9.7664543524416114E-3</v>
      </c>
      <c r="AD281" s="2"/>
    </row>
    <row r="282" spans="1:30" x14ac:dyDescent="0.55000000000000004">
      <c r="A282" s="2" t="s">
        <v>52</v>
      </c>
      <c r="B282" s="2">
        <f>'073024'!AN9</f>
        <v>0.121</v>
      </c>
      <c r="C282" s="2">
        <f>'073024'!AU9</f>
        <v>9.8000000000000004E-2</v>
      </c>
      <c r="D282" s="3">
        <f t="shared" ref="D282:D307" si="78">C282/B282</f>
        <v>0.8099173553719009</v>
      </c>
      <c r="E282" s="6">
        <f>D282-1</f>
        <v>-0.1900826446280991</v>
      </c>
      <c r="F282" s="6"/>
      <c r="G282" s="6"/>
      <c r="H282" s="2"/>
      <c r="I282" s="2" t="s">
        <v>52</v>
      </c>
      <c r="J282" s="2">
        <f>'073124'!AN9</f>
        <v>0.97599999999999998</v>
      </c>
      <c r="K282" s="2">
        <f>'073124'!AU9</f>
        <v>0.85899999999999999</v>
      </c>
      <c r="L282" s="3">
        <f t="shared" si="74"/>
        <v>0.88012295081967218</v>
      </c>
      <c r="M282" s="9">
        <f t="shared" si="76"/>
        <v>-0.11987704918032782</v>
      </c>
      <c r="N282" s="9"/>
      <c r="O282" s="9"/>
      <c r="P282" s="2"/>
      <c r="Q282" s="2" t="s">
        <v>52</v>
      </c>
      <c r="R282" s="2">
        <f>'073024'!BP9</f>
        <v>3.0419999999999998</v>
      </c>
      <c r="S282" s="2">
        <f>'073024'!BW9</f>
        <v>3.0179999999999998</v>
      </c>
      <c r="T282" s="3">
        <f t="shared" ref="T282:T307" si="79">S282/R282</f>
        <v>0.99211045364891515</v>
      </c>
      <c r="U282" s="6">
        <f>T282-1</f>
        <v>-7.8895463510848529E-3</v>
      </c>
      <c r="V282" s="6"/>
      <c r="W282" s="6"/>
      <c r="X282" s="2"/>
      <c r="Y282" s="2" t="s">
        <v>52</v>
      </c>
      <c r="Z282" s="2">
        <f>'073124'!BP9</f>
        <v>30.713999999999999</v>
      </c>
      <c r="AA282" s="2">
        <f>'073124'!BW9</f>
        <v>30.376000000000001</v>
      </c>
      <c r="AB282" s="3">
        <f t="shared" si="75"/>
        <v>0.98899524646740911</v>
      </c>
      <c r="AC282" s="9">
        <f t="shared" si="77"/>
        <v>-1.1004753532590894E-2</v>
      </c>
      <c r="AD282" s="2"/>
    </row>
    <row r="283" spans="1:30" x14ac:dyDescent="0.55000000000000004">
      <c r="A283" s="2" t="s">
        <v>53</v>
      </c>
      <c r="B283" s="2">
        <f>'073024'!AN10</f>
        <v>0.107</v>
      </c>
      <c r="C283" s="2">
        <f>'073024'!AU10</f>
        <v>0.10199999999999999</v>
      </c>
      <c r="D283" s="3">
        <f t="shared" si="78"/>
        <v>0.95327102803738317</v>
      </c>
      <c r="E283" s="6">
        <f t="shared" ref="E283:E285" si="80">D283-1</f>
        <v>-4.6728971962616828E-2</v>
      </c>
      <c r="F283" s="6"/>
      <c r="G283" s="6"/>
      <c r="H283" s="2"/>
      <c r="I283" s="2" t="s">
        <v>53</v>
      </c>
      <c r="J283" s="2">
        <f>'073124'!AN10</f>
        <v>0.95599999999999996</v>
      </c>
      <c r="K283" s="2">
        <f>'073124'!AU10</f>
        <v>0.874</v>
      </c>
      <c r="L283" s="3">
        <f t="shared" si="74"/>
        <v>0.91422594142259417</v>
      </c>
      <c r="M283" s="9">
        <f t="shared" si="76"/>
        <v>-8.5774058577405832E-2</v>
      </c>
      <c r="N283" s="9"/>
      <c r="O283" s="9"/>
      <c r="P283" s="2"/>
      <c r="Q283" s="2" t="s">
        <v>53</v>
      </c>
      <c r="R283" s="2">
        <f>'073024'!BP10</f>
        <v>3.0840000000000001</v>
      </c>
      <c r="S283" s="2">
        <f>'073024'!BW10</f>
        <v>2.7919999999999998</v>
      </c>
      <c r="T283" s="3">
        <f t="shared" si="79"/>
        <v>0.9053177691309986</v>
      </c>
      <c r="U283" s="6">
        <f t="shared" ref="U283:U285" si="81">T283-1</f>
        <v>-9.4682230869001405E-2</v>
      </c>
      <c r="V283" s="6"/>
      <c r="W283" s="6"/>
      <c r="X283" s="2"/>
      <c r="Y283" s="2" t="s">
        <v>53</v>
      </c>
      <c r="Z283" s="2">
        <f>'073124'!BP10</f>
        <v>30.26</v>
      </c>
      <c r="AA283" s="2">
        <f>'073124'!BW10</f>
        <v>30.187999999999999</v>
      </c>
      <c r="AB283" s="3">
        <f t="shared" si="75"/>
        <v>0.99762062128222062</v>
      </c>
      <c r="AC283" s="9">
        <f t="shared" si="77"/>
        <v>-2.379378717779379E-3</v>
      </c>
      <c r="AD283" s="2"/>
    </row>
    <row r="284" spans="1:30" x14ac:dyDescent="0.55000000000000004">
      <c r="A284" s="2" t="s">
        <v>54</v>
      </c>
      <c r="B284" s="2">
        <f>'073024'!AN11</f>
        <v>0.13100000000000001</v>
      </c>
      <c r="C284" s="2">
        <f>'073024'!AU11</f>
        <v>9.8000000000000004E-2</v>
      </c>
      <c r="D284" s="3">
        <f t="shared" si="78"/>
        <v>0.74809160305343514</v>
      </c>
      <c r="E284" s="6">
        <f t="shared" si="80"/>
        <v>-0.25190839694656486</v>
      </c>
      <c r="F284" s="6"/>
      <c r="G284" s="6"/>
      <c r="H284" s="2"/>
      <c r="I284" s="2" t="s">
        <v>54</v>
      </c>
      <c r="J284" s="2">
        <f>'073124'!AN11</f>
        <v>1.004</v>
      </c>
      <c r="K284" s="2">
        <f>'073124'!AU11</f>
        <v>0.87</v>
      </c>
      <c r="L284" s="3">
        <f t="shared" si="74"/>
        <v>0.86653386454183268</v>
      </c>
      <c r="M284" s="9">
        <f t="shared" si="76"/>
        <v>-0.13346613545816732</v>
      </c>
      <c r="N284" s="9"/>
      <c r="O284" s="9"/>
      <c r="P284" s="2"/>
      <c r="Q284" s="2" t="s">
        <v>54</v>
      </c>
      <c r="R284" s="2">
        <f>'073024'!BP11</f>
        <v>3.105</v>
      </c>
      <c r="S284" s="2">
        <f>'073024'!BW11</f>
        <v>3.1160000000000001</v>
      </c>
      <c r="T284" s="3">
        <f t="shared" si="79"/>
        <v>1.0035426731078905</v>
      </c>
      <c r="U284" s="6">
        <f t="shared" si="81"/>
        <v>3.5426731078904705E-3</v>
      </c>
      <c r="V284" s="6"/>
      <c r="W284" s="6"/>
      <c r="X284" s="2"/>
      <c r="Y284" s="2" t="s">
        <v>54</v>
      </c>
      <c r="Z284" s="2">
        <f>'073124'!BP11</f>
        <v>30.085000000000001</v>
      </c>
      <c r="AA284" s="2">
        <f>'073124'!BW11</f>
        <v>29.824999999999999</v>
      </c>
      <c r="AB284" s="3">
        <f t="shared" si="75"/>
        <v>0.99135781951138435</v>
      </c>
      <c r="AC284" s="9">
        <f t="shared" si="77"/>
        <v>-8.6421804886156472E-3</v>
      </c>
      <c r="AD284" s="2"/>
    </row>
    <row r="285" spans="1:30" x14ac:dyDescent="0.55000000000000004">
      <c r="A285" s="2" t="s">
        <v>55</v>
      </c>
      <c r="B285" s="2">
        <f>'073024'!AN12</f>
        <v>0.13200000000000001</v>
      </c>
      <c r="C285" s="2">
        <f>'073024'!AU12</f>
        <v>9.4E-2</v>
      </c>
      <c r="D285" s="3">
        <f t="shared" si="78"/>
        <v>0.71212121212121204</v>
      </c>
      <c r="E285" s="6">
        <f t="shared" si="80"/>
        <v>-0.28787878787878796</v>
      </c>
      <c r="F285" s="6"/>
      <c r="G285" s="6"/>
      <c r="H285" s="2"/>
      <c r="I285" s="2" t="s">
        <v>55</v>
      </c>
      <c r="J285" s="2">
        <f>'073124'!AN12</f>
        <v>0.97299999999999998</v>
      </c>
      <c r="K285" s="2">
        <f>'073124'!AU12</f>
        <v>0.86899999999999999</v>
      </c>
      <c r="L285" s="3">
        <f t="shared" si="74"/>
        <v>0.89311408016443994</v>
      </c>
      <c r="M285" s="9">
        <f t="shared" si="76"/>
        <v>-0.10688591983556006</v>
      </c>
      <c r="N285" s="9"/>
      <c r="O285" s="9"/>
      <c r="P285" s="2"/>
      <c r="Q285" s="2" t="s">
        <v>55</v>
      </c>
      <c r="R285" s="2">
        <f>'073024'!BP12</f>
        <v>2.927</v>
      </c>
      <c r="S285" s="2">
        <f>'073024'!BW12</f>
        <v>2.6589999999999998</v>
      </c>
      <c r="T285" s="3">
        <f t="shared" si="79"/>
        <v>0.90843867441065929</v>
      </c>
      <c r="U285" s="6">
        <f t="shared" si="81"/>
        <v>-9.1561325589340714E-2</v>
      </c>
      <c r="V285" s="6"/>
      <c r="W285" s="6"/>
      <c r="X285" s="2"/>
      <c r="Y285" s="2" t="s">
        <v>55</v>
      </c>
      <c r="Z285" s="2">
        <f>'073124'!BP12</f>
        <v>30.405999999999999</v>
      </c>
      <c r="AA285" s="2">
        <f>'073124'!BW12</f>
        <v>30.259</v>
      </c>
      <c r="AB285" s="3">
        <f t="shared" si="75"/>
        <v>0.99516542787607709</v>
      </c>
      <c r="AC285" s="9">
        <f t="shared" si="77"/>
        <v>-4.8345721239229089E-3</v>
      </c>
      <c r="AD285" s="2"/>
    </row>
    <row r="286" spans="1:30" x14ac:dyDescent="0.55000000000000004">
      <c r="A286" s="7" t="s">
        <v>56</v>
      </c>
      <c r="B286" s="2">
        <f>'073024'!AN13</f>
        <v>0.123</v>
      </c>
      <c r="C286" s="2">
        <f>'073024'!AU13</f>
        <v>0.105</v>
      </c>
      <c r="D286" s="8">
        <f t="shared" si="78"/>
        <v>0.85365853658536583</v>
      </c>
      <c r="E286" s="8">
        <f>D286-1</f>
        <v>-0.14634146341463417</v>
      </c>
      <c r="F286" s="8"/>
      <c r="G286" s="8"/>
      <c r="H286" s="2"/>
      <c r="I286" s="5" t="s">
        <v>56</v>
      </c>
      <c r="J286" s="2">
        <f>'073124'!AN13</f>
        <v>0.95099999999999996</v>
      </c>
      <c r="K286" s="2">
        <f>'073124'!AU13</f>
        <v>0.75800000000000001</v>
      </c>
      <c r="L286" s="3">
        <f t="shared" si="74"/>
        <v>0.79705573080967407</v>
      </c>
      <c r="M286" s="9">
        <f t="shared" si="76"/>
        <v>-0.20294426919032593</v>
      </c>
      <c r="N286" s="9"/>
      <c r="O286" s="9"/>
      <c r="P286" s="2"/>
      <c r="Q286" s="7" t="s">
        <v>56</v>
      </c>
      <c r="R286" s="2">
        <f>'073024'!BP13</f>
        <v>3.0840000000000001</v>
      </c>
      <c r="S286" s="2">
        <f>'073024'!BW13</f>
        <v>2.9649999999999999</v>
      </c>
      <c r="T286" s="8">
        <f t="shared" si="79"/>
        <v>0.96141374837872884</v>
      </c>
      <c r="U286" s="8">
        <f>T286-1</f>
        <v>-3.8586251621271161E-2</v>
      </c>
      <c r="V286" s="8"/>
      <c r="W286" s="8"/>
      <c r="X286" s="2"/>
      <c r="Y286" s="5" t="s">
        <v>56</v>
      </c>
      <c r="Z286" s="2">
        <f>'073124'!BP13</f>
        <v>30.295000000000002</v>
      </c>
      <c r="AA286" s="2">
        <f>'073124'!BW13</f>
        <v>25.216999999999999</v>
      </c>
      <c r="AB286" s="3">
        <f t="shared" si="75"/>
        <v>0.83238158111899641</v>
      </c>
      <c r="AC286" s="9">
        <f t="shared" si="77"/>
        <v>-0.16761841888100359</v>
      </c>
      <c r="AD286" s="2"/>
    </row>
    <row r="287" spans="1:30" x14ac:dyDescent="0.55000000000000004">
      <c r="A287" s="2" t="s">
        <v>57</v>
      </c>
      <c r="B287" s="2">
        <f>'073024'!AN14</f>
        <v>0.109</v>
      </c>
      <c r="C287" s="2">
        <f>'073024'!AU14</f>
        <v>8.4000000000000005E-2</v>
      </c>
      <c r="D287" s="3">
        <f t="shared" si="78"/>
        <v>0.77064220183486243</v>
      </c>
      <c r="E287" s="6">
        <f t="shared" ref="E287:E307" si="82">D287-1</f>
        <v>-0.22935779816513757</v>
      </c>
      <c r="F287" s="6"/>
      <c r="G287" s="6"/>
      <c r="H287" s="2"/>
      <c r="I287" s="2" t="s">
        <v>57</v>
      </c>
      <c r="J287" s="2">
        <f>'073124'!AN14</f>
        <v>0.95199999999999996</v>
      </c>
      <c r="K287" s="2">
        <f>'073124'!AU14</f>
        <v>0.81200000000000006</v>
      </c>
      <c r="L287" s="3">
        <f t="shared" si="74"/>
        <v>0.85294117647058831</v>
      </c>
      <c r="M287" s="9">
        <f t="shared" si="76"/>
        <v>-0.14705882352941169</v>
      </c>
      <c r="N287" s="9"/>
      <c r="O287" s="9"/>
      <c r="P287" s="2"/>
      <c r="Q287" s="2" t="s">
        <v>57</v>
      </c>
      <c r="R287" s="2">
        <f>'073024'!BP14</f>
        <v>3.0979999999999999</v>
      </c>
      <c r="S287" s="2">
        <f>'073024'!BW14</f>
        <v>2.7250000000000001</v>
      </c>
      <c r="T287" s="3">
        <f t="shared" si="79"/>
        <v>0.87959974176888323</v>
      </c>
      <c r="U287" s="6">
        <f t="shared" ref="U287:U307" si="83">T287-1</f>
        <v>-0.12040025823111677</v>
      </c>
      <c r="V287" s="6"/>
      <c r="W287" s="6"/>
      <c r="X287" s="2"/>
      <c r="Y287" s="2" t="s">
        <v>57</v>
      </c>
      <c r="Z287" s="2">
        <f>'073124'!BP14</f>
        <v>30.31</v>
      </c>
      <c r="AA287" s="2">
        <f>'073124'!BW14</f>
        <v>30.721</v>
      </c>
      <c r="AB287" s="3">
        <f t="shared" si="75"/>
        <v>1.0135598812273177</v>
      </c>
      <c r="AC287" s="9">
        <f t="shared" si="77"/>
        <v>1.3559881227317661E-2</v>
      </c>
      <c r="AD287" s="2"/>
    </row>
    <row r="288" spans="1:30" x14ac:dyDescent="0.55000000000000004">
      <c r="A288" s="2" t="s">
        <v>58</v>
      </c>
      <c r="B288" s="2">
        <f>'073024'!AN15</f>
        <v>0.111</v>
      </c>
      <c r="C288" s="2">
        <f>'073024'!AU15</f>
        <v>8.8999999999999996E-2</v>
      </c>
      <c r="D288" s="3">
        <f t="shared" si="78"/>
        <v>0.80180180180180172</v>
      </c>
      <c r="E288" s="6">
        <f t="shared" si="82"/>
        <v>-0.19819819819819828</v>
      </c>
      <c r="F288" s="6"/>
      <c r="G288" s="6"/>
      <c r="H288" s="2"/>
      <c r="I288" s="2" t="s">
        <v>58</v>
      </c>
      <c r="J288" s="2">
        <f>'073124'!AN15</f>
        <v>0.95299999999999996</v>
      </c>
      <c r="K288" s="2">
        <f>'073124'!AU15</f>
        <v>0.84099999999999997</v>
      </c>
      <c r="L288" s="3">
        <f t="shared" si="74"/>
        <v>0.8824763903462749</v>
      </c>
      <c r="M288" s="9">
        <f t="shared" si="76"/>
        <v>-0.1175236096537251</v>
      </c>
      <c r="N288" s="9"/>
      <c r="O288" s="9"/>
      <c r="P288" s="2"/>
      <c r="Q288" s="2" t="s">
        <v>58</v>
      </c>
      <c r="R288" s="2">
        <f>'073024'!BP15</f>
        <v>3.03</v>
      </c>
      <c r="S288" s="2">
        <f>'073024'!BW15</f>
        <v>2.9470000000000001</v>
      </c>
      <c r="T288" s="3">
        <f t="shared" si="79"/>
        <v>0.97260726072607273</v>
      </c>
      <c r="U288" s="6">
        <f t="shared" si="83"/>
        <v>-2.7392739273927269E-2</v>
      </c>
      <c r="V288" s="6"/>
      <c r="W288" s="6"/>
      <c r="X288" s="2"/>
      <c r="Y288" s="2" t="s">
        <v>58</v>
      </c>
      <c r="Z288" s="2">
        <f>'073124'!BP15</f>
        <v>29.817</v>
      </c>
      <c r="AA288" s="2">
        <f>'073124'!BW15</f>
        <v>29.786000000000001</v>
      </c>
      <c r="AB288" s="3">
        <f t="shared" si="75"/>
        <v>0.99896032464701345</v>
      </c>
      <c r="AC288" s="9">
        <f t="shared" si="77"/>
        <v>-1.0396753529865466E-3</v>
      </c>
      <c r="AD288" s="2"/>
    </row>
    <row r="289" spans="1:30" x14ac:dyDescent="0.55000000000000004">
      <c r="A289" s="2" t="s">
        <v>59</v>
      </c>
      <c r="B289" s="2">
        <f>'073024'!AN16</f>
        <v>9.7000000000000003E-2</v>
      </c>
      <c r="C289" s="2">
        <f>'073024'!AU16</f>
        <v>7.5999999999999998E-2</v>
      </c>
      <c r="D289" s="3">
        <f t="shared" si="78"/>
        <v>0.78350515463917525</v>
      </c>
      <c r="E289" s="6">
        <f t="shared" si="82"/>
        <v>-0.21649484536082475</v>
      </c>
      <c r="F289" s="6"/>
      <c r="G289" s="6"/>
      <c r="H289" s="2"/>
      <c r="I289" s="2" t="s">
        <v>59</v>
      </c>
      <c r="J289" s="2">
        <f>'073124'!AN16</f>
        <v>1.002</v>
      </c>
      <c r="K289" s="2">
        <f>'073124'!AU16</f>
        <v>0.87</v>
      </c>
      <c r="L289" s="3">
        <f t="shared" si="74"/>
        <v>0.86826347305389218</v>
      </c>
      <c r="M289" s="9">
        <f t="shared" si="76"/>
        <v>-0.13173652694610782</v>
      </c>
      <c r="N289" s="9"/>
      <c r="O289" s="9"/>
      <c r="P289" s="2"/>
      <c r="Q289" s="2" t="s">
        <v>59</v>
      </c>
      <c r="R289" s="2">
        <f>'073024'!BP16</f>
        <v>3.032</v>
      </c>
      <c r="S289" s="2">
        <f>'073024'!BW16</f>
        <v>3.073</v>
      </c>
      <c r="T289" s="3">
        <f t="shared" si="79"/>
        <v>1.0135224274406331</v>
      </c>
      <c r="U289" s="6">
        <f t="shared" si="83"/>
        <v>1.3522427440633145E-2</v>
      </c>
      <c r="V289" s="6"/>
      <c r="W289" s="6"/>
      <c r="X289" s="2"/>
      <c r="Y289" s="2" t="s">
        <v>59</v>
      </c>
      <c r="Z289" s="2">
        <f>'073124'!BP16</f>
        <v>29.847999999999999</v>
      </c>
      <c r="AA289" s="2">
        <f>'073124'!BW16</f>
        <v>29.69</v>
      </c>
      <c r="AB289" s="3">
        <f t="shared" si="75"/>
        <v>0.99470651299919599</v>
      </c>
      <c r="AC289" s="9">
        <f t="shared" si="77"/>
        <v>-5.2934870008040091E-3</v>
      </c>
      <c r="AD289" s="2"/>
    </row>
    <row r="290" spans="1:30" x14ac:dyDescent="0.55000000000000004">
      <c r="A290" s="2" t="s">
        <v>60</v>
      </c>
      <c r="B290" s="2" t="str">
        <f>'073024'!AN17</f>
        <v>N.D.</v>
      </c>
      <c r="C290" s="2" t="str">
        <f>'073024'!AU17</f>
        <v>N.D.</v>
      </c>
      <c r="D290" s="3" t="e">
        <f t="shared" si="78"/>
        <v>#VALUE!</v>
      </c>
      <c r="E290" s="6" t="e">
        <f t="shared" si="82"/>
        <v>#VALUE!</v>
      </c>
      <c r="F290" s="6"/>
      <c r="G290" s="6"/>
      <c r="H290" s="2"/>
      <c r="I290" s="2" t="s">
        <v>60</v>
      </c>
      <c r="J290" s="2">
        <f>'073124'!AN17</f>
        <v>0.78100000000000003</v>
      </c>
      <c r="K290" s="2">
        <f>'073124'!AU17</f>
        <v>0.65500000000000003</v>
      </c>
      <c r="L290" s="3">
        <f t="shared" si="74"/>
        <v>0.83866837387964144</v>
      </c>
      <c r="M290" s="9">
        <f t="shared" si="76"/>
        <v>-0.16133162612035856</v>
      </c>
      <c r="N290" s="9"/>
      <c r="O290" s="9"/>
      <c r="P290" s="2"/>
      <c r="Q290" s="2" t="s">
        <v>60</v>
      </c>
      <c r="R290" s="2">
        <f>'073024'!BP17</f>
        <v>3.2829999999999999</v>
      </c>
      <c r="S290" s="2">
        <f>'073024'!BW17</f>
        <v>3.4489999999999998</v>
      </c>
      <c r="T290" s="3">
        <f t="shared" si="79"/>
        <v>1.0505635089856837</v>
      </c>
      <c r="U290" s="6">
        <f t="shared" si="83"/>
        <v>5.0563508985683736E-2</v>
      </c>
      <c r="V290" s="6"/>
      <c r="W290" s="6"/>
      <c r="X290" s="2"/>
      <c r="Y290" s="2" t="s">
        <v>60</v>
      </c>
      <c r="Z290" s="2">
        <f>'073124'!BP17</f>
        <v>30.332999999999998</v>
      </c>
      <c r="AA290" s="2">
        <f>'073124'!BW17</f>
        <v>29.373000000000001</v>
      </c>
      <c r="AB290" s="3">
        <f t="shared" si="75"/>
        <v>0.96835130056374252</v>
      </c>
      <c r="AC290" s="9">
        <f t="shared" si="77"/>
        <v>-3.1648699436257477E-2</v>
      </c>
      <c r="AD290" s="2"/>
    </row>
    <row r="291" spans="1:30" x14ac:dyDescent="0.55000000000000004">
      <c r="A291" s="2" t="s">
        <v>61</v>
      </c>
      <c r="B291" s="2">
        <f>'073024'!AN18</f>
        <v>0.125</v>
      </c>
      <c r="C291" s="2">
        <f>'073024'!AU18</f>
        <v>9.7000000000000003E-2</v>
      </c>
      <c r="D291" s="3">
        <f t="shared" si="78"/>
        <v>0.77600000000000002</v>
      </c>
      <c r="E291" s="6">
        <f t="shared" si="82"/>
        <v>-0.22399999999999998</v>
      </c>
      <c r="F291" s="6"/>
      <c r="G291" s="6"/>
      <c r="H291" s="2"/>
      <c r="I291" s="2" t="s">
        <v>61</v>
      </c>
      <c r="J291" s="2">
        <f>'073124'!AN18</f>
        <v>1.014</v>
      </c>
      <c r="K291" s="2">
        <f>'073124'!AU18</f>
        <v>0.88100000000000001</v>
      </c>
      <c r="L291" s="3">
        <f t="shared" si="74"/>
        <v>0.86883629191321499</v>
      </c>
      <c r="M291" s="9">
        <f t="shared" si="76"/>
        <v>-0.13116370808678501</v>
      </c>
      <c r="N291" s="9"/>
      <c r="O291" s="9"/>
      <c r="P291" s="2"/>
      <c r="Q291" s="2" t="s">
        <v>61</v>
      </c>
      <c r="R291" s="2">
        <f>'073024'!BP18</f>
        <v>3.0569999999999999</v>
      </c>
      <c r="S291" s="2">
        <f>'073024'!BW18</f>
        <v>3.0569999999999999</v>
      </c>
      <c r="T291" s="3">
        <f t="shared" si="79"/>
        <v>1</v>
      </c>
      <c r="U291" s="6">
        <f t="shared" si="83"/>
        <v>0</v>
      </c>
      <c r="V291" s="6"/>
      <c r="W291" s="6"/>
      <c r="X291" s="2"/>
      <c r="Y291" s="2" t="s">
        <v>61</v>
      </c>
      <c r="Z291" s="2">
        <f>'073124'!BP18</f>
        <v>30.265000000000001</v>
      </c>
      <c r="AA291" s="2">
        <f>'073124'!BW18</f>
        <v>29.689</v>
      </c>
      <c r="AB291" s="3">
        <f t="shared" si="75"/>
        <v>0.98096811498430525</v>
      </c>
      <c r="AC291" s="9">
        <f t="shared" si="77"/>
        <v>-1.9031885015694749E-2</v>
      </c>
      <c r="AD291" s="2"/>
    </row>
    <row r="292" spans="1:30" x14ac:dyDescent="0.55000000000000004">
      <c r="A292" s="2" t="s">
        <v>62</v>
      </c>
      <c r="B292" s="2">
        <f>'073024'!AN19</f>
        <v>9.7000000000000003E-2</v>
      </c>
      <c r="C292" s="2">
        <f>'073024'!AU19</f>
        <v>8.2000000000000003E-2</v>
      </c>
      <c r="D292" s="3">
        <f t="shared" si="78"/>
        <v>0.84536082474226804</v>
      </c>
      <c r="E292" s="6">
        <f t="shared" si="82"/>
        <v>-0.15463917525773196</v>
      </c>
      <c r="F292" s="6"/>
      <c r="G292" s="6"/>
      <c r="H292" s="2"/>
      <c r="I292" s="2" t="s">
        <v>62</v>
      </c>
      <c r="J292" s="2">
        <f>'073124'!AN19</f>
        <v>0.95099999999999996</v>
      </c>
      <c r="K292" s="2">
        <f>'073124'!AU19</f>
        <v>0.80700000000000005</v>
      </c>
      <c r="L292" s="3">
        <f t="shared" si="74"/>
        <v>0.8485804416403786</v>
      </c>
      <c r="M292" s="9">
        <f t="shared" si="76"/>
        <v>-0.1514195583596214</v>
      </c>
      <c r="N292" s="9"/>
      <c r="O292" s="9"/>
      <c r="P292" s="2"/>
      <c r="Q292" s="2" t="s">
        <v>62</v>
      </c>
      <c r="R292" s="2">
        <f>'073024'!BP19</f>
        <v>3.0790000000000002</v>
      </c>
      <c r="S292" s="2">
        <f>'073024'!BW19</f>
        <v>3.085</v>
      </c>
      <c r="T292" s="3">
        <f t="shared" si="79"/>
        <v>1.0019486846378693</v>
      </c>
      <c r="U292" s="6">
        <f t="shared" si="83"/>
        <v>1.9486846378693468E-3</v>
      </c>
      <c r="V292" s="6"/>
      <c r="W292" s="6"/>
      <c r="X292" s="2"/>
      <c r="Y292" s="2" t="s">
        <v>62</v>
      </c>
      <c r="Z292" s="2">
        <f>'073124'!BP19</f>
        <v>29.722999999999999</v>
      </c>
      <c r="AA292" s="2">
        <f>'073124'!BW19</f>
        <v>29.704000000000001</v>
      </c>
      <c r="AB292" s="3">
        <f t="shared" si="75"/>
        <v>0.99936076439121224</v>
      </c>
      <c r="AC292" s="9">
        <f t="shared" si="77"/>
        <v>-6.392356087877582E-4</v>
      </c>
      <c r="AD292" s="2"/>
    </row>
    <row r="293" spans="1:30" x14ac:dyDescent="0.55000000000000004">
      <c r="A293" s="2" t="s">
        <v>63</v>
      </c>
      <c r="B293" s="2">
        <f>'073024'!AN20</f>
        <v>0.11</v>
      </c>
      <c r="C293" s="2">
        <f>'073024'!AU20</f>
        <v>8.5000000000000006E-2</v>
      </c>
      <c r="D293" s="3">
        <f t="shared" si="78"/>
        <v>0.77272727272727282</v>
      </c>
      <c r="E293" s="6">
        <f t="shared" si="82"/>
        <v>-0.22727272727272718</v>
      </c>
      <c r="F293" s="6"/>
      <c r="G293" s="6"/>
      <c r="H293" s="2"/>
      <c r="I293" s="2" t="s">
        <v>63</v>
      </c>
      <c r="J293" s="2">
        <f>'073124'!AN20</f>
        <v>1.0029999999999999</v>
      </c>
      <c r="K293" s="2">
        <f>'073124'!AU20</f>
        <v>0.89300000000000002</v>
      </c>
      <c r="L293" s="3">
        <f t="shared" si="74"/>
        <v>0.89032901296111677</v>
      </c>
      <c r="M293" s="9">
        <f t="shared" si="76"/>
        <v>-0.10967098703888323</v>
      </c>
      <c r="N293" s="9"/>
      <c r="O293" s="9"/>
      <c r="P293" s="2"/>
      <c r="Q293" s="2" t="s">
        <v>63</v>
      </c>
      <c r="R293" s="2">
        <f>'073024'!BP20</f>
        <v>2.9380000000000002</v>
      </c>
      <c r="S293" s="2">
        <f>'073024'!BW20</f>
        <v>2.6520000000000001</v>
      </c>
      <c r="T293" s="3">
        <f t="shared" si="79"/>
        <v>0.90265486725663713</v>
      </c>
      <c r="U293" s="6">
        <f t="shared" si="83"/>
        <v>-9.7345132743362872E-2</v>
      </c>
      <c r="V293" s="6"/>
      <c r="W293" s="6"/>
      <c r="X293" s="2"/>
      <c r="Y293" s="2" t="s">
        <v>63</v>
      </c>
      <c r="Z293" s="2">
        <f>'073124'!BP20</f>
        <v>29.922999999999998</v>
      </c>
      <c r="AA293" s="2">
        <f>'073124'!BW20</f>
        <v>29.385999999999999</v>
      </c>
      <c r="AB293" s="3">
        <f t="shared" si="75"/>
        <v>0.98205393844200117</v>
      </c>
      <c r="AC293" s="9">
        <f t="shared" si="77"/>
        <v>-1.7946061557998827E-2</v>
      </c>
      <c r="AD293" s="2"/>
    </row>
    <row r="294" spans="1:30" x14ac:dyDescent="0.55000000000000004">
      <c r="A294" s="2" t="s">
        <v>33</v>
      </c>
      <c r="B294" s="2">
        <f>'073024'!AN21</f>
        <v>0.123</v>
      </c>
      <c r="C294" s="2">
        <f>'073024'!AU21</f>
        <v>0.09</v>
      </c>
      <c r="D294" s="3">
        <f t="shared" si="78"/>
        <v>0.73170731707317072</v>
      </c>
      <c r="E294" s="6">
        <f t="shared" si="82"/>
        <v>-0.26829268292682928</v>
      </c>
      <c r="F294" s="6"/>
      <c r="G294" s="6"/>
      <c r="H294" s="2"/>
      <c r="I294" s="2" t="s">
        <v>33</v>
      </c>
      <c r="J294" s="2">
        <f>'073124'!AN21</f>
        <v>1.014</v>
      </c>
      <c r="K294" s="2">
        <f>'073124'!AU21</f>
        <v>0.89800000000000002</v>
      </c>
      <c r="L294" s="3">
        <f t="shared" si="74"/>
        <v>0.88560157790927019</v>
      </c>
      <c r="M294" s="9">
        <f t="shared" si="76"/>
        <v>-0.11439842209072981</v>
      </c>
      <c r="N294" s="9"/>
      <c r="O294" s="9"/>
      <c r="P294" s="2"/>
      <c r="Q294" s="2" t="s">
        <v>33</v>
      </c>
      <c r="R294" s="2">
        <f>'073024'!BP21</f>
        <v>2.9729999999999999</v>
      </c>
      <c r="S294" s="2">
        <f>'073024'!BW21</f>
        <v>2.669</v>
      </c>
      <c r="T294" s="3">
        <f t="shared" si="79"/>
        <v>0.89774638412378072</v>
      </c>
      <c r="U294" s="6">
        <f t="shared" si="83"/>
        <v>-0.10225361587621928</v>
      </c>
      <c r="V294" s="6"/>
      <c r="W294" s="6"/>
      <c r="X294" s="2"/>
      <c r="Y294" s="2" t="s">
        <v>33</v>
      </c>
      <c r="Z294" s="2">
        <f>'073124'!BP21</f>
        <v>30.655999999999999</v>
      </c>
      <c r="AA294" s="2">
        <f>'073124'!BW21</f>
        <v>30.59</v>
      </c>
      <c r="AB294" s="3">
        <f t="shared" si="75"/>
        <v>0.99784707724425892</v>
      </c>
      <c r="AC294" s="9">
        <f t="shared" si="77"/>
        <v>-2.1529227557410824E-3</v>
      </c>
      <c r="AD294" s="2"/>
    </row>
    <row r="295" spans="1:30" x14ac:dyDescent="0.55000000000000004">
      <c r="A295" s="2" t="s">
        <v>64</v>
      </c>
      <c r="B295" s="2">
        <f>'073024'!AN22</f>
        <v>9.9000000000000005E-2</v>
      </c>
      <c r="C295" s="2">
        <f>'073024'!AU22</f>
        <v>0.08</v>
      </c>
      <c r="D295" s="3">
        <f t="shared" si="78"/>
        <v>0.80808080808080807</v>
      </c>
      <c r="E295" s="6">
        <f t="shared" si="82"/>
        <v>-0.19191919191919193</v>
      </c>
      <c r="F295" s="6"/>
      <c r="G295" s="6"/>
      <c r="H295" s="2"/>
      <c r="I295" s="2" t="s">
        <v>64</v>
      </c>
      <c r="J295" s="2">
        <f>'073124'!AN22</f>
        <v>0.97899999999999998</v>
      </c>
      <c r="K295" s="2">
        <f>'073124'!AU22</f>
        <v>0.84799999999999998</v>
      </c>
      <c r="L295" s="3">
        <f t="shared" si="74"/>
        <v>0.86618998978549544</v>
      </c>
      <c r="M295" s="9">
        <f t="shared" si="76"/>
        <v>-0.13381001021450456</v>
      </c>
      <c r="N295" s="9"/>
      <c r="O295" s="9"/>
      <c r="P295" s="2"/>
      <c r="Q295" s="2" t="s">
        <v>64</v>
      </c>
      <c r="R295" s="2">
        <f>'073024'!BP22</f>
        <v>3.0009999999999999</v>
      </c>
      <c r="S295" s="2">
        <f>'073024'!BW22</f>
        <v>2.7320000000000002</v>
      </c>
      <c r="T295" s="3">
        <f t="shared" si="79"/>
        <v>0.91036321226257921</v>
      </c>
      <c r="U295" s="6">
        <f t="shared" si="83"/>
        <v>-8.9636787737420787E-2</v>
      </c>
      <c r="V295" s="6"/>
      <c r="W295" s="6"/>
      <c r="X295" s="2"/>
      <c r="Y295" s="2" t="s">
        <v>64</v>
      </c>
      <c r="Z295" s="2">
        <f>'073124'!BP22</f>
        <v>30.425999999999998</v>
      </c>
      <c r="AA295" s="2">
        <f>'073124'!BW22</f>
        <v>30.111999999999998</v>
      </c>
      <c r="AB295" s="3">
        <f t="shared" si="75"/>
        <v>0.98967987905081178</v>
      </c>
      <c r="AC295" s="9">
        <f t="shared" si="77"/>
        <v>-1.0320120949188216E-2</v>
      </c>
      <c r="AD295" s="2"/>
    </row>
    <row r="296" spans="1:30" x14ac:dyDescent="0.55000000000000004">
      <c r="A296" s="2" t="s">
        <v>65</v>
      </c>
      <c r="B296" s="2">
        <f>'073024'!AN23</f>
        <v>0.12</v>
      </c>
      <c r="C296" s="2">
        <f>'073024'!AU23</f>
        <v>0.09</v>
      </c>
      <c r="D296" s="3">
        <f t="shared" si="78"/>
        <v>0.75</v>
      </c>
      <c r="E296" s="6">
        <f t="shared" si="82"/>
        <v>-0.25</v>
      </c>
      <c r="F296" s="6"/>
      <c r="G296" s="6"/>
      <c r="H296" s="2"/>
      <c r="I296" s="2" t="s">
        <v>65</v>
      </c>
      <c r="J296" s="2">
        <f>'073124'!AN23</f>
        <v>1.034</v>
      </c>
      <c r="K296" s="2">
        <f>'073124'!AU23</f>
        <v>0.90900000000000003</v>
      </c>
      <c r="L296" s="3">
        <f t="shared" si="74"/>
        <v>0.879110251450677</v>
      </c>
      <c r="M296" s="9">
        <f t="shared" si="76"/>
        <v>-0.120889748549323</v>
      </c>
      <c r="N296" s="9"/>
      <c r="O296" s="9"/>
      <c r="P296" s="2"/>
      <c r="Q296" s="2" t="s">
        <v>65</v>
      </c>
      <c r="R296" s="2">
        <f>'073024'!BP23</f>
        <v>2.9660000000000002</v>
      </c>
      <c r="S296" s="2">
        <f>'073024'!BW23</f>
        <v>2.7349999999999999</v>
      </c>
      <c r="T296" s="3">
        <f t="shared" si="79"/>
        <v>0.92211732973701943</v>
      </c>
      <c r="U296" s="6">
        <f t="shared" si="83"/>
        <v>-7.7882670262980569E-2</v>
      </c>
      <c r="V296" s="6"/>
      <c r="W296" s="6"/>
      <c r="X296" s="2"/>
      <c r="Y296" s="2" t="s">
        <v>65</v>
      </c>
      <c r="Z296" s="2">
        <f>'073124'!BP23</f>
        <v>29.718</v>
      </c>
      <c r="AA296" s="2">
        <f>'073124'!BW23</f>
        <v>29.056999999999999</v>
      </c>
      <c r="AB296" s="3">
        <f t="shared" si="75"/>
        <v>0.97775758799380841</v>
      </c>
      <c r="AC296" s="9">
        <f t="shared" si="77"/>
        <v>-2.2242412006191592E-2</v>
      </c>
      <c r="AD296" s="2"/>
    </row>
    <row r="297" spans="1:30" x14ac:dyDescent="0.55000000000000004">
      <c r="A297" s="2" t="s">
        <v>66</v>
      </c>
      <c r="B297" s="2">
        <f>'073024'!AN24</f>
        <v>0.108</v>
      </c>
      <c r="C297" s="2">
        <f>'073024'!AU24</f>
        <v>8.8999999999999996E-2</v>
      </c>
      <c r="D297" s="3">
        <f t="shared" si="78"/>
        <v>0.82407407407407407</v>
      </c>
      <c r="E297" s="6">
        <f t="shared" si="82"/>
        <v>-0.17592592592592593</v>
      </c>
      <c r="F297" s="6"/>
      <c r="G297" s="6"/>
      <c r="H297" s="2"/>
      <c r="I297" s="2" t="s">
        <v>66</v>
      </c>
      <c r="J297" s="2">
        <f>'073124'!AN24</f>
        <v>1.018</v>
      </c>
      <c r="K297" s="2">
        <f>'073124'!AU24</f>
        <v>0.90500000000000003</v>
      </c>
      <c r="L297" s="3">
        <f t="shared" si="74"/>
        <v>0.88899803536345778</v>
      </c>
      <c r="M297" s="9">
        <f t="shared" si="76"/>
        <v>-0.11100196463654222</v>
      </c>
      <c r="N297" s="9"/>
      <c r="O297" s="9"/>
      <c r="P297" s="2"/>
      <c r="Q297" s="2" t="s">
        <v>66</v>
      </c>
      <c r="R297" s="2">
        <f>'073024'!BP24</f>
        <v>3.0070000000000001</v>
      </c>
      <c r="S297" s="2">
        <f>'073024'!BW24</f>
        <v>2.786</v>
      </c>
      <c r="T297" s="3">
        <f t="shared" si="79"/>
        <v>0.92650482208180907</v>
      </c>
      <c r="U297" s="6">
        <f t="shared" si="83"/>
        <v>-7.3495177918190935E-2</v>
      </c>
      <c r="V297" s="6"/>
      <c r="W297" s="6"/>
      <c r="X297" s="2"/>
      <c r="Y297" s="2" t="s">
        <v>66</v>
      </c>
      <c r="Z297" s="2">
        <f>'073124'!BP24</f>
        <v>30.98</v>
      </c>
      <c r="AA297" s="2">
        <f>'073124'!BW24</f>
        <v>31.135000000000002</v>
      </c>
      <c r="AB297" s="3">
        <f t="shared" si="75"/>
        <v>1.0050032278889607</v>
      </c>
      <c r="AC297" s="9">
        <f t="shared" si="77"/>
        <v>5.0032278889606818E-3</v>
      </c>
      <c r="AD297" s="2"/>
    </row>
    <row r="298" spans="1:30" x14ac:dyDescent="0.55000000000000004">
      <c r="A298" s="2" t="s">
        <v>37</v>
      </c>
      <c r="B298" s="2">
        <f>'073024'!AN25</f>
        <v>0.112</v>
      </c>
      <c r="C298" s="2">
        <f>'073024'!AU25</f>
        <v>9.5000000000000001E-2</v>
      </c>
      <c r="D298" s="3">
        <f t="shared" si="78"/>
        <v>0.8482142857142857</v>
      </c>
      <c r="E298" s="6">
        <f t="shared" si="82"/>
        <v>-0.1517857142857143</v>
      </c>
      <c r="F298" s="6"/>
      <c r="G298" s="6"/>
      <c r="H298" s="2"/>
      <c r="I298" s="2" t="s">
        <v>37</v>
      </c>
      <c r="J298" s="2">
        <f>'073124'!AN25</f>
        <v>1.0640000000000001</v>
      </c>
      <c r="K298" s="2">
        <f>'073124'!AU25</f>
        <v>0.90700000000000003</v>
      </c>
      <c r="L298" s="3">
        <f t="shared" si="74"/>
        <v>0.85244360902255634</v>
      </c>
      <c r="M298" s="9">
        <f t="shared" si="76"/>
        <v>-0.14755639097744366</v>
      </c>
      <c r="N298" s="9"/>
      <c r="O298" s="9"/>
      <c r="P298" s="2"/>
      <c r="Q298" s="2" t="s">
        <v>37</v>
      </c>
      <c r="R298" s="2">
        <f>'073024'!BP25</f>
        <v>2.9689999999999999</v>
      </c>
      <c r="S298" s="2">
        <f>'073024'!BW25</f>
        <v>2.7280000000000002</v>
      </c>
      <c r="T298" s="3">
        <f t="shared" si="79"/>
        <v>0.91882788817783778</v>
      </c>
      <c r="U298" s="6">
        <f t="shared" si="83"/>
        <v>-8.1172111822162218E-2</v>
      </c>
      <c r="V298" s="6"/>
      <c r="W298" s="6"/>
      <c r="X298" s="2"/>
      <c r="Y298" s="2" t="s">
        <v>37</v>
      </c>
      <c r="Z298" s="2">
        <f>'073124'!BP25</f>
        <v>31.172999999999998</v>
      </c>
      <c r="AA298" s="2">
        <f>'073124'!BW25</f>
        <v>31.09</v>
      </c>
      <c r="AB298" s="3">
        <f t="shared" si="75"/>
        <v>0.99733743945080688</v>
      </c>
      <c r="AC298" s="9">
        <f t="shared" si="77"/>
        <v>-2.6625605491931159E-3</v>
      </c>
      <c r="AD298" s="2"/>
    </row>
    <row r="299" spans="1:30" x14ac:dyDescent="0.55000000000000004">
      <c r="A299" s="2" t="s">
        <v>67</v>
      </c>
      <c r="B299" s="2">
        <f>'073024'!AN26</f>
        <v>0.105</v>
      </c>
      <c r="C299" s="2">
        <f>'073024'!AU26</f>
        <v>8.8999999999999996E-2</v>
      </c>
      <c r="D299" s="3">
        <f t="shared" si="78"/>
        <v>0.84761904761904761</v>
      </c>
      <c r="E299" s="6">
        <f t="shared" si="82"/>
        <v>-0.15238095238095239</v>
      </c>
      <c r="F299" s="6"/>
      <c r="G299" s="6"/>
      <c r="H299" s="2"/>
      <c r="I299" s="2" t="s">
        <v>67</v>
      </c>
      <c r="J299" s="2">
        <f>'073124'!AN26</f>
        <v>1.0169999999999999</v>
      </c>
      <c r="K299" s="2">
        <f>'073124'!AU26</f>
        <v>0.91300000000000003</v>
      </c>
      <c r="L299" s="3">
        <f t="shared" si="74"/>
        <v>0.89773844641101286</v>
      </c>
      <c r="M299" s="9">
        <f t="shared" si="76"/>
        <v>-0.10226155358898714</v>
      </c>
      <c r="N299" s="9"/>
      <c r="O299" s="9"/>
      <c r="P299" s="2"/>
      <c r="Q299" s="2" t="s">
        <v>67</v>
      </c>
      <c r="R299" s="2">
        <f>'073024'!BP26</f>
        <v>3.05</v>
      </c>
      <c r="S299" s="2">
        <f>'073024'!BW26</f>
        <v>2.9849999999999999</v>
      </c>
      <c r="T299" s="3">
        <f t="shared" si="79"/>
        <v>0.97868852459016398</v>
      </c>
      <c r="U299" s="6">
        <f t="shared" si="83"/>
        <v>-2.1311475409836023E-2</v>
      </c>
      <c r="V299" s="6"/>
      <c r="W299" s="6"/>
      <c r="X299" s="2"/>
      <c r="Y299" s="2" t="s">
        <v>67</v>
      </c>
      <c r="Z299" s="2">
        <f>'073124'!BP26</f>
        <v>30.024999999999999</v>
      </c>
      <c r="AA299" s="2">
        <f>'073124'!BW26</f>
        <v>29.506</v>
      </c>
      <c r="AB299" s="3">
        <f t="shared" si="75"/>
        <v>0.98271440466278104</v>
      </c>
      <c r="AC299" s="9">
        <f t="shared" si="77"/>
        <v>-1.7285595337218962E-2</v>
      </c>
      <c r="AD299" s="2"/>
    </row>
    <row r="300" spans="1:30" x14ac:dyDescent="0.55000000000000004">
      <c r="A300" s="2" t="s">
        <v>39</v>
      </c>
      <c r="B300" s="2">
        <f>'073024'!AN27</f>
        <v>0.108</v>
      </c>
      <c r="C300" s="2">
        <f>'073024'!AU27</f>
        <v>0.09</v>
      </c>
      <c r="D300" s="3">
        <f t="shared" si="78"/>
        <v>0.83333333333333326</v>
      </c>
      <c r="E300" s="6">
        <f t="shared" si="82"/>
        <v>-0.16666666666666674</v>
      </c>
      <c r="F300" s="6"/>
      <c r="G300" s="6"/>
      <c r="H300" s="2"/>
      <c r="I300" s="2" t="s">
        <v>39</v>
      </c>
      <c r="J300" s="2">
        <f>'073124'!AN27</f>
        <v>1.1279999999999999</v>
      </c>
      <c r="K300" s="2">
        <f>'073124'!AU27</f>
        <v>0.97699999999999998</v>
      </c>
      <c r="L300" s="3">
        <f t="shared" si="74"/>
        <v>0.86613475177304966</v>
      </c>
      <c r="M300" s="9">
        <f t="shared" si="76"/>
        <v>-0.13386524822695034</v>
      </c>
      <c r="N300" s="9"/>
      <c r="O300" s="9"/>
      <c r="P300" s="2"/>
      <c r="Q300" s="2" t="s">
        <v>39</v>
      </c>
      <c r="R300" s="2">
        <f>'073024'!BP27</f>
        <v>3.1459999999999999</v>
      </c>
      <c r="S300" s="2">
        <f>'073024'!BW27</f>
        <v>2.6549999999999998</v>
      </c>
      <c r="T300" s="3">
        <f t="shared" si="79"/>
        <v>0.84392879847425295</v>
      </c>
      <c r="U300" s="6">
        <f t="shared" si="83"/>
        <v>-0.15607120152574705</v>
      </c>
      <c r="V300" s="6"/>
      <c r="W300" s="6"/>
      <c r="X300" s="2"/>
      <c r="Y300" s="2" t="s">
        <v>39</v>
      </c>
      <c r="Z300" s="2">
        <f>'073124'!BP27</f>
        <v>29.683</v>
      </c>
      <c r="AA300" s="2">
        <f>'073124'!BW27</f>
        <v>30.771000000000001</v>
      </c>
      <c r="AB300" s="3">
        <f t="shared" si="75"/>
        <v>1.0366539770238858</v>
      </c>
      <c r="AC300" s="9">
        <f t="shared" si="77"/>
        <v>3.6653977023885842E-2</v>
      </c>
      <c r="AD300" s="2"/>
    </row>
    <row r="301" spans="1:30" x14ac:dyDescent="0.55000000000000004">
      <c r="A301" s="2" t="s">
        <v>40</v>
      </c>
      <c r="B301" s="2">
        <f>'073024'!AN28</f>
        <v>0.10199999999999999</v>
      </c>
      <c r="C301" s="2">
        <f>'073024'!AU28</f>
        <v>8.6999999999999994E-2</v>
      </c>
      <c r="D301" s="3">
        <f t="shared" si="78"/>
        <v>0.8529411764705882</v>
      </c>
      <c r="E301" s="6">
        <f t="shared" si="82"/>
        <v>-0.1470588235294118</v>
      </c>
      <c r="F301" s="6"/>
      <c r="G301" s="6"/>
      <c r="H301" s="2"/>
      <c r="I301" s="2" t="s">
        <v>40</v>
      </c>
      <c r="J301" s="2">
        <f>'073124'!AN28</f>
        <v>1.2050000000000001</v>
      </c>
      <c r="K301" s="2">
        <f>'073124'!AU28</f>
        <v>0.92600000000000005</v>
      </c>
      <c r="L301" s="3">
        <f t="shared" si="74"/>
        <v>0.76846473029045648</v>
      </c>
      <c r="M301" s="9">
        <f t="shared" si="76"/>
        <v>-0.23153526970954352</v>
      </c>
      <c r="N301" s="9"/>
      <c r="O301" s="9"/>
      <c r="P301" s="2"/>
      <c r="Q301" s="2" t="s">
        <v>40</v>
      </c>
      <c r="R301" s="2">
        <f>'073024'!BP28</f>
        <v>2.9089999999999998</v>
      </c>
      <c r="S301" s="2">
        <f>'073024'!BW28</f>
        <v>2.8450000000000002</v>
      </c>
      <c r="T301" s="3">
        <f t="shared" si="79"/>
        <v>0.97799931247851513</v>
      </c>
      <c r="U301" s="6">
        <f t="shared" si="83"/>
        <v>-2.2000687521484874E-2</v>
      </c>
      <c r="V301" s="6"/>
      <c r="W301" s="6"/>
      <c r="X301" s="2"/>
      <c r="Y301" s="2" t="s">
        <v>40</v>
      </c>
      <c r="Z301" s="2">
        <f>'073124'!BP28</f>
        <v>29.805</v>
      </c>
      <c r="AA301" s="2">
        <f>'073124'!BW28</f>
        <v>29.989000000000001</v>
      </c>
      <c r="AB301" s="3">
        <f t="shared" si="75"/>
        <v>1.0061734608287201</v>
      </c>
      <c r="AC301" s="9">
        <f t="shared" si="77"/>
        <v>6.1734608287200565E-3</v>
      </c>
      <c r="AD301" s="2"/>
    </row>
    <row r="302" spans="1:30" x14ac:dyDescent="0.55000000000000004">
      <c r="A302" s="2" t="s">
        <v>68</v>
      </c>
      <c r="B302" s="2">
        <f>'073024'!AN29</f>
        <v>0.11</v>
      </c>
      <c r="C302" s="2">
        <f>'073024'!AU29</f>
        <v>9.9000000000000005E-2</v>
      </c>
      <c r="D302" s="3">
        <f t="shared" si="78"/>
        <v>0.9</v>
      </c>
      <c r="E302" s="6">
        <f t="shared" si="82"/>
        <v>-9.9999999999999978E-2</v>
      </c>
      <c r="F302" s="6"/>
      <c r="G302" s="6"/>
      <c r="H302" s="2"/>
      <c r="I302" s="2" t="s">
        <v>68</v>
      </c>
      <c r="J302" s="2">
        <f>'073124'!AN29</f>
        <v>1.0349999999999999</v>
      </c>
      <c r="K302" s="2">
        <f>'073124'!AU29</f>
        <v>0.92100000000000004</v>
      </c>
      <c r="L302" s="3">
        <f t="shared" si="74"/>
        <v>0.88985507246376827</v>
      </c>
      <c r="M302" s="9">
        <f t="shared" si="76"/>
        <v>-0.11014492753623173</v>
      </c>
      <c r="N302" s="9"/>
      <c r="O302" s="9"/>
      <c r="P302" s="2"/>
      <c r="Q302" s="2" t="s">
        <v>68</v>
      </c>
      <c r="R302" s="2">
        <f>'073024'!BP29</f>
        <v>3.0019999999999998</v>
      </c>
      <c r="S302" s="2">
        <f>'073024'!BW29</f>
        <v>3.0760000000000001</v>
      </c>
      <c r="T302" s="3">
        <f t="shared" si="79"/>
        <v>1.0246502331778815</v>
      </c>
      <c r="U302" s="6">
        <f t="shared" si="83"/>
        <v>2.4650233177881509E-2</v>
      </c>
      <c r="V302" s="6"/>
      <c r="W302" s="6"/>
      <c r="X302" s="2"/>
      <c r="Y302" s="2" t="s">
        <v>68</v>
      </c>
      <c r="Z302" s="2">
        <f>'073124'!BP29</f>
        <v>30.571999999999999</v>
      </c>
      <c r="AA302" s="2">
        <f>'073124'!BW29</f>
        <v>30.120999999999999</v>
      </c>
      <c r="AB302" s="3">
        <f t="shared" si="75"/>
        <v>0.98524793929085441</v>
      </c>
      <c r="AC302" s="9">
        <f t="shared" si="77"/>
        <v>-1.4752060709145587E-2</v>
      </c>
      <c r="AD302" s="2"/>
    </row>
    <row r="303" spans="1:30" x14ac:dyDescent="0.55000000000000004">
      <c r="A303" s="2" t="s">
        <v>42</v>
      </c>
      <c r="B303" s="2">
        <f>'073024'!AN30</f>
        <v>0.105</v>
      </c>
      <c r="C303" s="2">
        <f>'073024'!AU30</f>
        <v>9.6000000000000002E-2</v>
      </c>
      <c r="D303" s="3">
        <f t="shared" si="78"/>
        <v>0.91428571428571437</v>
      </c>
      <c r="E303" s="6">
        <f t="shared" si="82"/>
        <v>-8.5714285714285632E-2</v>
      </c>
      <c r="F303" s="6"/>
      <c r="G303" s="6"/>
      <c r="H303" s="2"/>
      <c r="I303" s="2" t="s">
        <v>42</v>
      </c>
      <c r="J303" s="2">
        <f>'073124'!AN30</f>
        <v>1.038</v>
      </c>
      <c r="K303" s="2">
        <f>'073124'!AU30</f>
        <v>0.9</v>
      </c>
      <c r="L303" s="3">
        <f t="shared" si="74"/>
        <v>0.86705202312138729</v>
      </c>
      <c r="M303" s="9">
        <f t="shared" si="76"/>
        <v>-0.13294797687861271</v>
      </c>
      <c r="N303" s="9"/>
      <c r="O303" s="9"/>
      <c r="P303" s="2"/>
      <c r="Q303" s="2" t="s">
        <v>42</v>
      </c>
      <c r="R303" s="2">
        <f>'073024'!BP30</f>
        <v>3.0630000000000002</v>
      </c>
      <c r="S303" s="2">
        <f>'073024'!BW30</f>
        <v>3.093</v>
      </c>
      <c r="T303" s="3">
        <f t="shared" si="79"/>
        <v>1.0097943192948089</v>
      </c>
      <c r="U303" s="6">
        <f t="shared" si="83"/>
        <v>9.7943192948088953E-3</v>
      </c>
      <c r="V303" s="6"/>
      <c r="W303" s="6"/>
      <c r="X303" s="2"/>
      <c r="Y303" s="2" t="s">
        <v>42</v>
      </c>
      <c r="Z303" s="2">
        <f>'073124'!BP30</f>
        <v>30.837</v>
      </c>
      <c r="AA303" s="2">
        <f>'073124'!BW30</f>
        <v>30.533000000000001</v>
      </c>
      <c r="AB303" s="3">
        <f t="shared" si="75"/>
        <v>0.99014171287738761</v>
      </c>
      <c r="AC303" s="9">
        <f t="shared" si="77"/>
        <v>-9.8582871226123858E-3</v>
      </c>
      <c r="AD303" s="2"/>
    </row>
    <row r="304" spans="1:30" x14ac:dyDescent="0.55000000000000004">
      <c r="A304" s="2" t="s">
        <v>69</v>
      </c>
      <c r="B304" s="2">
        <f>'073024'!AN31</f>
        <v>0.115</v>
      </c>
      <c r="C304" s="2">
        <f>'073024'!AU31</f>
        <v>9.5000000000000001E-2</v>
      </c>
      <c r="D304" s="3">
        <f t="shared" si="78"/>
        <v>0.82608695652173914</v>
      </c>
      <c r="E304" s="6">
        <f t="shared" si="82"/>
        <v>-0.17391304347826086</v>
      </c>
      <c r="F304" s="6"/>
      <c r="G304" s="6"/>
      <c r="H304" s="2"/>
      <c r="I304" s="2" t="s">
        <v>69</v>
      </c>
      <c r="J304" s="2">
        <f>'073124'!AN31</f>
        <v>1.1020000000000001</v>
      </c>
      <c r="K304" s="2">
        <f>'073124'!AU31</f>
        <v>0.98199999999999998</v>
      </c>
      <c r="L304" s="3">
        <f t="shared" si="74"/>
        <v>0.89110707803992728</v>
      </c>
      <c r="M304" s="9">
        <f t="shared" si="76"/>
        <v>-0.10889292196007272</v>
      </c>
      <c r="N304" s="9"/>
      <c r="O304" s="9"/>
      <c r="P304" s="2"/>
      <c r="Q304" s="2" t="s">
        <v>69</v>
      </c>
      <c r="R304" s="2">
        <f>'073024'!BP31</f>
        <v>2.9449999999999998</v>
      </c>
      <c r="S304" s="2">
        <f>'073024'!BW31</f>
        <v>2.9409999999999998</v>
      </c>
      <c r="T304" s="3">
        <f t="shared" si="79"/>
        <v>0.99864176570458407</v>
      </c>
      <c r="U304" s="6">
        <f t="shared" si="83"/>
        <v>-1.3582342954159277E-3</v>
      </c>
      <c r="V304" s="6"/>
      <c r="W304" s="6"/>
      <c r="X304" s="2"/>
      <c r="Y304" s="2" t="s">
        <v>69</v>
      </c>
      <c r="Z304" s="2">
        <f>'073124'!BP31</f>
        <v>30.137</v>
      </c>
      <c r="AA304" s="2">
        <f>'073124'!BW31</f>
        <v>29.606000000000002</v>
      </c>
      <c r="AB304" s="3">
        <f t="shared" si="75"/>
        <v>0.9823804625543352</v>
      </c>
      <c r="AC304" s="9">
        <f t="shared" si="77"/>
        <v>-1.7619537445664801E-2</v>
      </c>
      <c r="AD304" s="2"/>
    </row>
    <row r="305" spans="1:30" x14ac:dyDescent="0.55000000000000004">
      <c r="A305" s="2" t="s">
        <v>44</v>
      </c>
      <c r="B305" s="2">
        <f>'073024'!AN32</f>
        <v>0.11899999999999999</v>
      </c>
      <c r="C305" s="2">
        <f>'073024'!AU32</f>
        <v>0.104</v>
      </c>
      <c r="D305" s="3">
        <f t="shared" si="78"/>
        <v>0.87394957983193278</v>
      </c>
      <c r="E305" s="6">
        <f t="shared" si="82"/>
        <v>-0.12605042016806722</v>
      </c>
      <c r="F305" s="6"/>
      <c r="G305" s="6"/>
      <c r="H305" s="2"/>
      <c r="I305" s="2" t="s">
        <v>44</v>
      </c>
      <c r="J305" s="2">
        <f>'073124'!AN32</f>
        <v>1.129</v>
      </c>
      <c r="K305" s="2">
        <f>'073124'!AU32</f>
        <v>1.0289999999999999</v>
      </c>
      <c r="L305" s="3">
        <f t="shared" si="74"/>
        <v>0.91142604074402123</v>
      </c>
      <c r="M305" s="9">
        <f t="shared" si="76"/>
        <v>-8.8573959255978774E-2</v>
      </c>
      <c r="N305" s="9"/>
      <c r="O305" s="9"/>
      <c r="P305" s="2"/>
      <c r="Q305" s="2" t="s">
        <v>44</v>
      </c>
      <c r="R305" s="2">
        <f>'073024'!BP32</f>
        <v>3.0030000000000001</v>
      </c>
      <c r="S305" s="2">
        <f>'073024'!BW32</f>
        <v>3.0510000000000002</v>
      </c>
      <c r="T305" s="3">
        <f t="shared" si="79"/>
        <v>1.0159840159840159</v>
      </c>
      <c r="U305" s="6">
        <f t="shared" si="83"/>
        <v>1.5984015984015887E-2</v>
      </c>
      <c r="V305" s="6"/>
      <c r="W305" s="6"/>
      <c r="X305" s="2"/>
      <c r="Y305" s="2" t="s">
        <v>44</v>
      </c>
      <c r="Z305" s="2">
        <f>'073124'!BP32</f>
        <v>30.347999999999999</v>
      </c>
      <c r="AA305" s="2">
        <f>'073124'!BW32</f>
        <v>29.837</v>
      </c>
      <c r="AB305" s="3">
        <f t="shared" si="75"/>
        <v>0.9831619876103862</v>
      </c>
      <c r="AC305" s="9">
        <f t="shared" si="77"/>
        <v>-1.6838012389613799E-2</v>
      </c>
      <c r="AD305" s="2"/>
    </row>
    <row r="306" spans="1:30" x14ac:dyDescent="0.55000000000000004">
      <c r="A306" s="2" t="s">
        <v>46</v>
      </c>
      <c r="B306" s="2">
        <f>'073024'!AN33</f>
        <v>0.13300000000000001</v>
      </c>
      <c r="C306" s="2">
        <f>'073024'!AU33</f>
        <v>0.11700000000000001</v>
      </c>
      <c r="D306" s="3">
        <f t="shared" si="78"/>
        <v>0.87969924812030076</v>
      </c>
      <c r="E306" s="6">
        <f t="shared" si="82"/>
        <v>-0.12030075187969924</v>
      </c>
      <c r="F306" s="6"/>
      <c r="G306" s="6"/>
      <c r="H306" s="2"/>
      <c r="I306" s="2" t="s">
        <v>46</v>
      </c>
      <c r="J306" s="2">
        <f>'073124'!AN33</f>
        <v>1.2569999999999999</v>
      </c>
      <c r="K306" s="2">
        <f>'073124'!AU33</f>
        <v>1.1719999999999999</v>
      </c>
      <c r="L306" s="3">
        <f t="shared" si="74"/>
        <v>0.93237867939538588</v>
      </c>
      <c r="M306" s="9">
        <f t="shared" si="76"/>
        <v>-6.7621320604614121E-2</v>
      </c>
      <c r="N306" s="9"/>
      <c r="O306" s="9"/>
      <c r="P306" s="2"/>
      <c r="Q306" s="2" t="s">
        <v>46</v>
      </c>
      <c r="R306" s="2">
        <f>'073024'!BP33</f>
        <v>2.9620000000000002</v>
      </c>
      <c r="S306" s="2">
        <f>'073024'!BW33</f>
        <v>2.944</v>
      </c>
      <c r="T306" s="3">
        <f t="shared" si="79"/>
        <v>0.99392302498311946</v>
      </c>
      <c r="U306" s="6">
        <f t="shared" si="83"/>
        <v>-6.076975016880537E-3</v>
      </c>
      <c r="V306" s="6"/>
      <c r="W306" s="6"/>
      <c r="X306" s="2"/>
      <c r="Y306" s="2" t="s">
        <v>46</v>
      </c>
      <c r="Z306" s="2">
        <f>'073124'!BP33</f>
        <v>30.152999999999999</v>
      </c>
      <c r="AA306" s="2">
        <f>'073124'!BW33</f>
        <v>29.463999999999999</v>
      </c>
      <c r="AB306" s="3">
        <f t="shared" si="75"/>
        <v>0.97714986900142609</v>
      </c>
      <c r="AC306" s="9">
        <f t="shared" si="77"/>
        <v>-2.2850130998573914E-2</v>
      </c>
      <c r="AD306" s="2"/>
    </row>
    <row r="307" spans="1:30" x14ac:dyDescent="0.55000000000000004">
      <c r="A307" s="2" t="s">
        <v>45</v>
      </c>
      <c r="B307" s="2">
        <f>'073024'!AN34</f>
        <v>0.11899999999999999</v>
      </c>
      <c r="C307" s="2">
        <f>'073024'!AU34</f>
        <v>0.1</v>
      </c>
      <c r="D307" s="3">
        <f t="shared" si="78"/>
        <v>0.84033613445378164</v>
      </c>
      <c r="E307" s="6">
        <f t="shared" si="82"/>
        <v>-0.15966386554621836</v>
      </c>
      <c r="F307" s="6"/>
      <c r="G307" s="6"/>
      <c r="H307" s="2"/>
      <c r="I307" s="2" t="s">
        <v>45</v>
      </c>
      <c r="J307" s="2">
        <f>'073124'!AN34</f>
        <v>1.127</v>
      </c>
      <c r="K307" s="2">
        <f>'073124'!AU34</f>
        <v>1.0229999999999999</v>
      </c>
      <c r="L307" s="3">
        <f t="shared" si="74"/>
        <v>0.90771960958296349</v>
      </c>
      <c r="M307" s="9">
        <f t="shared" si="76"/>
        <v>-9.2280390417036506E-2</v>
      </c>
      <c r="N307" s="9"/>
      <c r="O307" s="9"/>
      <c r="P307" s="2"/>
      <c r="Q307" s="2" t="s">
        <v>45</v>
      </c>
      <c r="R307" s="2">
        <f>'073024'!BP34</f>
        <v>2.8980000000000001</v>
      </c>
      <c r="S307" s="2">
        <f>'073024'!BW34</f>
        <v>2.8740000000000001</v>
      </c>
      <c r="T307" s="3">
        <f t="shared" si="79"/>
        <v>0.99171842650103514</v>
      </c>
      <c r="U307" s="6">
        <f t="shared" si="83"/>
        <v>-8.281573498964856E-3</v>
      </c>
      <c r="V307" s="6"/>
      <c r="W307" s="6"/>
      <c r="X307" s="2"/>
      <c r="Y307" s="2" t="s">
        <v>45</v>
      </c>
      <c r="Z307" s="2">
        <f>'073124'!BP34</f>
        <v>29.335000000000001</v>
      </c>
      <c r="AA307" s="2">
        <f>'073124'!BW34</f>
        <v>28.779</v>
      </c>
      <c r="AB307" s="3">
        <f t="shared" si="75"/>
        <v>0.98104653144707687</v>
      </c>
      <c r="AC307" s="9">
        <f t="shared" si="77"/>
        <v>-1.8953468552923125E-2</v>
      </c>
      <c r="AD307" s="2"/>
    </row>
    <row r="308" spans="1:30" x14ac:dyDescent="0.55000000000000004">
      <c r="A308" s="2"/>
      <c r="B308" s="2"/>
      <c r="D308" s="2"/>
      <c r="E308" s="2"/>
      <c r="H308" s="2"/>
      <c r="I308" s="2"/>
      <c r="J308" s="2"/>
      <c r="K308" s="2"/>
      <c r="L308" s="2"/>
      <c r="M308" s="2"/>
      <c r="P308" s="2"/>
      <c r="Q308" s="2"/>
      <c r="R308" s="2"/>
      <c r="S308" s="2"/>
      <c r="T308" s="2"/>
      <c r="U308" s="2"/>
      <c r="X308" s="2"/>
      <c r="Y308" s="2"/>
      <c r="Z308" s="2"/>
      <c r="AA308" s="2"/>
      <c r="AB308" s="2"/>
      <c r="AC308" s="2"/>
      <c r="AD308" s="2"/>
    </row>
    <row r="309" spans="1:30" x14ac:dyDescent="0.55000000000000004">
      <c r="A309" s="2" t="s">
        <v>131</v>
      </c>
      <c r="B309" s="2"/>
      <c r="D309" s="2"/>
      <c r="E309" s="2"/>
      <c r="H309" s="2"/>
      <c r="I309" s="2"/>
      <c r="J309" s="2"/>
      <c r="K309" s="2"/>
      <c r="L309" s="2"/>
      <c r="M309" s="2"/>
      <c r="P309" s="2"/>
      <c r="Q309" s="2"/>
      <c r="R309" s="2"/>
      <c r="S309" s="2"/>
      <c r="T309" s="2"/>
      <c r="U309" s="2"/>
      <c r="X309" s="2"/>
      <c r="Y309" s="2"/>
      <c r="Z309" s="2"/>
      <c r="AA309" s="2"/>
      <c r="AB309" s="2"/>
      <c r="AC309" s="2"/>
      <c r="AD309" s="2"/>
    </row>
    <row r="310" spans="1:30" x14ac:dyDescent="0.55000000000000004">
      <c r="A310" s="2" t="s">
        <v>71</v>
      </c>
      <c r="B310" s="2"/>
      <c r="D310" s="2"/>
      <c r="E310" s="2"/>
      <c r="H310" s="2"/>
      <c r="I310" s="2" t="s">
        <v>72</v>
      </c>
      <c r="J310" s="2"/>
      <c r="K310" s="2"/>
      <c r="L310" s="2"/>
      <c r="M310" s="2"/>
      <c r="P310" s="2"/>
      <c r="Q310" s="2" t="s">
        <v>71</v>
      </c>
      <c r="R310" s="2"/>
      <c r="S310" s="2"/>
      <c r="T310" s="2"/>
      <c r="U310" s="2"/>
      <c r="X310" s="2"/>
      <c r="Y310" s="2" t="s">
        <v>72</v>
      </c>
      <c r="Z310" s="2"/>
      <c r="AA310" s="2"/>
      <c r="AB310" s="2"/>
      <c r="AC310" s="2"/>
      <c r="AD310" s="2"/>
    </row>
    <row r="311" spans="1:30" x14ac:dyDescent="0.55000000000000004">
      <c r="A311" s="2" t="s">
        <v>150</v>
      </c>
      <c r="B311" s="2"/>
      <c r="D311" s="2"/>
      <c r="E311" s="2"/>
      <c r="H311" s="2"/>
      <c r="I311" s="2" t="s">
        <v>150</v>
      </c>
      <c r="J311" s="2"/>
      <c r="K311" s="2"/>
      <c r="L311" s="2"/>
      <c r="M311" s="2"/>
      <c r="P311" s="2"/>
      <c r="Q311" s="2" t="s">
        <v>112</v>
      </c>
      <c r="R311" s="2"/>
      <c r="S311" s="2"/>
      <c r="T311" s="2"/>
      <c r="U311" s="2"/>
      <c r="X311" s="2"/>
      <c r="Y311" s="2" t="s">
        <v>112</v>
      </c>
      <c r="Z311" s="2"/>
      <c r="AA311" s="2"/>
      <c r="AB311" s="2"/>
      <c r="AC311" s="2"/>
      <c r="AD311" s="2"/>
    </row>
    <row r="312" spans="1:30" x14ac:dyDescent="0.55000000000000004">
      <c r="A312" s="1"/>
      <c r="B312" s="2" t="s">
        <v>151</v>
      </c>
      <c r="C312" s="2" t="s">
        <v>157</v>
      </c>
      <c r="D312" s="2" t="s">
        <v>77</v>
      </c>
      <c r="E312" s="2" t="s">
        <v>78</v>
      </c>
      <c r="H312" s="2"/>
      <c r="I312" s="1"/>
      <c r="J312" s="2" t="s">
        <v>153</v>
      </c>
      <c r="K312" s="2" t="s">
        <v>158</v>
      </c>
      <c r="L312" s="2" t="s">
        <v>77</v>
      </c>
      <c r="M312" s="2" t="s">
        <v>78</v>
      </c>
      <c r="P312" s="2"/>
      <c r="Q312" s="1"/>
      <c r="R312" s="2" t="s">
        <v>853</v>
      </c>
      <c r="S312" s="2" t="s">
        <v>855</v>
      </c>
      <c r="T312" s="2" t="s">
        <v>77</v>
      </c>
      <c r="U312" s="2" t="s">
        <v>78</v>
      </c>
      <c r="X312" s="2"/>
      <c r="Y312" s="1"/>
      <c r="Z312" s="2" t="s">
        <v>155</v>
      </c>
      <c r="AA312" s="2" t="s">
        <v>159</v>
      </c>
      <c r="AB312" s="2" t="s">
        <v>77</v>
      </c>
      <c r="AC312" s="2" t="s">
        <v>78</v>
      </c>
      <c r="AD312" s="2"/>
    </row>
    <row r="313" spans="1:30" x14ac:dyDescent="0.55000000000000004">
      <c r="A313" s="2" t="s">
        <v>13</v>
      </c>
      <c r="B313" s="2" t="s">
        <v>859</v>
      </c>
      <c r="C313" s="2" t="s">
        <v>859</v>
      </c>
      <c r="D313" s="2"/>
      <c r="E313" s="2"/>
      <c r="H313" s="2"/>
      <c r="I313" s="2" t="s">
        <v>13</v>
      </c>
      <c r="J313" s="2" t="s">
        <v>859</v>
      </c>
      <c r="K313" s="2" t="s">
        <v>859</v>
      </c>
      <c r="L313" s="2"/>
      <c r="M313" s="2"/>
      <c r="P313" s="2"/>
      <c r="Q313" s="2" t="s">
        <v>13</v>
      </c>
      <c r="R313" s="2" t="s">
        <v>859</v>
      </c>
      <c r="S313" s="2" t="s">
        <v>859</v>
      </c>
      <c r="T313" s="2"/>
      <c r="U313" s="2"/>
      <c r="X313" s="2"/>
      <c r="Y313" s="2" t="s">
        <v>13</v>
      </c>
      <c r="Z313" s="2" t="s">
        <v>859</v>
      </c>
      <c r="AA313" s="2" t="s">
        <v>859</v>
      </c>
      <c r="AB313" s="2"/>
      <c r="AC313" s="2"/>
      <c r="AD313" s="2"/>
    </row>
    <row r="314" spans="1:30" x14ac:dyDescent="0.55000000000000004">
      <c r="A314" s="2" t="s">
        <v>15</v>
      </c>
      <c r="B314" s="2">
        <f>'073024'!AN3</f>
        <v>50</v>
      </c>
      <c r="C314" s="2">
        <f>'073024'!BB3</f>
        <v>50</v>
      </c>
      <c r="D314" s="2"/>
      <c r="E314" s="2"/>
      <c r="H314" s="2"/>
      <c r="I314" s="2" t="s">
        <v>15</v>
      </c>
      <c r="J314" s="2">
        <f>'073124'!AN3</f>
        <v>5</v>
      </c>
      <c r="K314" s="2">
        <f>'073124'!BB3</f>
        <v>5</v>
      </c>
      <c r="L314" s="2"/>
      <c r="M314" s="2"/>
      <c r="P314" s="2"/>
      <c r="Q314" s="2" t="s">
        <v>15</v>
      </c>
      <c r="R314" s="2">
        <f>'073024'!BP3</f>
        <v>50</v>
      </c>
      <c r="S314" s="2">
        <f>'073024'!CD3</f>
        <v>50</v>
      </c>
      <c r="T314" s="2"/>
      <c r="U314" s="2"/>
      <c r="X314" s="2"/>
      <c r="Y314" s="2" t="s">
        <v>15</v>
      </c>
      <c r="Z314" s="2">
        <f>'073124'!BP3</f>
        <v>5</v>
      </c>
      <c r="AA314" s="2">
        <f>'073124'!CD3</f>
        <v>5</v>
      </c>
      <c r="AB314" s="2"/>
      <c r="AC314" s="2"/>
      <c r="AD314" s="2"/>
    </row>
    <row r="315" spans="1:30" x14ac:dyDescent="0.55000000000000004">
      <c r="A315" s="2" t="s">
        <v>16</v>
      </c>
      <c r="B315" s="2">
        <f>'073024'!AN4</f>
        <v>50</v>
      </c>
      <c r="C315" s="2">
        <f>'073024'!BB4</f>
        <v>50</v>
      </c>
      <c r="D315" s="2"/>
      <c r="E315" s="2"/>
      <c r="H315" s="2"/>
      <c r="I315" s="2" t="s">
        <v>16</v>
      </c>
      <c r="J315" s="2">
        <f>'073124'!AN4</f>
        <v>5</v>
      </c>
      <c r="K315" s="2">
        <f>'073124'!BB4</f>
        <v>5</v>
      </c>
      <c r="L315" s="2"/>
      <c r="M315" s="2"/>
      <c r="P315" s="2"/>
      <c r="Q315" s="2" t="s">
        <v>16</v>
      </c>
      <c r="R315" s="2">
        <f>'073024'!BP4</f>
        <v>50</v>
      </c>
      <c r="S315" s="2">
        <f>'073024'!CD4</f>
        <v>50</v>
      </c>
      <c r="T315" s="2"/>
      <c r="U315" s="2"/>
      <c r="X315" s="2"/>
      <c r="Y315" s="2" t="s">
        <v>16</v>
      </c>
      <c r="Z315" s="2">
        <f>'073124'!BP4</f>
        <v>5</v>
      </c>
      <c r="AA315" s="2">
        <f>'073124'!CD4</f>
        <v>5</v>
      </c>
      <c r="AB315" s="2"/>
      <c r="AC315" s="2"/>
      <c r="AD315" s="2"/>
    </row>
    <row r="316" spans="1:30" x14ac:dyDescent="0.55000000000000004">
      <c r="A316" s="7" t="s">
        <v>48</v>
      </c>
      <c r="B316" s="2">
        <f>'073024'!AN5</f>
        <v>10.291</v>
      </c>
      <c r="C316" s="2">
        <f>'073024'!BB5</f>
        <v>8.0790000000000006</v>
      </c>
      <c r="D316" s="8">
        <f>C316/B316</f>
        <v>0.78505490234185216</v>
      </c>
      <c r="E316" s="8">
        <f>D316-1</f>
        <v>-0.21494509765814784</v>
      </c>
      <c r="F316" s="8"/>
      <c r="G316" s="8"/>
      <c r="H316" s="2"/>
      <c r="I316" s="5" t="s">
        <v>48</v>
      </c>
      <c r="J316" s="2">
        <f>'073124'!AN5</f>
        <v>0</v>
      </c>
      <c r="K316" s="2">
        <f>'073124'!BB5</f>
        <v>0</v>
      </c>
      <c r="L316" s="6" t="e">
        <f>K316/J316</f>
        <v>#DIV/0!</v>
      </c>
      <c r="M316" s="6" t="e">
        <f>1-L316</f>
        <v>#DIV/0!</v>
      </c>
      <c r="N316" s="6"/>
      <c r="O316" s="6"/>
      <c r="P316" s="2"/>
      <c r="Q316" s="7" t="s">
        <v>48</v>
      </c>
      <c r="R316" s="2">
        <f>'073024'!BP5</f>
        <v>300.06700000000001</v>
      </c>
      <c r="S316" s="2">
        <f>'073024'!CD5</f>
        <v>265.39499999999998</v>
      </c>
      <c r="T316" s="8">
        <f>S316/R316</f>
        <v>0.8844524722811905</v>
      </c>
      <c r="U316" s="8">
        <f>T316-1</f>
        <v>-0.1155475277188095</v>
      </c>
      <c r="V316" s="8"/>
      <c r="W316" s="8"/>
      <c r="X316" s="2"/>
      <c r="Y316" s="5" t="s">
        <v>48</v>
      </c>
      <c r="Z316" s="2" t="str">
        <f>'073124'!BP5</f>
        <v>No</v>
      </c>
      <c r="AA316" s="2" t="str">
        <f>'073124'!CD5</f>
        <v>No</v>
      </c>
      <c r="AB316" s="6" t="e">
        <f>AA316/Z316</f>
        <v>#VALUE!</v>
      </c>
      <c r="AC316" s="6" t="e">
        <f>1-AB316</f>
        <v>#VALUE!</v>
      </c>
      <c r="AD316" s="2"/>
    </row>
    <row r="317" spans="1:30" x14ac:dyDescent="0.55000000000000004">
      <c r="A317" s="2" t="s">
        <v>49</v>
      </c>
      <c r="B317" s="2">
        <f>'073024'!AN6</f>
        <v>0.107</v>
      </c>
      <c r="C317" s="2">
        <f>'073024'!BB6</f>
        <v>3.6999999999999998E-2</v>
      </c>
      <c r="D317" s="2"/>
      <c r="E317" s="2"/>
      <c r="H317" s="2"/>
      <c r="I317" s="2" t="s">
        <v>49</v>
      </c>
      <c r="J317" s="2">
        <f>'073124'!AN6</f>
        <v>0.92</v>
      </c>
      <c r="K317" s="2">
        <f>'073124'!BB6</f>
        <v>0.74199999999999999</v>
      </c>
      <c r="L317" s="3">
        <f t="shared" ref="L317:L345" si="84">K317/J317</f>
        <v>0.80652173913043479</v>
      </c>
      <c r="M317" s="9">
        <f>L317-1</f>
        <v>-0.19347826086956521</v>
      </c>
      <c r="N317" s="9"/>
      <c r="O317" s="9"/>
      <c r="P317" s="2"/>
      <c r="Q317" s="2" t="s">
        <v>49</v>
      </c>
      <c r="R317" s="2">
        <f>'073024'!BP6</f>
        <v>3.0329999999999999</v>
      </c>
      <c r="S317" s="2">
        <f>'073024'!CD6</f>
        <v>1.4350000000000001</v>
      </c>
      <c r="T317" s="2"/>
      <c r="U317" s="2"/>
      <c r="X317" s="2"/>
      <c r="Y317" s="2" t="s">
        <v>49</v>
      </c>
      <c r="Z317" s="2">
        <f>'073124'!BP6</f>
        <v>30.29</v>
      </c>
      <c r="AA317" s="2">
        <f>'073124'!CD6</f>
        <v>28.745999999999999</v>
      </c>
      <c r="AB317" s="3">
        <f t="shared" ref="AB317:AB345" si="85">AA317/Z317</f>
        <v>0.94902608121492238</v>
      </c>
      <c r="AC317" s="9">
        <f>AB317-1</f>
        <v>-5.0973918785077621E-2</v>
      </c>
      <c r="AD317" s="2"/>
    </row>
    <row r="318" spans="1:30" x14ac:dyDescent="0.55000000000000004">
      <c r="A318" s="2" t="s">
        <v>50</v>
      </c>
      <c r="B318" s="2">
        <f>'073024'!AN7</f>
        <v>0.13400000000000001</v>
      </c>
      <c r="C318" s="2">
        <f>'073024'!BB7</f>
        <v>6.8000000000000005E-2</v>
      </c>
      <c r="D318" s="2"/>
      <c r="E318" s="2"/>
      <c r="H318" s="2"/>
      <c r="I318" s="2" t="s">
        <v>50</v>
      </c>
      <c r="J318" s="2">
        <f>'073124'!AN7</f>
        <v>0.95899999999999996</v>
      </c>
      <c r="K318" s="2">
        <f>'073124'!BB7</f>
        <v>0.80500000000000005</v>
      </c>
      <c r="L318" s="3">
        <f t="shared" si="84"/>
        <v>0.83941605839416067</v>
      </c>
      <c r="M318" s="9">
        <f t="shared" ref="M318:M345" si="86">L318-1</f>
        <v>-0.16058394160583933</v>
      </c>
      <c r="N318" s="9"/>
      <c r="O318" s="9"/>
      <c r="P318" s="2"/>
      <c r="Q318" s="2" t="s">
        <v>50</v>
      </c>
      <c r="R318" s="2">
        <f>'073024'!BP7</f>
        <v>3.0910000000000002</v>
      </c>
      <c r="S318" s="2">
        <f>'073024'!CD7</f>
        <v>2.68</v>
      </c>
      <c r="T318" s="2"/>
      <c r="U318" s="2"/>
      <c r="X318" s="2"/>
      <c r="Y318" s="2" t="s">
        <v>50</v>
      </c>
      <c r="Z318" s="2">
        <f>'073124'!BP7</f>
        <v>30.465</v>
      </c>
      <c r="AA318" s="2">
        <f>'073124'!CD7</f>
        <v>29.940999999999999</v>
      </c>
      <c r="AB318" s="3">
        <f t="shared" si="85"/>
        <v>0.98279993435089441</v>
      </c>
      <c r="AC318" s="9">
        <f t="shared" ref="AC318:AC345" si="87">AB318-1</f>
        <v>-1.7200065649105589E-2</v>
      </c>
      <c r="AD318" s="2"/>
    </row>
    <row r="319" spans="1:30" x14ac:dyDescent="0.55000000000000004">
      <c r="A319" s="2" t="s">
        <v>51</v>
      </c>
      <c r="B319" s="2">
        <f>'073024'!AN8</f>
        <v>0.122</v>
      </c>
      <c r="C319" s="2">
        <f>'073024'!BB8</f>
        <v>7.0000000000000007E-2</v>
      </c>
      <c r="D319" s="2"/>
      <c r="E319" s="2"/>
      <c r="H319" s="2"/>
      <c r="I319" s="2" t="s">
        <v>51</v>
      </c>
      <c r="J319" s="2">
        <f>'073124'!AN8</f>
        <v>0.96599999999999997</v>
      </c>
      <c r="K319" s="2">
        <f>'073124'!BB8</f>
        <v>0.83299999999999996</v>
      </c>
      <c r="L319" s="3">
        <f t="shared" si="84"/>
        <v>0.86231884057971009</v>
      </c>
      <c r="M319" s="9">
        <f t="shared" si="86"/>
        <v>-0.13768115942028991</v>
      </c>
      <c r="N319" s="9"/>
      <c r="O319" s="9"/>
      <c r="P319" s="2"/>
      <c r="Q319" s="2" t="s">
        <v>51</v>
      </c>
      <c r="R319" s="2">
        <f>'073024'!BP8</f>
        <v>3.1219999999999999</v>
      </c>
      <c r="S319" s="2">
        <f>'073024'!CD8</f>
        <v>2.68</v>
      </c>
      <c r="T319" s="2"/>
      <c r="U319" s="2"/>
      <c r="X319" s="2"/>
      <c r="Y319" s="2" t="s">
        <v>51</v>
      </c>
      <c r="Z319" s="2">
        <f>'073124'!BP8</f>
        <v>30.614999999999998</v>
      </c>
      <c r="AA319" s="2">
        <f>'073124'!CD8</f>
        <v>31.242000000000001</v>
      </c>
      <c r="AB319" s="3">
        <f t="shared" si="85"/>
        <v>1.0204801567858894</v>
      </c>
      <c r="AC319" s="9">
        <f t="shared" si="87"/>
        <v>2.0480156785889436E-2</v>
      </c>
      <c r="AD319" s="2"/>
    </row>
    <row r="320" spans="1:30" x14ac:dyDescent="0.55000000000000004">
      <c r="A320" s="2" t="s">
        <v>52</v>
      </c>
      <c r="B320" s="2">
        <f>'073024'!AN9</f>
        <v>0.121</v>
      </c>
      <c r="C320" s="2">
        <f>'073024'!BB9</f>
        <v>9.6000000000000002E-2</v>
      </c>
      <c r="D320" s="3">
        <f t="shared" ref="D320:D345" si="88">C320/B320</f>
        <v>0.79338842975206614</v>
      </c>
      <c r="E320" s="6">
        <f>D320-1</f>
        <v>-0.20661157024793386</v>
      </c>
      <c r="F320" s="6"/>
      <c r="G320" s="6"/>
      <c r="H320" s="2"/>
      <c r="I320" s="2" t="s">
        <v>52</v>
      </c>
      <c r="J320" s="2">
        <f>'073124'!AN9</f>
        <v>0.97599999999999998</v>
      </c>
      <c r="K320" s="2">
        <f>'073124'!BB9</f>
        <v>0.82399999999999995</v>
      </c>
      <c r="L320" s="3">
        <f t="shared" si="84"/>
        <v>0.84426229508196715</v>
      </c>
      <c r="M320" s="9">
        <f t="shared" si="86"/>
        <v>-0.15573770491803285</v>
      </c>
      <c r="N320" s="9"/>
      <c r="O320" s="9"/>
      <c r="P320" s="2"/>
      <c r="Q320" s="2" t="s">
        <v>52</v>
      </c>
      <c r="R320" s="2">
        <f>'073024'!BP9</f>
        <v>3.0419999999999998</v>
      </c>
      <c r="S320" s="2">
        <f>'073024'!CD9</f>
        <v>2.9460000000000002</v>
      </c>
      <c r="T320" s="3">
        <f t="shared" ref="T320:T345" si="89">S320/R320</f>
        <v>0.96844181459566081</v>
      </c>
      <c r="U320" s="6">
        <f>T320-1</f>
        <v>-3.155818540433919E-2</v>
      </c>
      <c r="V320" s="6"/>
      <c r="W320" s="6"/>
      <c r="X320" s="2"/>
      <c r="Y320" s="2" t="s">
        <v>52</v>
      </c>
      <c r="Z320" s="2">
        <f>'073124'!BP9</f>
        <v>30.713999999999999</v>
      </c>
      <c r="AA320" s="2">
        <f>'073124'!CD9</f>
        <v>30.548999999999999</v>
      </c>
      <c r="AB320" s="3">
        <f t="shared" si="85"/>
        <v>0.99462785700332101</v>
      </c>
      <c r="AC320" s="9">
        <f t="shared" si="87"/>
        <v>-5.3721429966789858E-3</v>
      </c>
      <c r="AD320" s="2"/>
    </row>
    <row r="321" spans="1:30" x14ac:dyDescent="0.55000000000000004">
      <c r="A321" s="2" t="s">
        <v>53</v>
      </c>
      <c r="B321" s="2">
        <f>'073024'!AN10</f>
        <v>0.107</v>
      </c>
      <c r="C321" s="2">
        <f>'073024'!BB10</f>
        <v>9.8000000000000004E-2</v>
      </c>
      <c r="D321" s="3">
        <f t="shared" si="88"/>
        <v>0.91588785046728982</v>
      </c>
      <c r="E321" s="6">
        <f t="shared" ref="E321:E323" si="90">D321-1</f>
        <v>-8.4112149532710179E-2</v>
      </c>
      <c r="F321" s="6"/>
      <c r="G321" s="6"/>
      <c r="H321" s="2"/>
      <c r="I321" s="2" t="s">
        <v>53</v>
      </c>
      <c r="J321" s="2">
        <f>'073124'!AN10</f>
        <v>0.95599999999999996</v>
      </c>
      <c r="K321" s="2">
        <f>'073124'!BB10</f>
        <v>0.79400000000000004</v>
      </c>
      <c r="L321" s="3">
        <f t="shared" si="84"/>
        <v>0.83054393305439334</v>
      </c>
      <c r="M321" s="9">
        <f t="shared" si="86"/>
        <v>-0.16945606694560666</v>
      </c>
      <c r="N321" s="9"/>
      <c r="O321" s="9"/>
      <c r="P321" s="2"/>
      <c r="Q321" s="2" t="s">
        <v>53</v>
      </c>
      <c r="R321" s="2">
        <f>'073024'!BP10</f>
        <v>3.0840000000000001</v>
      </c>
      <c r="S321" s="2">
        <f>'073024'!CD10</f>
        <v>2.7639999999999998</v>
      </c>
      <c r="T321" s="3">
        <f t="shared" si="89"/>
        <v>0.89623865110246426</v>
      </c>
      <c r="U321" s="6">
        <f t="shared" ref="U321:U323" si="91">T321-1</f>
        <v>-0.10376134889753574</v>
      </c>
      <c r="V321" s="6"/>
      <c r="W321" s="6"/>
      <c r="X321" s="2"/>
      <c r="Y321" s="2" t="s">
        <v>53</v>
      </c>
      <c r="Z321" s="2">
        <f>'073124'!BP10</f>
        <v>30.26</v>
      </c>
      <c r="AA321" s="2">
        <f>'073124'!CD10</f>
        <v>30.135999999999999</v>
      </c>
      <c r="AB321" s="3">
        <f t="shared" si="85"/>
        <v>0.99590218109715789</v>
      </c>
      <c r="AC321" s="9">
        <f t="shared" si="87"/>
        <v>-4.0978189028421097E-3</v>
      </c>
      <c r="AD321" s="2"/>
    </row>
    <row r="322" spans="1:30" x14ac:dyDescent="0.55000000000000004">
      <c r="A322" s="2" t="s">
        <v>54</v>
      </c>
      <c r="B322" s="2">
        <f>'073024'!AN11</f>
        <v>0.13100000000000001</v>
      </c>
      <c r="C322" s="2">
        <f>'073024'!BB11</f>
        <v>0.10299999999999999</v>
      </c>
      <c r="D322" s="3">
        <f t="shared" si="88"/>
        <v>0.7862595419847328</v>
      </c>
      <c r="E322" s="6">
        <f t="shared" si="90"/>
        <v>-0.2137404580152672</v>
      </c>
      <c r="F322" s="6"/>
      <c r="G322" s="6"/>
      <c r="H322" s="2"/>
      <c r="I322" s="2" t="s">
        <v>54</v>
      </c>
      <c r="J322" s="2">
        <f>'073124'!AN11</f>
        <v>1.004</v>
      </c>
      <c r="K322" s="2">
        <f>'073124'!BB11</f>
        <v>0.85099999999999998</v>
      </c>
      <c r="L322" s="3">
        <f t="shared" si="84"/>
        <v>0.84760956175298807</v>
      </c>
      <c r="M322" s="9">
        <f t="shared" si="86"/>
        <v>-0.15239043824701193</v>
      </c>
      <c r="N322" s="9"/>
      <c r="O322" s="9"/>
      <c r="P322" s="2"/>
      <c r="Q322" s="2" t="s">
        <v>54</v>
      </c>
      <c r="R322" s="2">
        <f>'073024'!BP11</f>
        <v>3.105</v>
      </c>
      <c r="S322" s="2">
        <f>'073024'!CD11</f>
        <v>3.0489999999999999</v>
      </c>
      <c r="T322" s="3">
        <f t="shared" si="89"/>
        <v>0.98196457326892106</v>
      </c>
      <c r="U322" s="6">
        <f t="shared" si="91"/>
        <v>-1.8035426731078941E-2</v>
      </c>
      <c r="V322" s="6"/>
      <c r="W322" s="6"/>
      <c r="X322" s="2"/>
      <c r="Y322" s="2" t="s">
        <v>54</v>
      </c>
      <c r="Z322" s="2">
        <f>'073124'!BP11</f>
        <v>30.085000000000001</v>
      </c>
      <c r="AA322" s="2">
        <f>'073124'!CD11</f>
        <v>30.012</v>
      </c>
      <c r="AB322" s="3">
        <f t="shared" si="85"/>
        <v>0.99757354163204248</v>
      </c>
      <c r="AC322" s="9">
        <f t="shared" si="87"/>
        <v>-2.426458367957518E-3</v>
      </c>
      <c r="AD322" s="2"/>
    </row>
    <row r="323" spans="1:30" x14ac:dyDescent="0.55000000000000004">
      <c r="A323" s="2" t="s">
        <v>55</v>
      </c>
      <c r="B323" s="2">
        <f>'073024'!AN12</f>
        <v>0.13200000000000001</v>
      </c>
      <c r="C323" s="2">
        <f>'073024'!BB12</f>
        <v>9.1999999999999998E-2</v>
      </c>
      <c r="D323" s="3">
        <f t="shared" si="88"/>
        <v>0.69696969696969691</v>
      </c>
      <c r="E323" s="6">
        <f t="shared" si="90"/>
        <v>-0.30303030303030309</v>
      </c>
      <c r="F323" s="6"/>
      <c r="G323" s="6"/>
      <c r="H323" s="2"/>
      <c r="I323" s="2" t="s">
        <v>55</v>
      </c>
      <c r="J323" s="2">
        <f>'073124'!AN12</f>
        <v>0.97299999999999998</v>
      </c>
      <c r="K323" s="2">
        <f>'073124'!BB12</f>
        <v>0.83799999999999997</v>
      </c>
      <c r="L323" s="3">
        <f t="shared" si="84"/>
        <v>0.86125385405960941</v>
      </c>
      <c r="M323" s="9">
        <f t="shared" si="86"/>
        <v>-0.13874614594039059</v>
      </c>
      <c r="N323" s="9"/>
      <c r="O323" s="9"/>
      <c r="P323" s="2"/>
      <c r="Q323" s="2" t="s">
        <v>55</v>
      </c>
      <c r="R323" s="2">
        <f>'073024'!BP12</f>
        <v>2.927</v>
      </c>
      <c r="S323" s="2">
        <f>'073024'!CD12</f>
        <v>2.6160000000000001</v>
      </c>
      <c r="T323" s="3">
        <f t="shared" si="89"/>
        <v>0.89374786470789203</v>
      </c>
      <c r="U323" s="6">
        <f t="shared" si="91"/>
        <v>-0.10625213529210797</v>
      </c>
      <c r="V323" s="6"/>
      <c r="W323" s="6"/>
      <c r="X323" s="2"/>
      <c r="Y323" s="2" t="s">
        <v>55</v>
      </c>
      <c r="Z323" s="2">
        <f>'073124'!BP12</f>
        <v>30.405999999999999</v>
      </c>
      <c r="AA323" s="2">
        <f>'073124'!CD12</f>
        <v>30.372</v>
      </c>
      <c r="AB323" s="3">
        <f t="shared" si="85"/>
        <v>0.99888179964480694</v>
      </c>
      <c r="AC323" s="9">
        <f t="shared" si="87"/>
        <v>-1.1182003551930553E-3</v>
      </c>
      <c r="AD323" s="2"/>
    </row>
    <row r="324" spans="1:30" x14ac:dyDescent="0.55000000000000004">
      <c r="A324" s="7" t="s">
        <v>56</v>
      </c>
      <c r="B324" s="2">
        <f>'073024'!AN13</f>
        <v>0.123</v>
      </c>
      <c r="C324" s="2">
        <f>'073024'!BB13</f>
        <v>0.122</v>
      </c>
      <c r="D324" s="8">
        <f t="shared" si="88"/>
        <v>0.99186991869918695</v>
      </c>
      <c r="E324" s="8">
        <f>D324-1</f>
        <v>-8.1300813008130524E-3</v>
      </c>
      <c r="F324" s="8"/>
      <c r="G324" s="8"/>
      <c r="H324" s="2"/>
      <c r="I324" s="5" t="s">
        <v>56</v>
      </c>
      <c r="J324" s="2">
        <f>'073124'!AN13</f>
        <v>0.95099999999999996</v>
      </c>
      <c r="K324" s="2">
        <f>'073124'!BB13</f>
        <v>0.73799999999999999</v>
      </c>
      <c r="L324" s="3">
        <f t="shared" si="84"/>
        <v>0.77602523659306</v>
      </c>
      <c r="M324" s="9">
        <f t="shared" si="86"/>
        <v>-0.22397476340694</v>
      </c>
      <c r="N324" s="9"/>
      <c r="O324" s="9"/>
      <c r="P324" s="2"/>
      <c r="Q324" s="7" t="s">
        <v>56</v>
      </c>
      <c r="R324" s="2">
        <f>'073024'!BP13</f>
        <v>3.0840000000000001</v>
      </c>
      <c r="S324" s="2">
        <f>'073024'!CD13</f>
        <v>2.794</v>
      </c>
      <c r="T324" s="8">
        <f t="shared" si="89"/>
        <v>0.9059662775616083</v>
      </c>
      <c r="U324" s="8">
        <f>T324-1</f>
        <v>-9.4033722438391698E-2</v>
      </c>
      <c r="V324" s="8"/>
      <c r="W324" s="8"/>
      <c r="X324" s="2"/>
      <c r="Y324" s="5" t="s">
        <v>56</v>
      </c>
      <c r="Z324" s="2">
        <f>'073124'!BP13</f>
        <v>30.295000000000002</v>
      </c>
      <c r="AA324" s="2">
        <f>'073124'!CD13</f>
        <v>25.021000000000001</v>
      </c>
      <c r="AB324" s="3">
        <f t="shared" si="85"/>
        <v>0.82591186664466076</v>
      </c>
      <c r="AC324" s="9">
        <f t="shared" si="87"/>
        <v>-0.17408813335533924</v>
      </c>
      <c r="AD324" s="2"/>
    </row>
    <row r="325" spans="1:30" x14ac:dyDescent="0.55000000000000004">
      <c r="A325" s="2" t="s">
        <v>57</v>
      </c>
      <c r="B325" s="2">
        <f>'073024'!AN14</f>
        <v>0.109</v>
      </c>
      <c r="C325" s="2">
        <f>'073024'!BB14</f>
        <v>8.4000000000000005E-2</v>
      </c>
      <c r="D325" s="3">
        <f t="shared" si="88"/>
        <v>0.77064220183486243</v>
      </c>
      <c r="E325" s="6">
        <f t="shared" ref="E325:E345" si="92">D325-1</f>
        <v>-0.22935779816513757</v>
      </c>
      <c r="F325" s="6"/>
      <c r="G325" s="6"/>
      <c r="H325" s="2"/>
      <c r="I325" s="2" t="s">
        <v>57</v>
      </c>
      <c r="J325" s="2">
        <f>'073124'!AN14</f>
        <v>0.95199999999999996</v>
      </c>
      <c r="K325" s="2">
        <f>'073124'!BB14</f>
        <v>0.77900000000000003</v>
      </c>
      <c r="L325" s="3">
        <f t="shared" si="84"/>
        <v>0.81827731092436984</v>
      </c>
      <c r="M325" s="9">
        <f t="shared" si="86"/>
        <v>-0.18172268907563016</v>
      </c>
      <c r="N325" s="9"/>
      <c r="O325" s="9"/>
      <c r="P325" s="2"/>
      <c r="Q325" s="2" t="s">
        <v>57</v>
      </c>
      <c r="R325" s="2">
        <f>'073024'!BP14</f>
        <v>3.0979999999999999</v>
      </c>
      <c r="S325" s="2">
        <f>'073024'!CD14</f>
        <v>2.653</v>
      </c>
      <c r="T325" s="3">
        <f t="shared" si="89"/>
        <v>0.85635894125242096</v>
      </c>
      <c r="U325" s="6">
        <f t="shared" ref="U325:U345" si="93">T325-1</f>
        <v>-0.14364105874757904</v>
      </c>
      <c r="V325" s="6"/>
      <c r="W325" s="6"/>
      <c r="X325" s="2"/>
      <c r="Y325" s="2" t="s">
        <v>57</v>
      </c>
      <c r="Z325" s="2">
        <f>'073124'!BP14</f>
        <v>30.31</v>
      </c>
      <c r="AA325" s="2">
        <f>'073124'!CD14</f>
        <v>30.751000000000001</v>
      </c>
      <c r="AB325" s="3">
        <f t="shared" si="85"/>
        <v>1.0145496535796767</v>
      </c>
      <c r="AC325" s="9">
        <f t="shared" si="87"/>
        <v>1.4549653579676747E-2</v>
      </c>
      <c r="AD325" s="2"/>
    </row>
    <row r="326" spans="1:30" x14ac:dyDescent="0.55000000000000004">
      <c r="A326" s="2" t="s">
        <v>58</v>
      </c>
      <c r="B326" s="2">
        <f>'073024'!AN15</f>
        <v>0.111</v>
      </c>
      <c r="C326" s="2">
        <f>'073024'!BB15</f>
        <v>9.2999999999999999E-2</v>
      </c>
      <c r="D326" s="3">
        <f t="shared" si="88"/>
        <v>0.83783783783783783</v>
      </c>
      <c r="E326" s="6">
        <f t="shared" si="92"/>
        <v>-0.16216216216216217</v>
      </c>
      <c r="F326" s="6"/>
      <c r="G326" s="6"/>
      <c r="H326" s="2"/>
      <c r="I326" s="2" t="s">
        <v>58</v>
      </c>
      <c r="J326" s="2">
        <f>'073124'!AN15</f>
        <v>0.95299999999999996</v>
      </c>
      <c r="K326" s="2">
        <f>'073124'!BB15</f>
        <v>0.82499999999999996</v>
      </c>
      <c r="L326" s="3">
        <f t="shared" si="84"/>
        <v>0.86568730325288556</v>
      </c>
      <c r="M326" s="9">
        <f t="shared" si="86"/>
        <v>-0.13431269674711444</v>
      </c>
      <c r="N326" s="9"/>
      <c r="O326" s="9"/>
      <c r="P326" s="2"/>
      <c r="Q326" s="2" t="s">
        <v>58</v>
      </c>
      <c r="R326" s="2">
        <f>'073024'!BP15</f>
        <v>3.03</v>
      </c>
      <c r="S326" s="2">
        <f>'073024'!CD15</f>
        <v>2.8940000000000001</v>
      </c>
      <c r="T326" s="3">
        <f t="shared" si="89"/>
        <v>0.95511551155115526</v>
      </c>
      <c r="U326" s="6">
        <f t="shared" si="93"/>
        <v>-4.4884488448844739E-2</v>
      </c>
      <c r="V326" s="6"/>
      <c r="W326" s="6"/>
      <c r="X326" s="2"/>
      <c r="Y326" s="2" t="s">
        <v>58</v>
      </c>
      <c r="Z326" s="2">
        <f>'073124'!BP15</f>
        <v>29.817</v>
      </c>
      <c r="AA326" s="2">
        <f>'073124'!CD15</f>
        <v>29.898</v>
      </c>
      <c r="AB326" s="3">
        <f t="shared" si="85"/>
        <v>1.0027165710836099</v>
      </c>
      <c r="AC326" s="9">
        <f t="shared" si="87"/>
        <v>2.7165710836098977E-3</v>
      </c>
      <c r="AD326" s="2"/>
    </row>
    <row r="327" spans="1:30" x14ac:dyDescent="0.55000000000000004">
      <c r="A327" s="2" t="s">
        <v>59</v>
      </c>
      <c r="B327" s="2">
        <f>'073024'!AN16</f>
        <v>9.7000000000000003E-2</v>
      </c>
      <c r="C327" s="2">
        <f>'073024'!BB16</f>
        <v>8.5000000000000006E-2</v>
      </c>
      <c r="D327" s="3">
        <f t="shared" si="88"/>
        <v>0.87628865979381443</v>
      </c>
      <c r="E327" s="6">
        <f t="shared" si="92"/>
        <v>-0.12371134020618557</v>
      </c>
      <c r="F327" s="6"/>
      <c r="G327" s="6"/>
      <c r="H327" s="2"/>
      <c r="I327" s="2" t="s">
        <v>59</v>
      </c>
      <c r="J327" s="2">
        <f>'073124'!AN16</f>
        <v>1.002</v>
      </c>
      <c r="K327" s="2">
        <f>'073124'!BB16</f>
        <v>0.85099999999999998</v>
      </c>
      <c r="L327" s="3">
        <f t="shared" si="84"/>
        <v>0.84930139720558884</v>
      </c>
      <c r="M327" s="9">
        <f t="shared" si="86"/>
        <v>-0.15069860279441116</v>
      </c>
      <c r="N327" s="9"/>
      <c r="O327" s="9"/>
      <c r="P327" s="2"/>
      <c r="Q327" s="2" t="s">
        <v>59</v>
      </c>
      <c r="R327" s="2">
        <f>'073024'!BP16</f>
        <v>3.032</v>
      </c>
      <c r="S327" s="2">
        <f>'073024'!CD16</f>
        <v>2.9830000000000001</v>
      </c>
      <c r="T327" s="3">
        <f t="shared" si="89"/>
        <v>0.98383905013192618</v>
      </c>
      <c r="U327" s="6">
        <f t="shared" si="93"/>
        <v>-1.6160949868073815E-2</v>
      </c>
      <c r="V327" s="6"/>
      <c r="W327" s="6"/>
      <c r="X327" s="2"/>
      <c r="Y327" s="2" t="s">
        <v>59</v>
      </c>
      <c r="Z327" s="2">
        <f>'073124'!BP16</f>
        <v>29.847999999999999</v>
      </c>
      <c r="AA327" s="2">
        <f>'073124'!CD16</f>
        <v>29.588999999999999</v>
      </c>
      <c r="AB327" s="3">
        <f t="shared" si="85"/>
        <v>0.9913227016885553</v>
      </c>
      <c r="AC327" s="9">
        <f t="shared" si="87"/>
        <v>-8.6772983114447033E-3</v>
      </c>
      <c r="AD327" s="2"/>
    </row>
    <row r="328" spans="1:30" x14ac:dyDescent="0.55000000000000004">
      <c r="A328" s="2" t="s">
        <v>60</v>
      </c>
      <c r="B328" s="2" t="str">
        <f>'073024'!AN17</f>
        <v>N.D.</v>
      </c>
      <c r="C328" s="2" t="str">
        <f>'073024'!BB17</f>
        <v>N.D.</v>
      </c>
      <c r="D328" s="3" t="e">
        <f t="shared" si="88"/>
        <v>#VALUE!</v>
      </c>
      <c r="E328" s="6" t="e">
        <f t="shared" si="92"/>
        <v>#VALUE!</v>
      </c>
      <c r="F328" s="6"/>
      <c r="G328" s="6"/>
      <c r="H328" s="2"/>
      <c r="I328" s="2" t="s">
        <v>60</v>
      </c>
      <c r="J328" s="2">
        <f>'073124'!AN17</f>
        <v>0.78100000000000003</v>
      </c>
      <c r="K328" s="2">
        <f>'073124'!BB17</f>
        <v>0.63300000000000001</v>
      </c>
      <c r="L328" s="3">
        <f t="shared" si="84"/>
        <v>0.81049935979513443</v>
      </c>
      <c r="M328" s="9">
        <f t="shared" si="86"/>
        <v>-0.18950064020486557</v>
      </c>
      <c r="N328" s="9"/>
      <c r="O328" s="9"/>
      <c r="P328" s="2"/>
      <c r="Q328" s="2" t="s">
        <v>60</v>
      </c>
      <c r="R328" s="2">
        <f>'073024'!BP17</f>
        <v>3.2829999999999999</v>
      </c>
      <c r="S328" s="2">
        <f>'073024'!CD17</f>
        <v>3.1789999999999998</v>
      </c>
      <c r="T328" s="3">
        <f t="shared" si="89"/>
        <v>0.96832165702101736</v>
      </c>
      <c r="U328" s="6">
        <f t="shared" si="93"/>
        <v>-3.1678342978982643E-2</v>
      </c>
      <c r="V328" s="6"/>
      <c r="W328" s="6"/>
      <c r="X328" s="2"/>
      <c r="Y328" s="2" t="s">
        <v>60</v>
      </c>
      <c r="Z328" s="2">
        <f>'073124'!BP17</f>
        <v>30.332999999999998</v>
      </c>
      <c r="AA328" s="2">
        <f>'073124'!CD17</f>
        <v>29.952999999999999</v>
      </c>
      <c r="AB328" s="3">
        <f t="shared" si="85"/>
        <v>0.98747238980648144</v>
      </c>
      <c r="AC328" s="9">
        <f t="shared" si="87"/>
        <v>-1.2527610193518557E-2</v>
      </c>
      <c r="AD328" s="2"/>
    </row>
    <row r="329" spans="1:30" x14ac:dyDescent="0.55000000000000004">
      <c r="A329" s="2" t="s">
        <v>61</v>
      </c>
      <c r="B329" s="2">
        <f>'073024'!AN18</f>
        <v>0.125</v>
      </c>
      <c r="C329" s="2">
        <f>'073024'!BB18</f>
        <v>0.10100000000000001</v>
      </c>
      <c r="D329" s="3">
        <f t="shared" si="88"/>
        <v>0.80800000000000005</v>
      </c>
      <c r="E329" s="6">
        <f t="shared" si="92"/>
        <v>-0.19199999999999995</v>
      </c>
      <c r="F329" s="6"/>
      <c r="G329" s="6"/>
      <c r="H329" s="2"/>
      <c r="I329" s="2" t="s">
        <v>61</v>
      </c>
      <c r="J329" s="2">
        <f>'073124'!AN18</f>
        <v>1.014</v>
      </c>
      <c r="K329" s="2">
        <f>'073124'!BB18</f>
        <v>0.85</v>
      </c>
      <c r="L329" s="3">
        <f t="shared" si="84"/>
        <v>0.83826429980276129</v>
      </c>
      <c r="M329" s="9">
        <f t="shared" si="86"/>
        <v>-0.16173570019723871</v>
      </c>
      <c r="N329" s="9"/>
      <c r="O329" s="9"/>
      <c r="P329" s="2"/>
      <c r="Q329" s="2" t="s">
        <v>61</v>
      </c>
      <c r="R329" s="2">
        <f>'073024'!BP18</f>
        <v>3.0569999999999999</v>
      </c>
      <c r="S329" s="2">
        <f>'073024'!CD18</f>
        <v>2.9969999999999999</v>
      </c>
      <c r="T329" s="3">
        <f t="shared" si="89"/>
        <v>0.98037291462217857</v>
      </c>
      <c r="U329" s="6">
        <f t="shared" si="93"/>
        <v>-1.9627085377821429E-2</v>
      </c>
      <c r="V329" s="6"/>
      <c r="W329" s="6"/>
      <c r="X329" s="2"/>
      <c r="Y329" s="2" t="s">
        <v>61</v>
      </c>
      <c r="Z329" s="2">
        <f>'073124'!BP18</f>
        <v>30.265000000000001</v>
      </c>
      <c r="AA329" s="2">
        <f>'073124'!CD18</f>
        <v>29.913</v>
      </c>
      <c r="AB329" s="3">
        <f t="shared" si="85"/>
        <v>0.98836940360151992</v>
      </c>
      <c r="AC329" s="9">
        <f t="shared" si="87"/>
        <v>-1.1630596398480075E-2</v>
      </c>
      <c r="AD329" s="2"/>
    </row>
    <row r="330" spans="1:30" x14ac:dyDescent="0.55000000000000004">
      <c r="A330" s="2" t="s">
        <v>62</v>
      </c>
      <c r="B330" s="2">
        <f>'073024'!AN19</f>
        <v>9.7000000000000003E-2</v>
      </c>
      <c r="C330" s="2">
        <f>'073024'!BB19</f>
        <v>9.5000000000000001E-2</v>
      </c>
      <c r="D330" s="3">
        <f t="shared" si="88"/>
        <v>0.97938144329896903</v>
      </c>
      <c r="E330" s="6">
        <f t="shared" si="92"/>
        <v>-2.0618556701030966E-2</v>
      </c>
      <c r="F330" s="6"/>
      <c r="G330" s="6"/>
      <c r="H330" s="2"/>
      <c r="I330" s="2" t="s">
        <v>62</v>
      </c>
      <c r="J330" s="2">
        <f>'073124'!AN19</f>
        <v>0.95099999999999996</v>
      </c>
      <c r="K330" s="2">
        <f>'073124'!BB19</f>
        <v>0.81699999999999995</v>
      </c>
      <c r="L330" s="3">
        <f t="shared" si="84"/>
        <v>0.85909568874868558</v>
      </c>
      <c r="M330" s="9">
        <f t="shared" si="86"/>
        <v>-0.14090431125131442</v>
      </c>
      <c r="N330" s="9"/>
      <c r="O330" s="9"/>
      <c r="P330" s="2"/>
      <c r="Q330" s="2" t="s">
        <v>62</v>
      </c>
      <c r="R330" s="2">
        <f>'073024'!BP19</f>
        <v>3.0790000000000002</v>
      </c>
      <c r="S330" s="2">
        <f>'073024'!CD19</f>
        <v>3.13</v>
      </c>
      <c r="T330" s="3">
        <f t="shared" si="89"/>
        <v>1.0165638194218902</v>
      </c>
      <c r="U330" s="6">
        <f t="shared" si="93"/>
        <v>1.6563819421890225E-2</v>
      </c>
      <c r="V330" s="6"/>
      <c r="W330" s="6"/>
      <c r="X330" s="2"/>
      <c r="Y330" s="2" t="s">
        <v>62</v>
      </c>
      <c r="Z330" s="2">
        <f>'073124'!BP19</f>
        <v>29.722999999999999</v>
      </c>
      <c r="AA330" s="2">
        <f>'073124'!CD19</f>
        <v>29.686</v>
      </c>
      <c r="AB330" s="3">
        <f t="shared" si="85"/>
        <v>0.99875517276183434</v>
      </c>
      <c r="AC330" s="9">
        <f t="shared" si="87"/>
        <v>-1.2448272381656578E-3</v>
      </c>
      <c r="AD330" s="2"/>
    </row>
    <row r="331" spans="1:30" x14ac:dyDescent="0.55000000000000004">
      <c r="A331" s="2" t="s">
        <v>63</v>
      </c>
      <c r="B331" s="2">
        <f>'073024'!AN20</f>
        <v>0.11</v>
      </c>
      <c r="C331" s="2">
        <f>'073024'!BB20</f>
        <v>9.2999999999999999E-2</v>
      </c>
      <c r="D331" s="3">
        <f t="shared" si="88"/>
        <v>0.84545454545454546</v>
      </c>
      <c r="E331" s="6">
        <f t="shared" si="92"/>
        <v>-0.15454545454545454</v>
      </c>
      <c r="F331" s="6"/>
      <c r="G331" s="6"/>
      <c r="H331" s="2"/>
      <c r="I331" s="2" t="s">
        <v>63</v>
      </c>
      <c r="J331" s="2">
        <f>'073124'!AN20</f>
        <v>1.0029999999999999</v>
      </c>
      <c r="K331" s="2">
        <f>'073124'!BB20</f>
        <v>0.86799999999999999</v>
      </c>
      <c r="L331" s="3">
        <f t="shared" si="84"/>
        <v>0.86540378863409784</v>
      </c>
      <c r="M331" s="9">
        <f t="shared" si="86"/>
        <v>-0.13459621136590216</v>
      </c>
      <c r="N331" s="9"/>
      <c r="O331" s="9"/>
      <c r="P331" s="2"/>
      <c r="Q331" s="2" t="s">
        <v>63</v>
      </c>
      <c r="R331" s="2">
        <f>'073024'!BP20</f>
        <v>2.9380000000000002</v>
      </c>
      <c r="S331" s="2">
        <f>'073024'!CD20</f>
        <v>2.6339999999999999</v>
      </c>
      <c r="T331" s="3">
        <f t="shared" si="89"/>
        <v>0.89652825051055129</v>
      </c>
      <c r="U331" s="6">
        <f t="shared" si="93"/>
        <v>-0.10347174948944871</v>
      </c>
      <c r="V331" s="6"/>
      <c r="W331" s="6"/>
      <c r="X331" s="2"/>
      <c r="Y331" s="2" t="s">
        <v>63</v>
      </c>
      <c r="Z331" s="2">
        <f>'073124'!BP20</f>
        <v>29.922999999999998</v>
      </c>
      <c r="AA331" s="2">
        <f>'073124'!CD20</f>
        <v>29.49</v>
      </c>
      <c r="AB331" s="3">
        <f t="shared" si="85"/>
        <v>0.98552952578284259</v>
      </c>
      <c r="AC331" s="9">
        <f t="shared" si="87"/>
        <v>-1.4470474217157414E-2</v>
      </c>
      <c r="AD331" s="2"/>
    </row>
    <row r="332" spans="1:30" x14ac:dyDescent="0.55000000000000004">
      <c r="A332" s="2" t="s">
        <v>33</v>
      </c>
      <c r="B332" s="2">
        <f>'073024'!AN21</f>
        <v>0.123</v>
      </c>
      <c r="C332" s="2">
        <f>'073024'!BB21</f>
        <v>9.9000000000000005E-2</v>
      </c>
      <c r="D332" s="3">
        <f t="shared" si="88"/>
        <v>0.80487804878048785</v>
      </c>
      <c r="E332" s="6">
        <f t="shared" si="92"/>
        <v>-0.19512195121951215</v>
      </c>
      <c r="F332" s="6"/>
      <c r="G332" s="6"/>
      <c r="H332" s="2"/>
      <c r="I332" s="2" t="s">
        <v>33</v>
      </c>
      <c r="J332" s="2">
        <f>'073124'!AN21</f>
        <v>1.014</v>
      </c>
      <c r="K332" s="2">
        <f>'073124'!BB21</f>
        <v>0.875</v>
      </c>
      <c r="L332" s="3">
        <f t="shared" si="84"/>
        <v>0.86291913214990135</v>
      </c>
      <c r="M332" s="9">
        <f t="shared" si="86"/>
        <v>-0.13708086785009865</v>
      </c>
      <c r="N332" s="9"/>
      <c r="O332" s="9"/>
      <c r="P332" s="2"/>
      <c r="Q332" s="2" t="s">
        <v>33</v>
      </c>
      <c r="R332" s="2">
        <f>'073024'!BP21</f>
        <v>2.9729999999999999</v>
      </c>
      <c r="S332" s="2">
        <f>'073024'!CD21</f>
        <v>2.6509999999999998</v>
      </c>
      <c r="T332" s="3">
        <f t="shared" si="89"/>
        <v>0.89169189371005719</v>
      </c>
      <c r="U332" s="6">
        <f t="shared" si="93"/>
        <v>-0.10830810628994281</v>
      </c>
      <c r="V332" s="6"/>
      <c r="W332" s="6"/>
      <c r="X332" s="2"/>
      <c r="Y332" s="2" t="s">
        <v>33</v>
      </c>
      <c r="Z332" s="2">
        <f>'073124'!BP21</f>
        <v>30.655999999999999</v>
      </c>
      <c r="AA332" s="2">
        <f>'073124'!CD21</f>
        <v>30.588999999999999</v>
      </c>
      <c r="AB332" s="3">
        <f t="shared" si="85"/>
        <v>0.99781445720250517</v>
      </c>
      <c r="AC332" s="9">
        <f t="shared" si="87"/>
        <v>-2.1855427974948327E-3</v>
      </c>
      <c r="AD332" s="2"/>
    </row>
    <row r="333" spans="1:30" x14ac:dyDescent="0.55000000000000004">
      <c r="A333" s="2" t="s">
        <v>64</v>
      </c>
      <c r="B333" s="2">
        <f>'073024'!AN22</f>
        <v>9.9000000000000005E-2</v>
      </c>
      <c r="C333" s="2">
        <f>'073024'!BB22</f>
        <v>8.1000000000000003E-2</v>
      </c>
      <c r="D333" s="3">
        <f t="shared" si="88"/>
        <v>0.81818181818181812</v>
      </c>
      <c r="E333" s="6">
        <f t="shared" si="92"/>
        <v>-0.18181818181818188</v>
      </c>
      <c r="F333" s="6"/>
      <c r="G333" s="6"/>
      <c r="H333" s="2"/>
      <c r="I333" s="2" t="s">
        <v>64</v>
      </c>
      <c r="J333" s="2">
        <f>'073124'!AN22</f>
        <v>0.97899999999999998</v>
      </c>
      <c r="K333" s="2">
        <f>'073124'!BB22</f>
        <v>0.871</v>
      </c>
      <c r="L333" s="3">
        <f t="shared" si="84"/>
        <v>0.88968335035750767</v>
      </c>
      <c r="M333" s="9">
        <f t="shared" si="86"/>
        <v>-0.11031664964249233</v>
      </c>
      <c r="N333" s="9"/>
      <c r="O333" s="9"/>
      <c r="P333" s="2"/>
      <c r="Q333" s="2" t="s">
        <v>64</v>
      </c>
      <c r="R333" s="2">
        <f>'073024'!BP22</f>
        <v>3.0009999999999999</v>
      </c>
      <c r="S333" s="2">
        <f>'073024'!CD22</f>
        <v>2.718</v>
      </c>
      <c r="T333" s="3">
        <f t="shared" si="89"/>
        <v>0.90569810063312228</v>
      </c>
      <c r="U333" s="6">
        <f t="shared" si="93"/>
        <v>-9.4301899366877717E-2</v>
      </c>
      <c r="V333" s="6"/>
      <c r="W333" s="6"/>
      <c r="X333" s="2"/>
      <c r="Y333" s="2" t="s">
        <v>64</v>
      </c>
      <c r="Z333" s="2">
        <f>'073124'!BP22</f>
        <v>30.425999999999998</v>
      </c>
      <c r="AA333" s="2">
        <f>'073124'!CD22</f>
        <v>30.344000000000001</v>
      </c>
      <c r="AB333" s="3">
        <f t="shared" si="85"/>
        <v>0.99730493656740959</v>
      </c>
      <c r="AC333" s="9">
        <f t="shared" si="87"/>
        <v>-2.6950634325904055E-3</v>
      </c>
      <c r="AD333" s="2"/>
    </row>
    <row r="334" spans="1:30" x14ac:dyDescent="0.55000000000000004">
      <c r="A334" s="2" t="s">
        <v>65</v>
      </c>
      <c r="B334" s="2">
        <f>'073024'!AN23</f>
        <v>0.12</v>
      </c>
      <c r="C334" s="2">
        <f>'073024'!BB23</f>
        <v>0.09</v>
      </c>
      <c r="D334" s="3">
        <f t="shared" si="88"/>
        <v>0.75</v>
      </c>
      <c r="E334" s="6">
        <f t="shared" si="92"/>
        <v>-0.25</v>
      </c>
      <c r="F334" s="6"/>
      <c r="G334" s="6"/>
      <c r="H334" s="2"/>
      <c r="I334" s="2" t="s">
        <v>65</v>
      </c>
      <c r="J334" s="2">
        <f>'073124'!AN23</f>
        <v>1.034</v>
      </c>
      <c r="K334" s="2">
        <f>'073124'!BB23</f>
        <v>0.89</v>
      </c>
      <c r="L334" s="3">
        <f t="shared" si="84"/>
        <v>0.86073500967117988</v>
      </c>
      <c r="M334" s="9">
        <f t="shared" si="86"/>
        <v>-0.13926499032882012</v>
      </c>
      <c r="N334" s="9"/>
      <c r="O334" s="9"/>
      <c r="P334" s="2"/>
      <c r="Q334" s="2" t="s">
        <v>65</v>
      </c>
      <c r="R334" s="2">
        <f>'073024'!BP23</f>
        <v>2.9660000000000002</v>
      </c>
      <c r="S334" s="2">
        <f>'073024'!CD23</f>
        <v>2.6949999999999998</v>
      </c>
      <c r="T334" s="3">
        <f t="shared" si="89"/>
        <v>0.90863115306810505</v>
      </c>
      <c r="U334" s="6">
        <f t="shared" si="93"/>
        <v>-9.1368846931894954E-2</v>
      </c>
      <c r="V334" s="6"/>
      <c r="W334" s="6"/>
      <c r="X334" s="2"/>
      <c r="Y334" s="2" t="s">
        <v>65</v>
      </c>
      <c r="Z334" s="2">
        <f>'073124'!BP23</f>
        <v>29.718</v>
      </c>
      <c r="AA334" s="2">
        <f>'073124'!CD23</f>
        <v>29.559000000000001</v>
      </c>
      <c r="AB334" s="3">
        <f t="shared" si="85"/>
        <v>0.99464970724813251</v>
      </c>
      <c r="AC334" s="9">
        <f t="shared" si="87"/>
        <v>-5.3502927518674914E-3</v>
      </c>
      <c r="AD334" s="2"/>
    </row>
    <row r="335" spans="1:30" x14ac:dyDescent="0.55000000000000004">
      <c r="A335" s="2" t="s">
        <v>66</v>
      </c>
      <c r="B335" s="2">
        <f>'073024'!AN24</f>
        <v>0.108</v>
      </c>
      <c r="C335" s="2">
        <f>'073024'!BB24</f>
        <v>9.0999999999999998E-2</v>
      </c>
      <c r="D335" s="3">
        <f t="shared" si="88"/>
        <v>0.84259259259259256</v>
      </c>
      <c r="E335" s="6">
        <f t="shared" si="92"/>
        <v>-0.15740740740740744</v>
      </c>
      <c r="F335" s="6"/>
      <c r="G335" s="6"/>
      <c r="H335" s="2"/>
      <c r="I335" s="2" t="s">
        <v>66</v>
      </c>
      <c r="J335" s="2">
        <f>'073124'!AN24</f>
        <v>1.018</v>
      </c>
      <c r="K335" s="2">
        <f>'073124'!BB24</f>
        <v>0.90700000000000003</v>
      </c>
      <c r="L335" s="3">
        <f t="shared" si="84"/>
        <v>0.89096267190569745</v>
      </c>
      <c r="M335" s="9">
        <f t="shared" si="86"/>
        <v>-0.10903732809430255</v>
      </c>
      <c r="N335" s="9"/>
      <c r="O335" s="9"/>
      <c r="P335" s="2"/>
      <c r="Q335" s="2" t="s">
        <v>66</v>
      </c>
      <c r="R335" s="2">
        <f>'073024'!BP24</f>
        <v>3.0070000000000001</v>
      </c>
      <c r="S335" s="2">
        <f>'073024'!CD24</f>
        <v>2.7250000000000001</v>
      </c>
      <c r="T335" s="3">
        <f t="shared" si="89"/>
        <v>0.90621882274692389</v>
      </c>
      <c r="U335" s="6">
        <f t="shared" si="93"/>
        <v>-9.3781177253076109E-2</v>
      </c>
      <c r="V335" s="6"/>
      <c r="W335" s="6"/>
      <c r="X335" s="2"/>
      <c r="Y335" s="2" t="s">
        <v>66</v>
      </c>
      <c r="Z335" s="2">
        <f>'073124'!BP24</f>
        <v>30.98</v>
      </c>
      <c r="AA335" s="2">
        <f>'073124'!CD24</f>
        <v>30.795000000000002</v>
      </c>
      <c r="AB335" s="3">
        <f t="shared" si="85"/>
        <v>0.99402840542285353</v>
      </c>
      <c r="AC335" s="9">
        <f t="shared" si="87"/>
        <v>-5.9715945771464662E-3</v>
      </c>
      <c r="AD335" s="2"/>
    </row>
    <row r="336" spans="1:30" x14ac:dyDescent="0.55000000000000004">
      <c r="A336" s="2" t="s">
        <v>37</v>
      </c>
      <c r="B336" s="2">
        <f>'073024'!AN25</f>
        <v>0.112</v>
      </c>
      <c r="C336" s="2">
        <f>'073024'!BB25</f>
        <v>9.8000000000000004E-2</v>
      </c>
      <c r="D336" s="3">
        <f t="shared" si="88"/>
        <v>0.875</v>
      </c>
      <c r="E336" s="6">
        <f t="shared" si="92"/>
        <v>-0.125</v>
      </c>
      <c r="F336" s="6"/>
      <c r="G336" s="6"/>
      <c r="H336" s="2"/>
      <c r="I336" s="2" t="s">
        <v>37</v>
      </c>
      <c r="J336" s="2">
        <f>'073124'!AN25</f>
        <v>1.0640000000000001</v>
      </c>
      <c r="K336" s="2">
        <f>'073124'!BB25</f>
        <v>0.92200000000000004</v>
      </c>
      <c r="L336" s="3">
        <f t="shared" si="84"/>
        <v>0.86654135338345861</v>
      </c>
      <c r="M336" s="9">
        <f t="shared" si="86"/>
        <v>-0.13345864661654139</v>
      </c>
      <c r="N336" s="9"/>
      <c r="O336" s="9"/>
      <c r="P336" s="2"/>
      <c r="Q336" s="2" t="s">
        <v>37</v>
      </c>
      <c r="R336" s="2">
        <f>'073024'!BP25</f>
        <v>2.9689999999999999</v>
      </c>
      <c r="S336" s="2">
        <f>'073024'!CD25</f>
        <v>2.722</v>
      </c>
      <c r="T336" s="3">
        <f t="shared" si="89"/>
        <v>0.91680700572583362</v>
      </c>
      <c r="U336" s="6">
        <f t="shared" si="93"/>
        <v>-8.3192994274166376E-2</v>
      </c>
      <c r="V336" s="6"/>
      <c r="W336" s="6"/>
      <c r="X336" s="2"/>
      <c r="Y336" s="2" t="s">
        <v>37</v>
      </c>
      <c r="Z336" s="2">
        <f>'073124'!BP25</f>
        <v>31.172999999999998</v>
      </c>
      <c r="AA336" s="2">
        <f>'073124'!CD25</f>
        <v>30.74</v>
      </c>
      <c r="AB336" s="3">
        <f t="shared" si="85"/>
        <v>0.98610977448432935</v>
      </c>
      <c r="AC336" s="9">
        <f t="shared" si="87"/>
        <v>-1.3890225515670651E-2</v>
      </c>
      <c r="AD336" s="2"/>
    </row>
    <row r="337" spans="1:30" x14ac:dyDescent="0.55000000000000004">
      <c r="A337" s="2" t="s">
        <v>67</v>
      </c>
      <c r="B337" s="2">
        <f>'073024'!AN26</f>
        <v>0.105</v>
      </c>
      <c r="C337" s="2">
        <f>'073024'!BB26</f>
        <v>9.2999999999999999E-2</v>
      </c>
      <c r="D337" s="3">
        <f t="shared" si="88"/>
        <v>0.88571428571428579</v>
      </c>
      <c r="E337" s="6">
        <f t="shared" si="92"/>
        <v>-0.11428571428571421</v>
      </c>
      <c r="F337" s="6"/>
      <c r="G337" s="6"/>
      <c r="H337" s="2"/>
      <c r="I337" s="2" t="s">
        <v>67</v>
      </c>
      <c r="J337" s="2">
        <f>'073124'!AN26</f>
        <v>1.0169999999999999</v>
      </c>
      <c r="K337" s="2">
        <f>'073124'!BB26</f>
        <v>0.89700000000000002</v>
      </c>
      <c r="L337" s="3">
        <f t="shared" si="84"/>
        <v>0.88200589970501486</v>
      </c>
      <c r="M337" s="9">
        <f t="shared" si="86"/>
        <v>-0.11799410029498514</v>
      </c>
      <c r="N337" s="9"/>
      <c r="O337" s="9"/>
      <c r="P337" s="2"/>
      <c r="Q337" s="2" t="s">
        <v>67</v>
      </c>
      <c r="R337" s="2">
        <f>'073024'!BP26</f>
        <v>3.05</v>
      </c>
      <c r="S337" s="2">
        <f>'073024'!CD26</f>
        <v>2.91</v>
      </c>
      <c r="T337" s="3">
        <f t="shared" si="89"/>
        <v>0.95409836065573783</v>
      </c>
      <c r="U337" s="6">
        <f t="shared" si="93"/>
        <v>-4.5901639344262168E-2</v>
      </c>
      <c r="V337" s="6"/>
      <c r="W337" s="6"/>
      <c r="X337" s="2"/>
      <c r="Y337" s="2" t="s">
        <v>67</v>
      </c>
      <c r="Z337" s="2">
        <f>'073124'!BP26</f>
        <v>30.024999999999999</v>
      </c>
      <c r="AA337" s="2">
        <f>'073124'!CD26</f>
        <v>29.692</v>
      </c>
      <c r="AB337" s="3">
        <f t="shared" si="85"/>
        <v>0.98890924229808497</v>
      </c>
      <c r="AC337" s="9">
        <f t="shared" si="87"/>
        <v>-1.1090757701915033E-2</v>
      </c>
      <c r="AD337" s="2"/>
    </row>
    <row r="338" spans="1:30" x14ac:dyDescent="0.55000000000000004">
      <c r="A338" s="2" t="s">
        <v>39</v>
      </c>
      <c r="B338" s="2">
        <f>'073024'!AN27</f>
        <v>0.108</v>
      </c>
      <c r="C338" s="2">
        <f>'073024'!BB27</f>
        <v>9.5000000000000001E-2</v>
      </c>
      <c r="D338" s="3">
        <f t="shared" si="88"/>
        <v>0.87962962962962965</v>
      </c>
      <c r="E338" s="6">
        <f t="shared" si="92"/>
        <v>-0.12037037037037035</v>
      </c>
      <c r="F338" s="6"/>
      <c r="G338" s="6"/>
      <c r="H338" s="2"/>
      <c r="I338" s="2" t="s">
        <v>39</v>
      </c>
      <c r="J338" s="2">
        <f>'073124'!AN27</f>
        <v>1.1279999999999999</v>
      </c>
      <c r="K338" s="2">
        <f>'073124'!BB27</f>
        <v>0.93600000000000005</v>
      </c>
      <c r="L338" s="3">
        <f t="shared" si="84"/>
        <v>0.82978723404255328</v>
      </c>
      <c r="M338" s="9">
        <f t="shared" si="86"/>
        <v>-0.17021276595744672</v>
      </c>
      <c r="N338" s="9"/>
      <c r="O338" s="9"/>
      <c r="P338" s="2"/>
      <c r="Q338" s="2" t="s">
        <v>39</v>
      </c>
      <c r="R338" s="2">
        <f>'073024'!BP27</f>
        <v>3.1459999999999999</v>
      </c>
      <c r="S338" s="2">
        <f>'073024'!CD27</f>
        <v>2.96</v>
      </c>
      <c r="T338" s="3">
        <f t="shared" si="89"/>
        <v>0.94087730451366813</v>
      </c>
      <c r="U338" s="6">
        <f t="shared" si="93"/>
        <v>-5.9122695486331867E-2</v>
      </c>
      <c r="V338" s="6"/>
      <c r="W338" s="6"/>
      <c r="X338" s="2"/>
      <c r="Y338" s="2" t="s">
        <v>39</v>
      </c>
      <c r="Z338" s="2">
        <f>'073124'!BP27</f>
        <v>29.683</v>
      </c>
      <c r="AA338" s="2">
        <f>'073124'!CD27</f>
        <v>30.785</v>
      </c>
      <c r="AB338" s="3">
        <f t="shared" si="85"/>
        <v>1.0371256274635314</v>
      </c>
      <c r="AC338" s="9">
        <f t="shared" si="87"/>
        <v>3.712562746353143E-2</v>
      </c>
      <c r="AD338" s="2"/>
    </row>
    <row r="339" spans="1:30" x14ac:dyDescent="0.55000000000000004">
      <c r="A339" s="2" t="s">
        <v>40</v>
      </c>
      <c r="B339" s="2">
        <f>'073024'!AN28</f>
        <v>0.10199999999999999</v>
      </c>
      <c r="C339" s="2">
        <f>'073024'!BB28</f>
        <v>9.2999999999999999E-2</v>
      </c>
      <c r="D339" s="3">
        <f t="shared" si="88"/>
        <v>0.91176470588235303</v>
      </c>
      <c r="E339" s="6">
        <f t="shared" si="92"/>
        <v>-8.8235294117646967E-2</v>
      </c>
      <c r="F339" s="6"/>
      <c r="G339" s="6"/>
      <c r="H339" s="2"/>
      <c r="I339" s="2" t="s">
        <v>40</v>
      </c>
      <c r="J339" s="2">
        <f>'073124'!AN28</f>
        <v>1.2050000000000001</v>
      </c>
      <c r="K339" s="2">
        <f>'073124'!BB28</f>
        <v>0.92600000000000005</v>
      </c>
      <c r="L339" s="3">
        <f t="shared" si="84"/>
        <v>0.76846473029045648</v>
      </c>
      <c r="M339" s="9">
        <f t="shared" si="86"/>
        <v>-0.23153526970954352</v>
      </c>
      <c r="N339" s="9"/>
      <c r="O339" s="9"/>
      <c r="P339" s="2"/>
      <c r="Q339" s="2" t="s">
        <v>40</v>
      </c>
      <c r="R339" s="2">
        <f>'073024'!BP28</f>
        <v>2.9089999999999998</v>
      </c>
      <c r="S339" s="2">
        <f>'073024'!CD28</f>
        <v>2.7330000000000001</v>
      </c>
      <c r="T339" s="3">
        <f t="shared" si="89"/>
        <v>0.93949810931591626</v>
      </c>
      <c r="U339" s="6">
        <f t="shared" si="93"/>
        <v>-6.0501890684083737E-2</v>
      </c>
      <c r="V339" s="6"/>
      <c r="W339" s="6"/>
      <c r="X339" s="2"/>
      <c r="Y339" s="2" t="s">
        <v>40</v>
      </c>
      <c r="Z339" s="2">
        <f>'073124'!BP28</f>
        <v>29.805</v>
      </c>
      <c r="AA339" s="2">
        <f>'073124'!CD28</f>
        <v>29.315999999999999</v>
      </c>
      <c r="AB339" s="3">
        <f t="shared" si="85"/>
        <v>0.98359335681932558</v>
      </c>
      <c r="AC339" s="9">
        <f t="shared" si="87"/>
        <v>-1.6406643180674418E-2</v>
      </c>
      <c r="AD339" s="2"/>
    </row>
    <row r="340" spans="1:30" x14ac:dyDescent="0.55000000000000004">
      <c r="A340" s="2" t="s">
        <v>68</v>
      </c>
      <c r="B340" s="2">
        <f>'073024'!AN29</f>
        <v>0.11</v>
      </c>
      <c r="C340" s="2">
        <f>'073024'!BB29</f>
        <v>0.1</v>
      </c>
      <c r="D340" s="3">
        <f t="shared" si="88"/>
        <v>0.90909090909090917</v>
      </c>
      <c r="E340" s="6">
        <f t="shared" si="92"/>
        <v>-9.0909090909090828E-2</v>
      </c>
      <c r="F340" s="6"/>
      <c r="G340" s="6"/>
      <c r="H340" s="2"/>
      <c r="I340" s="2" t="s">
        <v>68</v>
      </c>
      <c r="J340" s="2">
        <f>'073124'!AN29</f>
        <v>1.0349999999999999</v>
      </c>
      <c r="K340" s="2">
        <f>'073124'!BB29</f>
        <v>0.89800000000000002</v>
      </c>
      <c r="L340" s="3">
        <f t="shared" si="84"/>
        <v>0.86763285024154602</v>
      </c>
      <c r="M340" s="9">
        <f t="shared" si="86"/>
        <v>-0.13236714975845398</v>
      </c>
      <c r="N340" s="9"/>
      <c r="O340" s="9"/>
      <c r="P340" s="2"/>
      <c r="Q340" s="2" t="s">
        <v>68</v>
      </c>
      <c r="R340" s="2">
        <f>'073024'!BP29</f>
        <v>3.0019999999999998</v>
      </c>
      <c r="S340" s="2">
        <f>'073024'!CD29</f>
        <v>3.0019999999999998</v>
      </c>
      <c r="T340" s="3">
        <f t="shared" si="89"/>
        <v>1</v>
      </c>
      <c r="U340" s="6">
        <f t="shared" si="93"/>
        <v>0</v>
      </c>
      <c r="V340" s="6"/>
      <c r="W340" s="6"/>
      <c r="X340" s="2"/>
      <c r="Y340" s="2" t="s">
        <v>68</v>
      </c>
      <c r="Z340" s="2">
        <f>'073124'!BP29</f>
        <v>30.571999999999999</v>
      </c>
      <c r="AA340" s="2">
        <f>'073124'!CD29</f>
        <v>30.085000000000001</v>
      </c>
      <c r="AB340" s="3">
        <f t="shared" si="85"/>
        <v>0.98407039120764106</v>
      </c>
      <c r="AC340" s="9">
        <f t="shared" si="87"/>
        <v>-1.592960879235894E-2</v>
      </c>
      <c r="AD340" s="2"/>
    </row>
    <row r="341" spans="1:30" x14ac:dyDescent="0.55000000000000004">
      <c r="A341" s="2" t="s">
        <v>42</v>
      </c>
      <c r="B341" s="2">
        <f>'073024'!AN30</f>
        <v>0.105</v>
      </c>
      <c r="C341" s="2">
        <f>'073024'!BB30</f>
        <v>9.5000000000000001E-2</v>
      </c>
      <c r="D341" s="3">
        <f t="shared" si="88"/>
        <v>0.90476190476190477</v>
      </c>
      <c r="E341" s="6">
        <f t="shared" si="92"/>
        <v>-9.5238095238095233E-2</v>
      </c>
      <c r="F341" s="6"/>
      <c r="G341" s="6"/>
      <c r="H341" s="2"/>
      <c r="I341" s="2" t="s">
        <v>42</v>
      </c>
      <c r="J341" s="2">
        <f>'073124'!AN30</f>
        <v>1.038</v>
      </c>
      <c r="K341" s="2">
        <f>'073124'!BB30</f>
        <v>0.91500000000000004</v>
      </c>
      <c r="L341" s="3">
        <f t="shared" si="84"/>
        <v>0.88150289017341044</v>
      </c>
      <c r="M341" s="9">
        <f t="shared" si="86"/>
        <v>-0.11849710982658956</v>
      </c>
      <c r="N341" s="9"/>
      <c r="O341" s="9"/>
      <c r="P341" s="2"/>
      <c r="Q341" s="2" t="s">
        <v>42</v>
      </c>
      <c r="R341" s="2">
        <f>'073024'!BP30</f>
        <v>3.0630000000000002</v>
      </c>
      <c r="S341" s="2">
        <f>'073024'!CD30</f>
        <v>3.0190000000000001</v>
      </c>
      <c r="T341" s="3">
        <f t="shared" si="89"/>
        <v>0.98563499836761348</v>
      </c>
      <c r="U341" s="6">
        <f t="shared" si="93"/>
        <v>-1.436500163238652E-2</v>
      </c>
      <c r="V341" s="6"/>
      <c r="W341" s="6"/>
      <c r="X341" s="2"/>
      <c r="Y341" s="2" t="s">
        <v>42</v>
      </c>
      <c r="Z341" s="2">
        <f>'073124'!BP30</f>
        <v>30.837</v>
      </c>
      <c r="AA341" s="2">
        <f>'073124'!CD30</f>
        <v>30.443999999999999</v>
      </c>
      <c r="AB341" s="3">
        <f t="shared" si="85"/>
        <v>0.98725556960793848</v>
      </c>
      <c r="AC341" s="9">
        <f t="shared" si="87"/>
        <v>-1.2744430392061523E-2</v>
      </c>
      <c r="AD341" s="2"/>
    </row>
    <row r="342" spans="1:30" x14ac:dyDescent="0.55000000000000004">
      <c r="A342" s="2" t="s">
        <v>69</v>
      </c>
      <c r="B342" s="2">
        <f>'073024'!AN31</f>
        <v>0.115</v>
      </c>
      <c r="C342" s="2">
        <f>'073024'!BB31</f>
        <v>9.5000000000000001E-2</v>
      </c>
      <c r="D342" s="3">
        <f t="shared" si="88"/>
        <v>0.82608695652173914</v>
      </c>
      <c r="E342" s="6">
        <f t="shared" si="92"/>
        <v>-0.17391304347826086</v>
      </c>
      <c r="F342" s="6"/>
      <c r="G342" s="6"/>
      <c r="H342" s="2"/>
      <c r="I342" s="2" t="s">
        <v>69</v>
      </c>
      <c r="J342" s="2">
        <f>'073124'!AN31</f>
        <v>1.1020000000000001</v>
      </c>
      <c r="K342" s="2">
        <f>'073124'!BB31</f>
        <v>0.94299999999999995</v>
      </c>
      <c r="L342" s="3">
        <f t="shared" si="84"/>
        <v>0.85571687840290367</v>
      </c>
      <c r="M342" s="9">
        <f t="shared" si="86"/>
        <v>-0.14428312159709633</v>
      </c>
      <c r="N342" s="9"/>
      <c r="O342" s="9"/>
      <c r="P342" s="2"/>
      <c r="Q342" s="2" t="s">
        <v>69</v>
      </c>
      <c r="R342" s="2">
        <f>'073024'!BP31</f>
        <v>2.9449999999999998</v>
      </c>
      <c r="S342" s="2">
        <f>'073024'!CD31</f>
        <v>2.8879999999999999</v>
      </c>
      <c r="T342" s="3">
        <f t="shared" si="89"/>
        <v>0.98064516129032264</v>
      </c>
      <c r="U342" s="6">
        <f t="shared" si="93"/>
        <v>-1.9354838709677358E-2</v>
      </c>
      <c r="V342" s="6"/>
      <c r="W342" s="6"/>
      <c r="X342" s="2"/>
      <c r="Y342" s="2" t="s">
        <v>69</v>
      </c>
      <c r="Z342" s="2">
        <f>'073124'!BP31</f>
        <v>30.137</v>
      </c>
      <c r="AA342" s="2">
        <f>'073124'!CD31</f>
        <v>29.657</v>
      </c>
      <c r="AB342" s="3">
        <f t="shared" si="85"/>
        <v>0.98407273451239341</v>
      </c>
      <c r="AC342" s="9">
        <f t="shared" si="87"/>
        <v>-1.592726548760659E-2</v>
      </c>
      <c r="AD342" s="2"/>
    </row>
    <row r="343" spans="1:30" x14ac:dyDescent="0.55000000000000004">
      <c r="A343" s="2" t="s">
        <v>44</v>
      </c>
      <c r="B343" s="2">
        <f>'073024'!AN32</f>
        <v>0.11899999999999999</v>
      </c>
      <c r="C343" s="2">
        <f>'073024'!BB32</f>
        <v>0.107</v>
      </c>
      <c r="D343" s="3">
        <f t="shared" si="88"/>
        <v>0.89915966386554624</v>
      </c>
      <c r="E343" s="6">
        <f t="shared" si="92"/>
        <v>-0.10084033613445376</v>
      </c>
      <c r="F343" s="6"/>
      <c r="G343" s="6"/>
      <c r="H343" s="2"/>
      <c r="I343" s="2" t="s">
        <v>44</v>
      </c>
      <c r="J343" s="2">
        <f>'073124'!AN32</f>
        <v>1.129</v>
      </c>
      <c r="K343" s="2">
        <f>'073124'!BB32</f>
        <v>1.006</v>
      </c>
      <c r="L343" s="3">
        <f t="shared" si="84"/>
        <v>0.89105403011514617</v>
      </c>
      <c r="M343" s="9">
        <f t="shared" si="86"/>
        <v>-0.10894596988485383</v>
      </c>
      <c r="N343" s="9"/>
      <c r="O343" s="9"/>
      <c r="P343" s="2"/>
      <c r="Q343" s="2" t="s">
        <v>44</v>
      </c>
      <c r="R343" s="2">
        <f>'073024'!BP32</f>
        <v>3.0030000000000001</v>
      </c>
      <c r="S343" s="2">
        <f>'073024'!CD32</f>
        <v>2.9809999999999999</v>
      </c>
      <c r="T343" s="3">
        <f t="shared" si="89"/>
        <v>0.99267399267399259</v>
      </c>
      <c r="U343" s="6">
        <f t="shared" si="93"/>
        <v>-7.326007326007411E-3</v>
      </c>
      <c r="V343" s="6"/>
      <c r="W343" s="6"/>
      <c r="X343" s="2"/>
      <c r="Y343" s="2" t="s">
        <v>44</v>
      </c>
      <c r="Z343" s="2">
        <f>'073124'!BP32</f>
        <v>30.347999999999999</v>
      </c>
      <c r="AA343" s="2">
        <f>'073124'!CD32</f>
        <v>29.922000000000001</v>
      </c>
      <c r="AB343" s="3">
        <f t="shared" si="85"/>
        <v>0.98596283115856076</v>
      </c>
      <c r="AC343" s="9">
        <f t="shared" si="87"/>
        <v>-1.403716884143924E-2</v>
      </c>
      <c r="AD343" s="2"/>
    </row>
    <row r="344" spans="1:30" x14ac:dyDescent="0.55000000000000004">
      <c r="A344" s="2" t="s">
        <v>46</v>
      </c>
      <c r="B344" s="2">
        <f>'073024'!AN33</f>
        <v>0.13300000000000001</v>
      </c>
      <c r="C344" s="2">
        <f>'073024'!BB33</f>
        <v>0.121</v>
      </c>
      <c r="D344" s="3">
        <f t="shared" si="88"/>
        <v>0.90977443609022546</v>
      </c>
      <c r="E344" s="6">
        <f t="shared" si="92"/>
        <v>-9.0225563909774542E-2</v>
      </c>
      <c r="F344" s="6"/>
      <c r="G344" s="6"/>
      <c r="H344" s="2"/>
      <c r="I344" s="2" t="s">
        <v>46</v>
      </c>
      <c r="J344" s="2">
        <f>'073124'!AN33</f>
        <v>1.2569999999999999</v>
      </c>
      <c r="K344" s="2">
        <f>'073124'!BB33</f>
        <v>1.147</v>
      </c>
      <c r="L344" s="3">
        <f t="shared" si="84"/>
        <v>0.91249005568814645</v>
      </c>
      <c r="M344" s="9">
        <f t="shared" si="86"/>
        <v>-8.7509944311853549E-2</v>
      </c>
      <c r="N344" s="9"/>
      <c r="O344" s="9"/>
      <c r="P344" s="2"/>
      <c r="Q344" s="2" t="s">
        <v>46</v>
      </c>
      <c r="R344" s="2">
        <f>'073024'!BP33</f>
        <v>2.9620000000000002</v>
      </c>
      <c r="S344" s="2">
        <f>'073024'!CD33</f>
        <v>2.8959999999999999</v>
      </c>
      <c r="T344" s="3">
        <f t="shared" si="89"/>
        <v>0.97771775827143814</v>
      </c>
      <c r="U344" s="6">
        <f t="shared" si="93"/>
        <v>-2.2282241728561858E-2</v>
      </c>
      <c r="V344" s="6"/>
      <c r="W344" s="6"/>
      <c r="X344" s="2"/>
      <c r="Y344" s="2" t="s">
        <v>46</v>
      </c>
      <c r="Z344" s="2">
        <f>'073124'!BP33</f>
        <v>30.152999999999999</v>
      </c>
      <c r="AA344" s="2">
        <f>'073124'!CD33</f>
        <v>29.501999999999999</v>
      </c>
      <c r="AB344" s="3">
        <f t="shared" si="85"/>
        <v>0.97841010844692067</v>
      </c>
      <c r="AC344" s="9">
        <f t="shared" si="87"/>
        <v>-2.1589891553079332E-2</v>
      </c>
      <c r="AD344" s="2"/>
    </row>
    <row r="345" spans="1:30" x14ac:dyDescent="0.55000000000000004">
      <c r="A345" s="2" t="s">
        <v>45</v>
      </c>
      <c r="B345" s="2">
        <f>'073024'!AN34</f>
        <v>0.11899999999999999</v>
      </c>
      <c r="C345" s="2">
        <f>'073024'!BB34</f>
        <v>0.10100000000000001</v>
      </c>
      <c r="D345" s="3">
        <f t="shared" si="88"/>
        <v>0.84873949579831942</v>
      </c>
      <c r="E345" s="6">
        <f t="shared" si="92"/>
        <v>-0.15126050420168058</v>
      </c>
      <c r="F345" s="6"/>
      <c r="G345" s="6"/>
      <c r="H345" s="2"/>
      <c r="I345" s="2" t="s">
        <v>45</v>
      </c>
      <c r="J345" s="2">
        <f>'073124'!AN34</f>
        <v>1.127</v>
      </c>
      <c r="K345" s="2">
        <f>'073124'!BB34</f>
        <v>1.0049999999999999</v>
      </c>
      <c r="L345" s="3">
        <f t="shared" si="84"/>
        <v>0.89174800354924566</v>
      </c>
      <c r="M345" s="9">
        <f t="shared" si="86"/>
        <v>-0.10825199645075434</v>
      </c>
      <c r="N345" s="9"/>
      <c r="O345" s="9"/>
      <c r="P345" s="2"/>
      <c r="Q345" s="2" t="s">
        <v>45</v>
      </c>
      <c r="R345" s="2">
        <f>'073024'!BP34</f>
        <v>2.8980000000000001</v>
      </c>
      <c r="S345" s="2">
        <f>'073024'!CD34</f>
        <v>2.819</v>
      </c>
      <c r="T345" s="3">
        <f t="shared" si="89"/>
        <v>0.97273982056590746</v>
      </c>
      <c r="U345" s="6">
        <f t="shared" si="93"/>
        <v>-2.7260179434092535E-2</v>
      </c>
      <c r="V345" s="6"/>
      <c r="W345" s="6"/>
      <c r="X345" s="2"/>
      <c r="Y345" s="2" t="s">
        <v>45</v>
      </c>
      <c r="Z345" s="2">
        <f>'073124'!BP34</f>
        <v>29.335000000000001</v>
      </c>
      <c r="AA345" s="2">
        <f>'073124'!CD34</f>
        <v>28.844000000000001</v>
      </c>
      <c r="AB345" s="3">
        <f t="shared" si="85"/>
        <v>0.98326231464121361</v>
      </c>
      <c r="AC345" s="9">
        <f t="shared" si="87"/>
        <v>-1.6737685358786392E-2</v>
      </c>
      <c r="AD345" s="2"/>
    </row>
    <row r="346" spans="1:30" x14ac:dyDescent="0.55000000000000004">
      <c r="A346" s="2"/>
      <c r="B346" s="2"/>
      <c r="D346" s="2"/>
      <c r="E346" s="2"/>
      <c r="H346" s="2"/>
      <c r="I346" s="2"/>
      <c r="J346" s="2"/>
      <c r="K346" s="2"/>
      <c r="L346" s="2"/>
      <c r="M346" s="2"/>
      <c r="P346" s="2"/>
      <c r="Q346" s="2"/>
      <c r="R346" s="2"/>
      <c r="S346" s="2"/>
      <c r="T346" s="2"/>
      <c r="U346" s="2"/>
      <c r="X346" s="2"/>
      <c r="Y346" s="2"/>
      <c r="Z346" s="2"/>
      <c r="AA346" s="2"/>
      <c r="AB346" s="2"/>
      <c r="AC346" s="2"/>
      <c r="AD346" s="2"/>
    </row>
    <row r="347" spans="1:30" x14ac:dyDescent="0.55000000000000004">
      <c r="A347" s="2"/>
      <c r="B347" s="2"/>
      <c r="D347" s="2"/>
      <c r="E347" s="2"/>
      <c r="H347" s="2"/>
      <c r="I347" s="2"/>
      <c r="J347" s="2"/>
      <c r="K347" s="2"/>
      <c r="L347" s="2"/>
      <c r="M347" s="2"/>
      <c r="P347" s="2"/>
      <c r="Q347" s="2"/>
      <c r="R347" s="2"/>
      <c r="S347" s="2"/>
      <c r="T347" s="2"/>
      <c r="U347" s="2"/>
      <c r="X347" s="2"/>
      <c r="Y347" s="2"/>
      <c r="Z347" s="2"/>
      <c r="AA347" s="2"/>
      <c r="AB347" s="2"/>
      <c r="AC347" s="2"/>
      <c r="AD347" s="2"/>
    </row>
    <row r="348" spans="1:30" x14ac:dyDescent="0.55000000000000004">
      <c r="A348" s="2" t="s">
        <v>140</v>
      </c>
      <c r="B348" s="2"/>
      <c r="D348" s="2"/>
      <c r="E348" s="2"/>
      <c r="H348" s="2"/>
      <c r="I348" s="2"/>
      <c r="J348" s="2"/>
      <c r="K348" s="2"/>
      <c r="L348" s="2"/>
      <c r="M348" s="2"/>
      <c r="P348" s="2"/>
      <c r="Q348" s="2"/>
      <c r="R348" s="2"/>
      <c r="S348" s="2"/>
      <c r="T348" s="2"/>
      <c r="U348" s="2"/>
      <c r="X348" s="2"/>
      <c r="Y348" s="2"/>
      <c r="Z348" s="2"/>
      <c r="AA348" s="2"/>
      <c r="AB348" s="2"/>
      <c r="AC348" s="2"/>
      <c r="AD348" s="2"/>
    </row>
    <row r="349" spans="1:30" x14ac:dyDescent="0.55000000000000004">
      <c r="A349" s="2" t="s">
        <v>71</v>
      </c>
      <c r="B349" s="2"/>
      <c r="D349" s="2"/>
      <c r="E349" s="2"/>
      <c r="H349" s="2"/>
      <c r="I349" s="2" t="s">
        <v>72</v>
      </c>
      <c r="J349" s="2"/>
      <c r="K349" s="2"/>
      <c r="L349" s="2"/>
      <c r="M349" s="2"/>
      <c r="P349" s="2"/>
      <c r="Q349" s="2" t="s">
        <v>71</v>
      </c>
      <c r="R349" s="2"/>
      <c r="S349" s="2"/>
      <c r="T349" s="2"/>
      <c r="U349" s="2"/>
      <c r="X349" s="2"/>
      <c r="Y349" s="2" t="s">
        <v>72</v>
      </c>
      <c r="Z349" s="2"/>
      <c r="AA349" s="2"/>
      <c r="AB349" s="2"/>
      <c r="AC349" s="2"/>
      <c r="AD349" s="2"/>
    </row>
    <row r="350" spans="1:30" x14ac:dyDescent="0.55000000000000004">
      <c r="A350" s="2" t="s">
        <v>150</v>
      </c>
      <c r="B350" s="2"/>
      <c r="D350" s="2"/>
      <c r="E350" s="2"/>
      <c r="H350" s="2"/>
      <c r="I350" s="2" t="s">
        <v>150</v>
      </c>
      <c r="J350" s="2"/>
      <c r="K350" s="2"/>
      <c r="L350" s="2"/>
      <c r="M350" s="2"/>
      <c r="P350" s="2"/>
      <c r="Q350" s="2" t="s">
        <v>112</v>
      </c>
      <c r="R350" s="2"/>
      <c r="S350" s="2"/>
      <c r="T350" s="2"/>
      <c r="U350" s="2"/>
      <c r="X350" s="2"/>
      <c r="Y350" s="2" t="s">
        <v>112</v>
      </c>
      <c r="Z350" s="2"/>
      <c r="AA350" s="2"/>
      <c r="AB350" s="2"/>
      <c r="AC350" s="2"/>
      <c r="AD350" s="2"/>
    </row>
    <row r="351" spans="1:30" x14ac:dyDescent="0.55000000000000004">
      <c r="A351" s="1"/>
      <c r="B351" s="2" t="s">
        <v>151</v>
      </c>
      <c r="C351" s="2" t="s">
        <v>160</v>
      </c>
      <c r="D351" s="2" t="s">
        <v>77</v>
      </c>
      <c r="E351" s="2" t="s">
        <v>78</v>
      </c>
      <c r="F351" s="2" t="s">
        <v>860</v>
      </c>
      <c r="H351" s="2"/>
      <c r="I351" s="1"/>
      <c r="J351" s="2" t="s">
        <v>153</v>
      </c>
      <c r="K351" s="2" t="s">
        <v>161</v>
      </c>
      <c r="L351" s="2" t="s">
        <v>77</v>
      </c>
      <c r="M351" s="2" t="s">
        <v>78</v>
      </c>
      <c r="N351" s="2" t="s">
        <v>860</v>
      </c>
      <c r="P351" s="2"/>
      <c r="Q351" s="1"/>
      <c r="R351" s="2" t="s">
        <v>853</v>
      </c>
      <c r="S351" s="2" t="s">
        <v>856</v>
      </c>
      <c r="T351" s="2" t="s">
        <v>77</v>
      </c>
      <c r="U351" s="2" t="s">
        <v>78</v>
      </c>
      <c r="V351" s="2" t="s">
        <v>860</v>
      </c>
      <c r="X351" s="2"/>
      <c r="Y351" s="1"/>
      <c r="Z351" s="2" t="s">
        <v>155</v>
      </c>
      <c r="AA351" s="2" t="s">
        <v>162</v>
      </c>
      <c r="AB351" s="2" t="s">
        <v>77</v>
      </c>
      <c r="AC351" s="2" t="s">
        <v>78</v>
      </c>
      <c r="AD351" s="2" t="s">
        <v>860</v>
      </c>
    </row>
    <row r="352" spans="1:30" x14ac:dyDescent="0.55000000000000004">
      <c r="A352" s="2" t="s">
        <v>13</v>
      </c>
      <c r="B352" s="2" t="s">
        <v>859</v>
      </c>
      <c r="C352" s="2" t="s">
        <v>859</v>
      </c>
      <c r="D352" s="2"/>
      <c r="E352" s="2"/>
      <c r="H352" s="2"/>
      <c r="I352" s="2" t="s">
        <v>13</v>
      </c>
      <c r="J352" s="2" t="s">
        <v>859</v>
      </c>
      <c r="K352" s="2" t="s">
        <v>859</v>
      </c>
      <c r="L352" s="2"/>
      <c r="M352" s="2"/>
      <c r="P352" s="2"/>
      <c r="Q352" s="2" t="s">
        <v>13</v>
      </c>
      <c r="R352" s="2" t="s">
        <v>859</v>
      </c>
      <c r="S352" s="2" t="s">
        <v>859</v>
      </c>
      <c r="T352" s="2"/>
      <c r="U352" s="2"/>
      <c r="X352" s="2"/>
      <c r="Y352" s="2" t="s">
        <v>13</v>
      </c>
      <c r="Z352" s="2" t="s">
        <v>859</v>
      </c>
      <c r="AA352" s="2" t="s">
        <v>859</v>
      </c>
      <c r="AB352" s="2"/>
      <c r="AC352" s="2"/>
      <c r="AD352" s="2"/>
    </row>
    <row r="353" spans="1:30" x14ac:dyDescent="0.55000000000000004">
      <c r="A353" s="2" t="s">
        <v>15</v>
      </c>
      <c r="B353" s="2">
        <f>'073024'!AN3</f>
        <v>50</v>
      </c>
      <c r="C353" s="2">
        <f>'073024'!BI3</f>
        <v>50</v>
      </c>
      <c r="D353" s="2"/>
      <c r="E353" s="2"/>
      <c r="H353" s="2"/>
      <c r="I353" s="2" t="s">
        <v>15</v>
      </c>
      <c r="J353" s="2">
        <f>'073124'!AN3</f>
        <v>5</v>
      </c>
      <c r="K353" s="2">
        <f>'073124'!BI3</f>
        <v>5</v>
      </c>
      <c r="L353" s="2"/>
      <c r="M353" s="2"/>
      <c r="P353" s="2"/>
      <c r="Q353" s="2" t="s">
        <v>15</v>
      </c>
      <c r="R353" s="2">
        <f>'073024'!BP3</f>
        <v>50</v>
      </c>
      <c r="S353" s="2">
        <f>'073024'!CK3</f>
        <v>50</v>
      </c>
      <c r="T353" s="2"/>
      <c r="U353" s="2"/>
      <c r="X353" s="2"/>
      <c r="Y353" s="2" t="s">
        <v>15</v>
      </c>
      <c r="Z353" s="2">
        <f>'073124'!BP3</f>
        <v>5</v>
      </c>
      <c r="AA353" s="2">
        <f>'073124'!CK3</f>
        <v>5</v>
      </c>
      <c r="AB353" s="2"/>
      <c r="AC353" s="2"/>
      <c r="AD353" s="2"/>
    </row>
    <row r="354" spans="1:30" x14ac:dyDescent="0.55000000000000004">
      <c r="A354" s="2" t="s">
        <v>16</v>
      </c>
      <c r="B354" s="2">
        <f>'073024'!AN4</f>
        <v>50</v>
      </c>
      <c r="C354" s="2">
        <f>'073024'!BI4</f>
        <v>50</v>
      </c>
      <c r="D354" s="2"/>
      <c r="E354" s="2"/>
      <c r="H354" s="2"/>
      <c r="I354" s="2" t="s">
        <v>16</v>
      </c>
      <c r="J354" s="2">
        <f>'073124'!AN4</f>
        <v>5</v>
      </c>
      <c r="K354" s="2">
        <f>'073124'!BI4</f>
        <v>5</v>
      </c>
      <c r="L354" s="2"/>
      <c r="M354" s="2"/>
      <c r="P354" s="2"/>
      <c r="Q354" s="2" t="s">
        <v>16</v>
      </c>
      <c r="R354" s="2">
        <f>'073024'!BP4</f>
        <v>50</v>
      </c>
      <c r="S354" s="2">
        <f>'073024'!CK4</f>
        <v>50</v>
      </c>
      <c r="T354" s="2"/>
      <c r="U354" s="2"/>
      <c r="X354" s="2"/>
      <c r="Y354" s="2" t="s">
        <v>16</v>
      </c>
      <c r="Z354" s="2">
        <f>'073124'!BP4</f>
        <v>5</v>
      </c>
      <c r="AA354" s="2">
        <f>'073124'!CK4</f>
        <v>5</v>
      </c>
      <c r="AB354" s="2"/>
      <c r="AC354" s="2"/>
      <c r="AD354" s="2"/>
    </row>
    <row r="355" spans="1:30" x14ac:dyDescent="0.55000000000000004">
      <c r="A355" s="7" t="s">
        <v>48</v>
      </c>
      <c r="B355" s="2">
        <f>'073024'!AN5</f>
        <v>10.291</v>
      </c>
      <c r="C355" s="2">
        <f>'073024'!BI5</f>
        <v>8.27</v>
      </c>
      <c r="D355" s="8">
        <f>C355/B355</f>
        <v>0.80361480905645699</v>
      </c>
      <c r="E355" s="8">
        <f>D355-1</f>
        <v>-0.19638519094354301</v>
      </c>
      <c r="F355" s="8">
        <f>(D278+D316+D355)/3</f>
        <v>0.80079681274900405</v>
      </c>
      <c r="G355" s="8"/>
      <c r="H355" s="2"/>
      <c r="I355" s="5" t="s">
        <v>48</v>
      </c>
      <c r="J355" s="2">
        <f>'073124'!AN5</f>
        <v>0</v>
      </c>
      <c r="K355" s="2">
        <f>'073124'!BI5</f>
        <v>0</v>
      </c>
      <c r="L355" s="6" t="e">
        <f>K355/J355</f>
        <v>#DIV/0!</v>
      </c>
      <c r="M355" s="6" t="e">
        <f>1-L355</f>
        <v>#DIV/0!</v>
      </c>
      <c r="N355" s="6"/>
      <c r="O355" s="6"/>
      <c r="P355" s="2"/>
      <c r="Q355" s="7" t="s">
        <v>48</v>
      </c>
      <c r="R355" s="2">
        <f>'073024'!BP5</f>
        <v>300.06700000000001</v>
      </c>
      <c r="S355" s="2">
        <f>'073024'!CK5</f>
        <v>264.92</v>
      </c>
      <c r="T355" s="8">
        <f>S355/R355</f>
        <v>0.88286949248001279</v>
      </c>
      <c r="U355" s="8">
        <f>T355-1</f>
        <v>-0.11713050751998721</v>
      </c>
      <c r="V355" s="8">
        <f>(T278+T316+T355)/3</f>
        <v>0.88993347041382975</v>
      </c>
      <c r="W355" s="8"/>
      <c r="X355" s="2"/>
      <c r="Y355" s="5" t="s">
        <v>48</v>
      </c>
      <c r="Z355" s="2" t="str">
        <f>'073124'!BP5</f>
        <v>No</v>
      </c>
      <c r="AA355" s="2" t="str">
        <f>'073124'!CK5</f>
        <v>No</v>
      </c>
      <c r="AB355" s="6" t="e">
        <f>AA355/Z355</f>
        <v>#VALUE!</v>
      </c>
      <c r="AC355" s="6" t="e">
        <f>1-AB355</f>
        <v>#VALUE!</v>
      </c>
      <c r="AD355" s="2"/>
    </row>
    <row r="356" spans="1:30" x14ac:dyDescent="0.55000000000000004">
      <c r="A356" s="2" t="s">
        <v>49</v>
      </c>
      <c r="B356" s="2">
        <f>'073024'!AN6</f>
        <v>0.107</v>
      </c>
      <c r="C356" s="2">
        <f>'073024'!BI6</f>
        <v>3.1E-2</v>
      </c>
      <c r="D356" s="2"/>
      <c r="E356" s="2"/>
      <c r="H356" s="2"/>
      <c r="I356" s="2" t="s">
        <v>49</v>
      </c>
      <c r="J356" s="2">
        <f>'073124'!AN6</f>
        <v>0.92</v>
      </c>
      <c r="K356" s="2">
        <f>'073124'!BI6</f>
        <v>0.754</v>
      </c>
      <c r="L356" s="3">
        <f t="shared" ref="L356:L384" si="94">K356/J356</f>
        <v>0.81956521739130428</v>
      </c>
      <c r="M356" s="9">
        <f>L356-1</f>
        <v>-0.18043478260869572</v>
      </c>
      <c r="N356" s="6">
        <f>(L279+L317+L356)/3</f>
        <v>0.82789855072463769</v>
      </c>
      <c r="O356" s="9"/>
      <c r="P356" s="2"/>
      <c r="Q356" s="2" t="s">
        <v>49</v>
      </c>
      <c r="R356" s="2">
        <f>'073024'!BP6</f>
        <v>3.0329999999999999</v>
      </c>
      <c r="S356" s="2">
        <f>'073024'!CK6</f>
        <v>1.421</v>
      </c>
      <c r="T356" s="2"/>
      <c r="U356" s="2"/>
      <c r="X356" s="2"/>
      <c r="Y356" s="2" t="s">
        <v>49</v>
      </c>
      <c r="Z356" s="2">
        <f>'073124'!BP6</f>
        <v>30.29</v>
      </c>
      <c r="AA356" s="2">
        <f>'073124'!CK6</f>
        <v>28.704999999999998</v>
      </c>
      <c r="AB356" s="3">
        <f t="shared" ref="AB356:AB384" si="95">AA356/Z356</f>
        <v>0.94767249917464502</v>
      </c>
      <c r="AC356" s="9">
        <f>AB356-1</f>
        <v>-5.2327500825354978E-2</v>
      </c>
      <c r="AD356" s="6">
        <f>(AB279+AB317+AB356)/3</f>
        <v>0.94828876416859254</v>
      </c>
    </row>
    <row r="357" spans="1:30" x14ac:dyDescent="0.55000000000000004">
      <c r="A357" s="2" t="s">
        <v>50</v>
      </c>
      <c r="B357" s="2">
        <f>'073024'!AN7</f>
        <v>0.13400000000000001</v>
      </c>
      <c r="C357" s="2">
        <f>'073024'!BI7</f>
        <v>7.5999999999999998E-2</v>
      </c>
      <c r="D357" s="2"/>
      <c r="E357" s="2"/>
      <c r="H357" s="2"/>
      <c r="I357" s="2" t="s">
        <v>50</v>
      </c>
      <c r="J357" s="2">
        <f>'073124'!AN7</f>
        <v>0.95899999999999996</v>
      </c>
      <c r="K357" s="2">
        <f>'073124'!BI7</f>
        <v>0.81100000000000005</v>
      </c>
      <c r="L357" s="3">
        <f t="shared" si="94"/>
        <v>0.84567257559958298</v>
      </c>
      <c r="M357" s="9">
        <f t="shared" ref="M357:M384" si="96">L357-1</f>
        <v>-0.15432742440041702</v>
      </c>
      <c r="N357" s="6">
        <f t="shared" ref="N357:N384" si="97">(L280+L318+L357)/3</f>
        <v>0.85540493569690657</v>
      </c>
      <c r="O357" s="9"/>
      <c r="P357" s="2"/>
      <c r="Q357" s="2" t="s">
        <v>50</v>
      </c>
      <c r="R357" s="2">
        <f>'073024'!BP7</f>
        <v>3.0910000000000002</v>
      </c>
      <c r="S357" s="2">
        <f>'073024'!CK7</f>
        <v>2.681</v>
      </c>
      <c r="T357" s="2"/>
      <c r="U357" s="2"/>
      <c r="X357" s="2"/>
      <c r="Y357" s="2" t="s">
        <v>50</v>
      </c>
      <c r="Z357" s="2">
        <f>'073124'!BP7</f>
        <v>30.465</v>
      </c>
      <c r="AA357" s="2">
        <f>'073124'!CK7</f>
        <v>29.824999999999999</v>
      </c>
      <c r="AB357" s="3">
        <f t="shared" si="95"/>
        <v>0.97899228623010015</v>
      </c>
      <c r="AC357" s="9">
        <f t="shared" ref="AC357:AC384" si="98">AB357-1</f>
        <v>-2.100771376989985E-2</v>
      </c>
      <c r="AD357" s="6">
        <f t="shared" ref="AD357:AD384" si="99">(AB280+AB318+AB357)/3</f>
        <v>0.98173860714481087</v>
      </c>
    </row>
    <row r="358" spans="1:30" x14ac:dyDescent="0.55000000000000004">
      <c r="A358" s="2" t="s">
        <v>51</v>
      </c>
      <c r="B358" s="2">
        <f>'073024'!AN8</f>
        <v>0.122</v>
      </c>
      <c r="C358" s="2">
        <f>'073024'!BI8</f>
        <v>8.5000000000000006E-2</v>
      </c>
      <c r="D358" s="2"/>
      <c r="E358" s="2"/>
      <c r="H358" s="2"/>
      <c r="I358" s="2" t="s">
        <v>51</v>
      </c>
      <c r="J358" s="2">
        <f>'073124'!AN8</f>
        <v>0.96599999999999997</v>
      </c>
      <c r="K358" s="2">
        <f>'073124'!BI8</f>
        <v>0.83799999999999997</v>
      </c>
      <c r="L358" s="3">
        <f t="shared" si="94"/>
        <v>0.86749482401656319</v>
      </c>
      <c r="M358" s="9">
        <f t="shared" si="96"/>
        <v>-0.13250517598343681</v>
      </c>
      <c r="N358" s="6">
        <f t="shared" si="97"/>
        <v>0.87336093857832997</v>
      </c>
      <c r="O358" s="9"/>
      <c r="P358" s="2"/>
      <c r="Q358" s="2" t="s">
        <v>51</v>
      </c>
      <c r="R358" s="2">
        <f>'073024'!BP8</f>
        <v>3.1219999999999999</v>
      </c>
      <c r="S358" s="2">
        <f>'073024'!CK8</f>
        <v>2.653</v>
      </c>
      <c r="T358" s="2"/>
      <c r="U358" s="2"/>
      <c r="X358" s="2"/>
      <c r="Y358" s="2" t="s">
        <v>51</v>
      </c>
      <c r="Z358" s="2">
        <f>'073124'!BP8</f>
        <v>30.614999999999998</v>
      </c>
      <c r="AA358" s="2">
        <f>'073124'!CK8</f>
        <v>30.875</v>
      </c>
      <c r="AB358" s="3">
        <f t="shared" si="95"/>
        <v>1.0084925690021231</v>
      </c>
      <c r="AC358" s="9">
        <f t="shared" si="98"/>
        <v>8.4925690021231404E-3</v>
      </c>
      <c r="AD358" s="6">
        <f t="shared" si="99"/>
        <v>1.0129130600468181</v>
      </c>
    </row>
    <row r="359" spans="1:30" x14ac:dyDescent="0.55000000000000004">
      <c r="A359" s="2" t="s">
        <v>52</v>
      </c>
      <c r="B359" s="2">
        <f>'073024'!AN9</f>
        <v>0.121</v>
      </c>
      <c r="C359" s="2">
        <f>'073024'!BI9</f>
        <v>9.5000000000000001E-2</v>
      </c>
      <c r="D359" s="3">
        <f t="shared" ref="D359:D384" si="100">C359/B359</f>
        <v>0.78512396694214881</v>
      </c>
      <c r="E359" s="6">
        <f>D359-1</f>
        <v>-0.21487603305785119</v>
      </c>
      <c r="F359" s="6"/>
      <c r="G359" s="6"/>
      <c r="H359" s="2"/>
      <c r="I359" s="2" t="s">
        <v>52</v>
      </c>
      <c r="J359" s="2">
        <f>'073124'!AN9</f>
        <v>0.97599999999999998</v>
      </c>
      <c r="K359" s="2">
        <f>'073124'!BI9</f>
        <v>0.83499999999999996</v>
      </c>
      <c r="L359" s="3">
        <f t="shared" si="94"/>
        <v>0.85553278688524592</v>
      </c>
      <c r="M359" s="9">
        <f t="shared" si="96"/>
        <v>-0.14446721311475408</v>
      </c>
      <c r="N359" s="6">
        <f t="shared" si="97"/>
        <v>0.85997267759562845</v>
      </c>
      <c r="O359" s="9"/>
      <c r="P359" s="2"/>
      <c r="Q359" s="2" t="s">
        <v>52</v>
      </c>
      <c r="R359" s="2">
        <f>'073024'!BP9</f>
        <v>3.0419999999999998</v>
      </c>
      <c r="S359" s="2">
        <f>'073024'!CK9</f>
        <v>2.9990000000000001</v>
      </c>
      <c r="T359" s="3">
        <f t="shared" ref="T359:T384" si="101">S359/R359</f>
        <v>0.98586456278763979</v>
      </c>
      <c r="U359" s="6">
        <f>T359-1</f>
        <v>-1.4135437212360213E-2</v>
      </c>
      <c r="V359" s="6"/>
      <c r="W359" s="6"/>
      <c r="X359" s="2"/>
      <c r="Y359" s="2" t="s">
        <v>52</v>
      </c>
      <c r="Z359" s="2">
        <f>'073124'!BP9</f>
        <v>30.713999999999999</v>
      </c>
      <c r="AA359" s="2">
        <f>'073124'!CK9</f>
        <v>30.49</v>
      </c>
      <c r="AB359" s="3">
        <f t="shared" si="95"/>
        <v>0.99270690890147817</v>
      </c>
      <c r="AC359" s="9">
        <f t="shared" si="98"/>
        <v>-7.2930910985218311E-3</v>
      </c>
      <c r="AD359" s="6">
        <f t="shared" si="99"/>
        <v>0.99211000412406936</v>
      </c>
    </row>
    <row r="360" spans="1:30" x14ac:dyDescent="0.55000000000000004">
      <c r="A360" s="2" t="s">
        <v>53</v>
      </c>
      <c r="B360" s="2">
        <f>'073024'!AN10</f>
        <v>0.107</v>
      </c>
      <c r="C360" s="2">
        <f>'073024'!BI10</f>
        <v>9.0999999999999998E-2</v>
      </c>
      <c r="D360" s="3">
        <f t="shared" si="100"/>
        <v>0.85046728971962615</v>
      </c>
      <c r="E360" s="6">
        <f t="shared" ref="E360:E362" si="102">D360-1</f>
        <v>-0.14953271028037385</v>
      </c>
      <c r="F360" s="6"/>
      <c r="G360" s="6"/>
      <c r="H360" s="2"/>
      <c r="I360" s="2" t="s">
        <v>53</v>
      </c>
      <c r="J360" s="2">
        <f>'073124'!AN10</f>
        <v>0.95599999999999996</v>
      </c>
      <c r="K360" s="2">
        <f>'073124'!BI10</f>
        <v>0.83599999999999997</v>
      </c>
      <c r="L360" s="3">
        <f t="shared" si="94"/>
        <v>0.87447698744769875</v>
      </c>
      <c r="M360" s="9">
        <f t="shared" si="96"/>
        <v>-0.12552301255230125</v>
      </c>
      <c r="N360" s="6">
        <f t="shared" si="97"/>
        <v>0.87308228730822879</v>
      </c>
      <c r="O360" s="9"/>
      <c r="P360" s="2"/>
      <c r="Q360" s="2" t="s">
        <v>53</v>
      </c>
      <c r="R360" s="2">
        <f>'073024'!BP10</f>
        <v>3.0840000000000001</v>
      </c>
      <c r="S360" s="2">
        <f>'073024'!CK10</f>
        <v>2.7709999999999999</v>
      </c>
      <c r="T360" s="3">
        <f t="shared" si="101"/>
        <v>0.89850843060959784</v>
      </c>
      <c r="U360" s="6">
        <f t="shared" ref="U360:U362" si="103">T360-1</f>
        <v>-0.10149156939040216</v>
      </c>
      <c r="V360" s="6"/>
      <c r="W360" s="6"/>
      <c r="X360" s="2"/>
      <c r="Y360" s="2" t="s">
        <v>53</v>
      </c>
      <c r="Z360" s="2">
        <f>'073124'!BP10</f>
        <v>30.26</v>
      </c>
      <c r="AA360" s="2">
        <f>'073124'!CK10</f>
        <v>30.795999999999999</v>
      </c>
      <c r="AB360" s="3">
        <f t="shared" si="95"/>
        <v>1.0177131526768011</v>
      </c>
      <c r="AC360" s="9">
        <f t="shared" si="98"/>
        <v>1.7713152676801069E-2</v>
      </c>
      <c r="AD360" s="6">
        <f t="shared" si="99"/>
        <v>1.0037453183520599</v>
      </c>
    </row>
    <row r="361" spans="1:30" x14ac:dyDescent="0.55000000000000004">
      <c r="A361" s="2" t="s">
        <v>54</v>
      </c>
      <c r="B361" s="2">
        <f>'073024'!AN11</f>
        <v>0.13100000000000001</v>
      </c>
      <c r="C361" s="2">
        <f>'073024'!BI11</f>
        <v>0.10199999999999999</v>
      </c>
      <c r="D361" s="3">
        <f t="shared" si="100"/>
        <v>0.77862595419847325</v>
      </c>
      <c r="E361" s="6">
        <f t="shared" si="102"/>
        <v>-0.22137404580152675</v>
      </c>
      <c r="F361" s="6"/>
      <c r="G361" s="6"/>
      <c r="H361" s="2"/>
      <c r="I361" s="2" t="s">
        <v>54</v>
      </c>
      <c r="J361" s="2">
        <f>'073124'!AN11</f>
        <v>1.004</v>
      </c>
      <c r="K361" s="2">
        <f>'073124'!BI11</f>
        <v>0.85</v>
      </c>
      <c r="L361" s="3">
        <f t="shared" si="94"/>
        <v>0.84661354581673309</v>
      </c>
      <c r="M361" s="9">
        <f t="shared" si="96"/>
        <v>-0.15338645418326691</v>
      </c>
      <c r="N361" s="6">
        <f t="shared" si="97"/>
        <v>0.85358565737051795</v>
      </c>
      <c r="O361" s="9"/>
      <c r="P361" s="2"/>
      <c r="Q361" s="2" t="s">
        <v>54</v>
      </c>
      <c r="R361" s="2">
        <f>'073024'!BP11</f>
        <v>3.105</v>
      </c>
      <c r="S361" s="2">
        <f>'073024'!CK11</f>
        <v>3.0990000000000002</v>
      </c>
      <c r="T361" s="3">
        <f t="shared" si="101"/>
        <v>0.99806763285024158</v>
      </c>
      <c r="U361" s="6">
        <f t="shared" si="103"/>
        <v>-1.9323671497584183E-3</v>
      </c>
      <c r="V361" s="6"/>
      <c r="W361" s="6"/>
      <c r="X361" s="2"/>
      <c r="Y361" s="2" t="s">
        <v>54</v>
      </c>
      <c r="Z361" s="2">
        <f>'073124'!BP11</f>
        <v>30.085000000000001</v>
      </c>
      <c r="AA361" s="2">
        <f>'073124'!CK11</f>
        <v>30.004000000000001</v>
      </c>
      <c r="AB361" s="3">
        <f t="shared" si="95"/>
        <v>0.99730762838623899</v>
      </c>
      <c r="AC361" s="9">
        <f t="shared" si="98"/>
        <v>-2.6923716137610132E-3</v>
      </c>
      <c r="AD361" s="6">
        <f t="shared" si="99"/>
        <v>0.99541299650988846</v>
      </c>
    </row>
    <row r="362" spans="1:30" x14ac:dyDescent="0.55000000000000004">
      <c r="A362" s="2" t="s">
        <v>55</v>
      </c>
      <c r="B362" s="2">
        <f>'073024'!AN12</f>
        <v>0.13200000000000001</v>
      </c>
      <c r="C362" s="2">
        <f>'073024'!BI12</f>
        <v>8.6999999999999994E-2</v>
      </c>
      <c r="D362" s="3">
        <f t="shared" si="100"/>
        <v>0.65909090909090906</v>
      </c>
      <c r="E362" s="6">
        <f t="shared" si="102"/>
        <v>-0.34090909090909094</v>
      </c>
      <c r="F362" s="6"/>
      <c r="G362" s="6"/>
      <c r="H362" s="2"/>
      <c r="I362" s="2" t="s">
        <v>55</v>
      </c>
      <c r="J362" s="2">
        <f>'073124'!AN12</f>
        <v>0.97299999999999998</v>
      </c>
      <c r="K362" s="2">
        <f>'073124'!BI12</f>
        <v>0.84599999999999997</v>
      </c>
      <c r="L362" s="3">
        <f t="shared" si="94"/>
        <v>0.86947584789311405</v>
      </c>
      <c r="M362" s="9">
        <f t="shared" si="96"/>
        <v>-0.13052415210688595</v>
      </c>
      <c r="N362" s="6">
        <f t="shared" si="97"/>
        <v>0.8746145940390545</v>
      </c>
      <c r="O362" s="9"/>
      <c r="P362" s="2"/>
      <c r="Q362" s="2" t="s">
        <v>55</v>
      </c>
      <c r="R362" s="2">
        <f>'073024'!BP12</f>
        <v>2.927</v>
      </c>
      <c r="S362" s="2">
        <f>'073024'!CK12</f>
        <v>2.6070000000000002</v>
      </c>
      <c r="T362" s="3">
        <f t="shared" si="101"/>
        <v>0.8906730440724292</v>
      </c>
      <c r="U362" s="6">
        <f t="shared" si="103"/>
        <v>-0.1093269559275708</v>
      </c>
      <c r="V362" s="6"/>
      <c r="W362" s="6"/>
      <c r="X362" s="2"/>
      <c r="Y362" s="2" t="s">
        <v>55</v>
      </c>
      <c r="Z362" s="2">
        <f>'073124'!BP12</f>
        <v>30.405999999999999</v>
      </c>
      <c r="AA362" s="2">
        <f>'073124'!CK12</f>
        <v>30.318999999999999</v>
      </c>
      <c r="AB362" s="3">
        <f t="shared" si="95"/>
        <v>0.99713872262053538</v>
      </c>
      <c r="AC362" s="9">
        <f t="shared" si="98"/>
        <v>-2.8612773794646218E-3</v>
      </c>
      <c r="AD362" s="6">
        <f t="shared" si="99"/>
        <v>0.99706198338047314</v>
      </c>
    </row>
    <row r="363" spans="1:30" x14ac:dyDescent="0.55000000000000004">
      <c r="A363" s="7" t="s">
        <v>56</v>
      </c>
      <c r="B363" s="2">
        <f>'073024'!AN13</f>
        <v>0.123</v>
      </c>
      <c r="C363" s="2">
        <f>'073024'!BI13</f>
        <v>0.111</v>
      </c>
      <c r="D363" s="8">
        <f t="shared" si="100"/>
        <v>0.90243902439024393</v>
      </c>
      <c r="E363" s="8">
        <f>D363-1</f>
        <v>-9.7560975609756073E-2</v>
      </c>
      <c r="F363" s="8">
        <f>(D286+D324+D363)/3</f>
        <v>0.9159891598915989</v>
      </c>
      <c r="G363" s="8"/>
      <c r="H363" s="2"/>
      <c r="I363" s="5" t="s">
        <v>56</v>
      </c>
      <c r="J363" s="2">
        <f>'073124'!AN13</f>
        <v>0.95099999999999996</v>
      </c>
      <c r="K363" s="2">
        <f>'073124'!BI13</f>
        <v>0.70799999999999996</v>
      </c>
      <c r="L363" s="3">
        <f t="shared" si="94"/>
        <v>0.74447949526813884</v>
      </c>
      <c r="M363" s="9">
        <f t="shared" si="96"/>
        <v>-0.25552050473186116</v>
      </c>
      <c r="N363" s="6">
        <f t="shared" si="97"/>
        <v>0.77252015422362419</v>
      </c>
      <c r="O363" s="9"/>
      <c r="P363" s="2"/>
      <c r="Q363" s="7" t="s">
        <v>56</v>
      </c>
      <c r="R363" s="2">
        <f>'073024'!BP13</f>
        <v>3.0840000000000001</v>
      </c>
      <c r="S363" s="2">
        <f>'073024'!CK13</f>
        <v>2.9119999999999999</v>
      </c>
      <c r="T363" s="8">
        <f t="shared" si="101"/>
        <v>0.94422827496757455</v>
      </c>
      <c r="U363" s="8">
        <f>T363-1</f>
        <v>-5.5771725032425445E-2</v>
      </c>
      <c r="V363" s="8">
        <f>(T286+T324+T363)/3</f>
        <v>0.93720276696930382</v>
      </c>
      <c r="W363" s="8"/>
      <c r="X363" s="2"/>
      <c r="Y363" s="5" t="s">
        <v>56</v>
      </c>
      <c r="Z363" s="2">
        <f>'073124'!BP13</f>
        <v>30.295000000000002</v>
      </c>
      <c r="AA363" s="2">
        <f>'073124'!CK13</f>
        <v>24.501000000000001</v>
      </c>
      <c r="AB363" s="3">
        <f t="shared" si="95"/>
        <v>0.80874731803928035</v>
      </c>
      <c r="AC363" s="9">
        <f t="shared" si="98"/>
        <v>-0.19125268196071965</v>
      </c>
      <c r="AD363" s="6">
        <f t="shared" si="99"/>
        <v>0.82234692193431247</v>
      </c>
    </row>
    <row r="364" spans="1:30" x14ac:dyDescent="0.55000000000000004">
      <c r="A364" s="2" t="s">
        <v>57</v>
      </c>
      <c r="B364" s="2">
        <f>'073024'!AN14</f>
        <v>0.109</v>
      </c>
      <c r="C364" s="2">
        <f>'073024'!BI14</f>
        <v>8.5000000000000006E-2</v>
      </c>
      <c r="D364" s="3">
        <f t="shared" si="100"/>
        <v>0.77981651376146799</v>
      </c>
      <c r="E364" s="6">
        <f t="shared" ref="E364:E384" si="104">D364-1</f>
        <v>-0.22018348623853201</v>
      </c>
      <c r="F364" s="6"/>
      <c r="G364" s="6"/>
      <c r="H364" s="2"/>
      <c r="I364" s="2" t="s">
        <v>57</v>
      </c>
      <c r="J364" s="2">
        <f>'073124'!AN14</f>
        <v>0.95199999999999996</v>
      </c>
      <c r="K364" s="2">
        <f>'073124'!BI14</f>
        <v>0.78100000000000003</v>
      </c>
      <c r="L364" s="3">
        <f t="shared" si="94"/>
        <v>0.82037815126050428</v>
      </c>
      <c r="M364" s="9">
        <f t="shared" si="96"/>
        <v>-0.17962184873949572</v>
      </c>
      <c r="N364" s="6">
        <f t="shared" si="97"/>
        <v>0.83053221288515422</v>
      </c>
      <c r="O364" s="9"/>
      <c r="P364" s="2"/>
      <c r="Q364" s="2" t="s">
        <v>57</v>
      </c>
      <c r="R364" s="2">
        <f>'073024'!BP14</f>
        <v>3.0979999999999999</v>
      </c>
      <c r="S364" s="2">
        <f>'073024'!CK14</f>
        <v>2.6659999999999999</v>
      </c>
      <c r="T364" s="3">
        <f t="shared" si="101"/>
        <v>0.86055519690122662</v>
      </c>
      <c r="U364" s="6">
        <f t="shared" ref="U364:U384" si="105">T364-1</f>
        <v>-0.13944480309877338</v>
      </c>
      <c r="V364" s="6"/>
      <c r="W364" s="6"/>
      <c r="X364" s="2"/>
      <c r="Y364" s="2" t="s">
        <v>57</v>
      </c>
      <c r="Z364" s="2">
        <f>'073124'!BP14</f>
        <v>30.31</v>
      </c>
      <c r="AA364" s="2">
        <f>'073124'!CK14</f>
        <v>30.477</v>
      </c>
      <c r="AB364" s="3">
        <f t="shared" si="95"/>
        <v>1.0055097327614648</v>
      </c>
      <c r="AC364" s="9">
        <f t="shared" si="98"/>
        <v>5.509732761464825E-3</v>
      </c>
      <c r="AD364" s="6">
        <f t="shared" si="99"/>
        <v>1.0112064225228197</v>
      </c>
    </row>
    <row r="365" spans="1:30" x14ac:dyDescent="0.55000000000000004">
      <c r="A365" s="2" t="s">
        <v>58</v>
      </c>
      <c r="B365" s="2">
        <f>'073024'!AN15</f>
        <v>0.111</v>
      </c>
      <c r="C365" s="2">
        <f>'073024'!BI15</f>
        <v>9.1999999999999998E-2</v>
      </c>
      <c r="D365" s="3">
        <f t="shared" si="100"/>
        <v>0.8288288288288288</v>
      </c>
      <c r="E365" s="6">
        <f t="shared" si="104"/>
        <v>-0.1711711711711712</v>
      </c>
      <c r="F365" s="6"/>
      <c r="G365" s="6"/>
      <c r="H365" s="2"/>
      <c r="I365" s="2" t="s">
        <v>58</v>
      </c>
      <c r="J365" s="2">
        <f>'073124'!AN15</f>
        <v>0.95299999999999996</v>
      </c>
      <c r="K365" s="2">
        <f>'073124'!BI15</f>
        <v>0.81399999999999995</v>
      </c>
      <c r="L365" s="3">
        <f t="shared" si="94"/>
        <v>0.85414480587618047</v>
      </c>
      <c r="M365" s="9">
        <f t="shared" si="96"/>
        <v>-0.14585519412381953</v>
      </c>
      <c r="N365" s="6">
        <f t="shared" si="97"/>
        <v>0.86743616649178035</v>
      </c>
      <c r="O365" s="9"/>
      <c r="P365" s="2"/>
      <c r="Q365" s="2" t="s">
        <v>58</v>
      </c>
      <c r="R365" s="2">
        <f>'073024'!BP15</f>
        <v>3.03</v>
      </c>
      <c r="S365" s="2">
        <f>'073024'!CK15</f>
        <v>2.9079999999999999</v>
      </c>
      <c r="T365" s="3">
        <f t="shared" si="101"/>
        <v>0.95973597359735974</v>
      </c>
      <c r="U365" s="6">
        <f t="shared" si="105"/>
        <v>-4.0264026402640263E-2</v>
      </c>
      <c r="V365" s="6"/>
      <c r="W365" s="6"/>
      <c r="X365" s="2"/>
      <c r="Y365" s="2" t="s">
        <v>58</v>
      </c>
      <c r="Z365" s="2">
        <f>'073124'!BP15</f>
        <v>29.817</v>
      </c>
      <c r="AA365" s="2">
        <f>'073124'!CK15</f>
        <v>29.962</v>
      </c>
      <c r="AB365" s="3">
        <f t="shared" si="95"/>
        <v>1.0048629976188082</v>
      </c>
      <c r="AC365" s="9">
        <f t="shared" si="98"/>
        <v>4.8629976188081514E-3</v>
      </c>
      <c r="AD365" s="6">
        <f t="shared" si="99"/>
        <v>1.0021799644498104</v>
      </c>
    </row>
    <row r="366" spans="1:30" x14ac:dyDescent="0.55000000000000004">
      <c r="A366" s="2" t="s">
        <v>59</v>
      </c>
      <c r="B366" s="2">
        <f>'073024'!AN16</f>
        <v>9.7000000000000003E-2</v>
      </c>
      <c r="C366" s="2">
        <f>'073024'!BI16</f>
        <v>0.113</v>
      </c>
      <c r="D366" s="3">
        <f t="shared" si="100"/>
        <v>1.1649484536082475</v>
      </c>
      <c r="E366" s="6">
        <f t="shared" si="104"/>
        <v>0.1649484536082475</v>
      </c>
      <c r="F366" s="6"/>
      <c r="G366" s="6"/>
      <c r="H366" s="2"/>
      <c r="I366" s="2" t="s">
        <v>59</v>
      </c>
      <c r="J366" s="2">
        <f>'073124'!AN16</f>
        <v>1.002</v>
      </c>
      <c r="K366" s="2">
        <f>'073124'!BI16</f>
        <v>0.83</v>
      </c>
      <c r="L366" s="3">
        <f t="shared" si="94"/>
        <v>0.8283433133732534</v>
      </c>
      <c r="M366" s="9">
        <f t="shared" si="96"/>
        <v>-0.1716566866267466</v>
      </c>
      <c r="N366" s="6">
        <f t="shared" si="97"/>
        <v>0.84863606121091151</v>
      </c>
      <c r="O366" s="9"/>
      <c r="P366" s="2"/>
      <c r="Q366" s="2" t="s">
        <v>59</v>
      </c>
      <c r="R366" s="2">
        <f>'073024'!BP16</f>
        <v>3.032</v>
      </c>
      <c r="S366" s="2">
        <f>'073024'!CK16</f>
        <v>2.919</v>
      </c>
      <c r="T366" s="3">
        <f t="shared" si="101"/>
        <v>0.96273087071240104</v>
      </c>
      <c r="U366" s="6">
        <f t="shared" si="105"/>
        <v>-3.7269129287598957E-2</v>
      </c>
      <c r="V366" s="6"/>
      <c r="W366" s="6"/>
      <c r="X366" s="2"/>
      <c r="Y366" s="2" t="s">
        <v>59</v>
      </c>
      <c r="Z366" s="2">
        <f>'073124'!BP16</f>
        <v>29.847999999999999</v>
      </c>
      <c r="AA366" s="2">
        <f>'073124'!CK16</f>
        <v>29.504999999999999</v>
      </c>
      <c r="AB366" s="3">
        <f t="shared" si="95"/>
        <v>0.98850844277673544</v>
      </c>
      <c r="AC366" s="9">
        <f t="shared" si="98"/>
        <v>-1.1491557223264559E-2</v>
      </c>
      <c r="AD366" s="6">
        <f t="shared" si="99"/>
        <v>0.99151255248816239</v>
      </c>
    </row>
    <row r="367" spans="1:30" x14ac:dyDescent="0.55000000000000004">
      <c r="A367" s="2" t="s">
        <v>60</v>
      </c>
      <c r="B367" s="2" t="str">
        <f>'073024'!AN17</f>
        <v>N.D.</v>
      </c>
      <c r="C367" s="2" t="str">
        <f>'073024'!BI17</f>
        <v>N.D.</v>
      </c>
      <c r="D367" s="3" t="e">
        <f t="shared" si="100"/>
        <v>#VALUE!</v>
      </c>
      <c r="E367" s="6" t="e">
        <f t="shared" si="104"/>
        <v>#VALUE!</v>
      </c>
      <c r="F367" s="6"/>
      <c r="G367" s="6"/>
      <c r="H367" s="2"/>
      <c r="I367" s="2" t="s">
        <v>60</v>
      </c>
      <c r="J367" s="2">
        <f>'073124'!AN17</f>
        <v>0.78100000000000003</v>
      </c>
      <c r="K367" s="2">
        <f>'073124'!BI17</f>
        <v>0.65900000000000003</v>
      </c>
      <c r="L367" s="3">
        <f t="shared" si="94"/>
        <v>0.84379001280409727</v>
      </c>
      <c r="M367" s="9">
        <f t="shared" si="96"/>
        <v>-0.15620998719590273</v>
      </c>
      <c r="N367" s="6">
        <f t="shared" si="97"/>
        <v>0.83098591549295764</v>
      </c>
      <c r="O367" s="9"/>
      <c r="P367" s="2"/>
      <c r="Q367" s="2" t="s">
        <v>60</v>
      </c>
      <c r="R367" s="2">
        <f>'073024'!BP17</f>
        <v>3.2829999999999999</v>
      </c>
      <c r="S367" s="2">
        <f>'073024'!CK17</f>
        <v>3.1989999999999998</v>
      </c>
      <c r="T367" s="3">
        <f t="shared" si="101"/>
        <v>0.97441364605543712</v>
      </c>
      <c r="U367" s="6">
        <f t="shared" si="105"/>
        <v>-2.5586353944562878E-2</v>
      </c>
      <c r="V367" s="6"/>
      <c r="W367" s="6"/>
      <c r="X367" s="2"/>
      <c r="Y367" s="2" t="s">
        <v>60</v>
      </c>
      <c r="Z367" s="2">
        <f>'073124'!BP17</f>
        <v>30.332999999999998</v>
      </c>
      <c r="AA367" s="2">
        <f>'073124'!CK17</f>
        <v>30.143999999999998</v>
      </c>
      <c r="AB367" s="3">
        <f t="shared" si="95"/>
        <v>0.99376916229848677</v>
      </c>
      <c r="AC367" s="9">
        <f t="shared" si="98"/>
        <v>-6.2308377015132255E-3</v>
      </c>
      <c r="AD367" s="6">
        <f t="shared" si="99"/>
        <v>0.98319761755623691</v>
      </c>
    </row>
    <row r="368" spans="1:30" x14ac:dyDescent="0.55000000000000004">
      <c r="A368" s="2" t="s">
        <v>61</v>
      </c>
      <c r="B368" s="2">
        <f>'073024'!AN18</f>
        <v>0.125</v>
      </c>
      <c r="C368" s="2">
        <f>'073024'!BI18</f>
        <v>9.6000000000000002E-2</v>
      </c>
      <c r="D368" s="3">
        <f t="shared" si="100"/>
        <v>0.76800000000000002</v>
      </c>
      <c r="E368" s="6">
        <f t="shared" si="104"/>
        <v>-0.23199999999999998</v>
      </c>
      <c r="F368" s="6"/>
      <c r="G368" s="6"/>
      <c r="H368" s="2"/>
      <c r="I368" s="2" t="s">
        <v>61</v>
      </c>
      <c r="J368" s="2">
        <f>'073124'!AN18</f>
        <v>1.014</v>
      </c>
      <c r="K368" s="2">
        <f>'073124'!BI18</f>
        <v>0.86</v>
      </c>
      <c r="L368" s="3">
        <f t="shared" si="94"/>
        <v>0.84812623274161736</v>
      </c>
      <c r="M368" s="9">
        <f t="shared" si="96"/>
        <v>-0.15187376725838264</v>
      </c>
      <c r="N368" s="6">
        <f t="shared" si="97"/>
        <v>0.85174227481919784</v>
      </c>
      <c r="O368" s="9"/>
      <c r="P368" s="2"/>
      <c r="Q368" s="2" t="s">
        <v>61</v>
      </c>
      <c r="R368" s="2">
        <f>'073024'!BP18</f>
        <v>3.0569999999999999</v>
      </c>
      <c r="S368" s="2">
        <f>'073024'!CK18</f>
        <v>3.0139999999999998</v>
      </c>
      <c r="T368" s="3">
        <f t="shared" si="101"/>
        <v>0.98593392214589459</v>
      </c>
      <c r="U368" s="6">
        <f t="shared" si="105"/>
        <v>-1.4066077854105408E-2</v>
      </c>
      <c r="V368" s="6"/>
      <c r="W368" s="6"/>
      <c r="X368" s="2"/>
      <c r="Y368" s="2" t="s">
        <v>61</v>
      </c>
      <c r="Z368" s="2">
        <f>'073124'!BP18</f>
        <v>30.265000000000001</v>
      </c>
      <c r="AA368" s="2">
        <f>'073124'!CK18</f>
        <v>29.738</v>
      </c>
      <c r="AB368" s="3">
        <f t="shared" si="95"/>
        <v>0.98258714686932092</v>
      </c>
      <c r="AC368" s="9">
        <f t="shared" si="98"/>
        <v>-1.7412853130679085E-2</v>
      </c>
      <c r="AD368" s="6">
        <f t="shared" si="99"/>
        <v>0.98397488848504866</v>
      </c>
    </row>
    <row r="369" spans="1:30" x14ac:dyDescent="0.55000000000000004">
      <c r="A369" s="2" t="s">
        <v>62</v>
      </c>
      <c r="B369" s="2">
        <f>'073024'!AN19</f>
        <v>9.7000000000000003E-2</v>
      </c>
      <c r="C369" s="2">
        <f>'073024'!BI19</f>
        <v>8.6999999999999994E-2</v>
      </c>
      <c r="D369" s="3">
        <f t="shared" si="100"/>
        <v>0.89690721649484528</v>
      </c>
      <c r="E369" s="6">
        <f t="shared" si="104"/>
        <v>-0.10309278350515472</v>
      </c>
      <c r="F369" s="6"/>
      <c r="G369" s="6"/>
      <c r="H369" s="2"/>
      <c r="I369" s="2" t="s">
        <v>62</v>
      </c>
      <c r="J369" s="2">
        <f>'073124'!AN19</f>
        <v>0.95099999999999996</v>
      </c>
      <c r="K369" s="2">
        <f>'073124'!BI19</f>
        <v>0.82399999999999995</v>
      </c>
      <c r="L369" s="3">
        <f t="shared" si="94"/>
        <v>0.86645636172450047</v>
      </c>
      <c r="M369" s="9">
        <f t="shared" si="96"/>
        <v>-0.13354363827549953</v>
      </c>
      <c r="N369" s="6">
        <f t="shared" si="97"/>
        <v>0.85804416403785488</v>
      </c>
      <c r="O369" s="9"/>
      <c r="P369" s="2"/>
      <c r="Q369" s="2" t="s">
        <v>62</v>
      </c>
      <c r="R369" s="2">
        <f>'073024'!BP19</f>
        <v>3.0790000000000002</v>
      </c>
      <c r="S369" s="2">
        <f>'073024'!CK19</f>
        <v>3.2229999999999999</v>
      </c>
      <c r="T369" s="3">
        <f t="shared" si="101"/>
        <v>1.0467684313088663</v>
      </c>
      <c r="U369" s="6">
        <f t="shared" si="105"/>
        <v>4.6768431308866321E-2</v>
      </c>
      <c r="V369" s="6"/>
      <c r="W369" s="6"/>
      <c r="X369" s="2"/>
      <c r="Y369" s="2" t="s">
        <v>62</v>
      </c>
      <c r="Z369" s="2">
        <f>'073124'!BP19</f>
        <v>29.722999999999999</v>
      </c>
      <c r="AA369" s="2">
        <f>'073124'!CK19</f>
        <v>29.486999999999998</v>
      </c>
      <c r="AB369" s="3">
        <f t="shared" si="95"/>
        <v>0.99206002085926726</v>
      </c>
      <c r="AC369" s="9">
        <f t="shared" si="98"/>
        <v>-7.9399791407327447E-3</v>
      </c>
      <c r="AD369" s="6">
        <f t="shared" si="99"/>
        <v>0.99672531933743791</v>
      </c>
    </row>
    <row r="370" spans="1:30" x14ac:dyDescent="0.55000000000000004">
      <c r="A370" s="2" t="s">
        <v>63</v>
      </c>
      <c r="B370" s="2">
        <f>'073024'!AN20</f>
        <v>0.11</v>
      </c>
      <c r="C370" s="2">
        <f>'073024'!BI20</f>
        <v>9.5000000000000001E-2</v>
      </c>
      <c r="D370" s="3">
        <f t="shared" si="100"/>
        <v>0.86363636363636365</v>
      </c>
      <c r="E370" s="6">
        <f t="shared" si="104"/>
        <v>-0.13636363636363635</v>
      </c>
      <c r="F370" s="6"/>
      <c r="G370" s="6"/>
      <c r="H370" s="2"/>
      <c r="I370" s="2" t="s">
        <v>63</v>
      </c>
      <c r="J370" s="2">
        <f>'073124'!AN20</f>
        <v>1.0029999999999999</v>
      </c>
      <c r="K370" s="2">
        <f>'073124'!BI20</f>
        <v>0.86199999999999999</v>
      </c>
      <c r="L370" s="3">
        <f t="shared" si="94"/>
        <v>0.85942173479561323</v>
      </c>
      <c r="M370" s="9">
        <f t="shared" si="96"/>
        <v>-0.14057826520438677</v>
      </c>
      <c r="N370" s="6">
        <f t="shared" si="97"/>
        <v>0.87171817879694269</v>
      </c>
      <c r="O370" s="9"/>
      <c r="P370" s="2"/>
      <c r="Q370" s="2" t="s">
        <v>63</v>
      </c>
      <c r="R370" s="2">
        <f>'073024'!BP20</f>
        <v>2.9380000000000002</v>
      </c>
      <c r="S370" s="2">
        <f>'073024'!CK20</f>
        <v>2.597</v>
      </c>
      <c r="T370" s="3">
        <f t="shared" si="101"/>
        <v>0.88393464942137501</v>
      </c>
      <c r="U370" s="6">
        <f t="shared" si="105"/>
        <v>-0.11606535057862499</v>
      </c>
      <c r="V370" s="6"/>
      <c r="W370" s="6"/>
      <c r="X370" s="2"/>
      <c r="Y370" s="2" t="s">
        <v>63</v>
      </c>
      <c r="Z370" s="2">
        <f>'073124'!BP20</f>
        <v>29.922999999999998</v>
      </c>
      <c r="AA370" s="2">
        <f>'073124'!CK20</f>
        <v>29.683</v>
      </c>
      <c r="AB370" s="3">
        <f t="shared" si="95"/>
        <v>0.99197941382882737</v>
      </c>
      <c r="AC370" s="9">
        <f t="shared" si="98"/>
        <v>-8.0205861711726278E-3</v>
      </c>
      <c r="AD370" s="6">
        <f t="shared" si="99"/>
        <v>0.98652095935122375</v>
      </c>
    </row>
    <row r="371" spans="1:30" x14ac:dyDescent="0.55000000000000004">
      <c r="A371" s="2" t="s">
        <v>33</v>
      </c>
      <c r="B371" s="2">
        <f>'073024'!AN21</f>
        <v>0.123</v>
      </c>
      <c r="C371" s="2">
        <f>'073024'!BI21</f>
        <v>8.7999999999999995E-2</v>
      </c>
      <c r="D371" s="3">
        <f t="shared" si="100"/>
        <v>0.71544715447154472</v>
      </c>
      <c r="E371" s="6">
        <f t="shared" si="104"/>
        <v>-0.28455284552845528</v>
      </c>
      <c r="F371" s="6"/>
      <c r="G371" s="6"/>
      <c r="H371" s="2"/>
      <c r="I371" s="2" t="s">
        <v>33</v>
      </c>
      <c r="J371" s="2">
        <f>'073124'!AN21</f>
        <v>1.014</v>
      </c>
      <c r="K371" s="2">
        <f>'073124'!BI21</f>
        <v>0.86699999999999999</v>
      </c>
      <c r="L371" s="3">
        <f t="shared" si="94"/>
        <v>0.8550295857988166</v>
      </c>
      <c r="M371" s="9">
        <f t="shared" si="96"/>
        <v>-0.1449704142011834</v>
      </c>
      <c r="N371" s="6">
        <f t="shared" si="97"/>
        <v>0.86785009861932938</v>
      </c>
      <c r="O371" s="9"/>
      <c r="P371" s="2"/>
      <c r="Q371" s="2" t="s">
        <v>33</v>
      </c>
      <c r="R371" s="2">
        <f>'073024'!BP21</f>
        <v>2.9729999999999999</v>
      </c>
      <c r="S371" s="2">
        <f>'073024'!CK21</f>
        <v>2.6560000000000001</v>
      </c>
      <c r="T371" s="3">
        <f t="shared" si="101"/>
        <v>0.89337369660275823</v>
      </c>
      <c r="U371" s="6">
        <f t="shared" si="105"/>
        <v>-0.10662630339724177</v>
      </c>
      <c r="V371" s="6"/>
      <c r="W371" s="6"/>
      <c r="X371" s="2"/>
      <c r="Y371" s="2" t="s">
        <v>33</v>
      </c>
      <c r="Z371" s="2">
        <f>'073124'!BP21</f>
        <v>30.655999999999999</v>
      </c>
      <c r="AA371" s="2">
        <f>'073124'!CK21</f>
        <v>30.567</v>
      </c>
      <c r="AB371" s="3">
        <f t="shared" si="95"/>
        <v>0.99709681628392488</v>
      </c>
      <c r="AC371" s="9">
        <f t="shared" si="98"/>
        <v>-2.9031837160751195E-3</v>
      </c>
      <c r="AD371" s="6">
        <f t="shared" si="99"/>
        <v>0.99758611691022969</v>
      </c>
    </row>
    <row r="372" spans="1:30" x14ac:dyDescent="0.55000000000000004">
      <c r="A372" s="2" t="s">
        <v>64</v>
      </c>
      <c r="B372" s="2">
        <f>'073024'!AN22</f>
        <v>9.9000000000000005E-2</v>
      </c>
      <c r="C372" s="2">
        <f>'073024'!BI22</f>
        <v>7.8E-2</v>
      </c>
      <c r="D372" s="3">
        <f t="shared" si="100"/>
        <v>0.78787878787878785</v>
      </c>
      <c r="E372" s="6">
        <f t="shared" si="104"/>
        <v>-0.21212121212121215</v>
      </c>
      <c r="F372" s="6"/>
      <c r="G372" s="6"/>
      <c r="H372" s="2"/>
      <c r="I372" s="2" t="s">
        <v>64</v>
      </c>
      <c r="J372" s="2">
        <f>'073124'!AN22</f>
        <v>0.97899999999999998</v>
      </c>
      <c r="K372" s="2">
        <f>'073124'!BI22</f>
        <v>0.874</v>
      </c>
      <c r="L372" s="3">
        <f t="shared" si="94"/>
        <v>0.89274770173646578</v>
      </c>
      <c r="M372" s="9">
        <f t="shared" si="96"/>
        <v>-0.10725229826353422</v>
      </c>
      <c r="N372" s="6">
        <f t="shared" si="97"/>
        <v>0.88287368062648974</v>
      </c>
      <c r="O372" s="9"/>
      <c r="P372" s="2"/>
      <c r="Q372" s="2" t="s">
        <v>64</v>
      </c>
      <c r="R372" s="2">
        <f>'073024'!BP22</f>
        <v>3.0009999999999999</v>
      </c>
      <c r="S372" s="2">
        <f>'073024'!CK22</f>
        <v>2.6920000000000002</v>
      </c>
      <c r="T372" s="3">
        <f t="shared" si="101"/>
        <v>0.89703432189270249</v>
      </c>
      <c r="U372" s="6">
        <f t="shared" si="105"/>
        <v>-0.10296567810729751</v>
      </c>
      <c r="V372" s="6"/>
      <c r="W372" s="6"/>
      <c r="X372" s="2"/>
      <c r="Y372" s="2" t="s">
        <v>64</v>
      </c>
      <c r="Z372" s="2">
        <f>'073124'!BP22</f>
        <v>30.425999999999998</v>
      </c>
      <c r="AA372" s="2">
        <f>'073124'!CK22</f>
        <v>30.414000000000001</v>
      </c>
      <c r="AB372" s="3">
        <f t="shared" si="95"/>
        <v>0.99960560047327951</v>
      </c>
      <c r="AC372" s="9">
        <f t="shared" si="98"/>
        <v>-3.9439952672049028E-4</v>
      </c>
      <c r="AD372" s="6">
        <f t="shared" si="99"/>
        <v>0.995530138697167</v>
      </c>
    </row>
    <row r="373" spans="1:30" x14ac:dyDescent="0.55000000000000004">
      <c r="A373" s="2" t="s">
        <v>65</v>
      </c>
      <c r="B373" s="2">
        <f>'073024'!AN23</f>
        <v>0.12</v>
      </c>
      <c r="C373" s="2">
        <f>'073024'!BI23</f>
        <v>9.0999999999999998E-2</v>
      </c>
      <c r="D373" s="3">
        <f t="shared" si="100"/>
        <v>0.7583333333333333</v>
      </c>
      <c r="E373" s="6">
        <f t="shared" si="104"/>
        <v>-0.2416666666666667</v>
      </c>
      <c r="F373" s="6"/>
      <c r="G373" s="6"/>
      <c r="H373" s="2"/>
      <c r="I373" s="2" t="s">
        <v>65</v>
      </c>
      <c r="J373" s="2">
        <f>'073124'!AN23</f>
        <v>1.034</v>
      </c>
      <c r="K373" s="2">
        <f>'073124'!BI23</f>
        <v>0.89900000000000002</v>
      </c>
      <c r="L373" s="3">
        <f t="shared" si="94"/>
        <v>0.86943907156673117</v>
      </c>
      <c r="M373" s="9">
        <f t="shared" si="96"/>
        <v>-0.13056092843326883</v>
      </c>
      <c r="N373" s="6">
        <f t="shared" si="97"/>
        <v>0.86976144422952928</v>
      </c>
      <c r="O373" s="9"/>
      <c r="P373" s="2"/>
      <c r="Q373" s="2" t="s">
        <v>65</v>
      </c>
      <c r="R373" s="2">
        <f>'073024'!BP23</f>
        <v>2.9660000000000002</v>
      </c>
      <c r="S373" s="2">
        <f>'073024'!CK23</f>
        <v>2.6880000000000002</v>
      </c>
      <c r="T373" s="3">
        <f t="shared" si="101"/>
        <v>0.90627107215104519</v>
      </c>
      <c r="U373" s="6">
        <f t="shared" si="105"/>
        <v>-9.3728927848954813E-2</v>
      </c>
      <c r="V373" s="6"/>
      <c r="W373" s="6"/>
      <c r="X373" s="2"/>
      <c r="Y373" s="2" t="s">
        <v>65</v>
      </c>
      <c r="Z373" s="2">
        <f>'073124'!BP23</f>
        <v>29.718</v>
      </c>
      <c r="AA373" s="2">
        <f>'073124'!CK23</f>
        <v>29.556999999999999</v>
      </c>
      <c r="AB373" s="3">
        <f t="shared" si="95"/>
        <v>0.99458240796823472</v>
      </c>
      <c r="AC373" s="9">
        <f t="shared" si="98"/>
        <v>-5.4175920317652837E-3</v>
      </c>
      <c r="AD373" s="6">
        <f t="shared" si="99"/>
        <v>0.98899656773672528</v>
      </c>
    </row>
    <row r="374" spans="1:30" x14ac:dyDescent="0.55000000000000004">
      <c r="A374" s="2" t="s">
        <v>66</v>
      </c>
      <c r="B374" s="2">
        <f>'073024'!AN24</f>
        <v>0.108</v>
      </c>
      <c r="C374" s="2">
        <f>'073024'!BI24</f>
        <v>9.5000000000000001E-2</v>
      </c>
      <c r="D374" s="3">
        <f t="shared" si="100"/>
        <v>0.87962962962962965</v>
      </c>
      <c r="E374" s="6">
        <f t="shared" si="104"/>
        <v>-0.12037037037037035</v>
      </c>
      <c r="F374" s="6"/>
      <c r="G374" s="6"/>
      <c r="H374" s="2"/>
      <c r="I374" s="2" t="s">
        <v>66</v>
      </c>
      <c r="J374" s="2">
        <f>'073124'!AN24</f>
        <v>1.018</v>
      </c>
      <c r="K374" s="2">
        <f>'073124'!BI24</f>
        <v>0.89400000000000002</v>
      </c>
      <c r="L374" s="3">
        <f t="shared" si="94"/>
        <v>0.87819253438113953</v>
      </c>
      <c r="M374" s="9">
        <f t="shared" si="96"/>
        <v>-0.12180746561886047</v>
      </c>
      <c r="N374" s="6">
        <f t="shared" si="97"/>
        <v>0.88605108055009829</v>
      </c>
      <c r="O374" s="9"/>
      <c r="P374" s="2"/>
      <c r="Q374" s="2" t="s">
        <v>66</v>
      </c>
      <c r="R374" s="2">
        <f>'073024'!BP24</f>
        <v>3.0070000000000001</v>
      </c>
      <c r="S374" s="2">
        <f>'073024'!CK24</f>
        <v>2.7679999999999998</v>
      </c>
      <c r="T374" s="3">
        <f t="shared" si="101"/>
        <v>0.92051878949118715</v>
      </c>
      <c r="U374" s="6">
        <f t="shared" si="105"/>
        <v>-7.948121050881285E-2</v>
      </c>
      <c r="V374" s="6"/>
      <c r="W374" s="6"/>
      <c r="X374" s="2"/>
      <c r="Y374" s="2" t="s">
        <v>66</v>
      </c>
      <c r="Z374" s="2">
        <f>'073124'!BP24</f>
        <v>30.98</v>
      </c>
      <c r="AA374" s="2">
        <f>'073124'!CK24</f>
        <v>31.026</v>
      </c>
      <c r="AB374" s="3">
        <f t="shared" si="95"/>
        <v>1.0014848289218852</v>
      </c>
      <c r="AC374" s="9">
        <f t="shared" si="98"/>
        <v>1.4848289218851729E-3</v>
      </c>
      <c r="AD374" s="6">
        <f t="shared" si="99"/>
        <v>1.0001721540778998</v>
      </c>
    </row>
    <row r="375" spans="1:30" x14ac:dyDescent="0.55000000000000004">
      <c r="A375" s="2" t="s">
        <v>37</v>
      </c>
      <c r="B375" s="2">
        <f>'073024'!AN25</f>
        <v>0.112</v>
      </c>
      <c r="C375" s="2">
        <f>'073024'!BI25</f>
        <v>9.4E-2</v>
      </c>
      <c r="D375" s="3">
        <f t="shared" si="100"/>
        <v>0.8392857142857143</v>
      </c>
      <c r="E375" s="6">
        <f t="shared" si="104"/>
        <v>-0.1607142857142857</v>
      </c>
      <c r="F375" s="6"/>
      <c r="G375" s="6"/>
      <c r="H375" s="2"/>
      <c r="I375" s="2" t="s">
        <v>37</v>
      </c>
      <c r="J375" s="2">
        <f>'073124'!AN25</f>
        <v>1.0640000000000001</v>
      </c>
      <c r="K375" s="2">
        <f>'073124'!BI25</f>
        <v>0.95399999999999996</v>
      </c>
      <c r="L375" s="3">
        <f t="shared" si="94"/>
        <v>0.89661654135338342</v>
      </c>
      <c r="M375" s="9">
        <f t="shared" si="96"/>
        <v>-0.10338345864661658</v>
      </c>
      <c r="N375" s="6">
        <f t="shared" si="97"/>
        <v>0.87186716791979946</v>
      </c>
      <c r="O375" s="9"/>
      <c r="P375" s="2"/>
      <c r="Q375" s="2" t="s">
        <v>37</v>
      </c>
      <c r="R375" s="2">
        <f>'073024'!BP25</f>
        <v>2.9689999999999999</v>
      </c>
      <c r="S375" s="2">
        <f>'073024'!CK25</f>
        <v>2.7189999999999999</v>
      </c>
      <c r="T375" s="3">
        <f t="shared" si="101"/>
        <v>0.9157965644998316</v>
      </c>
      <c r="U375" s="6">
        <f t="shared" si="105"/>
        <v>-8.42034355001684E-2</v>
      </c>
      <c r="V375" s="6"/>
      <c r="W375" s="6"/>
      <c r="X375" s="2"/>
      <c r="Y375" s="2" t="s">
        <v>37</v>
      </c>
      <c r="Z375" s="2">
        <f>'073124'!BP25</f>
        <v>31.172999999999998</v>
      </c>
      <c r="AA375" s="2">
        <f>'073124'!CK25</f>
        <v>31.032</v>
      </c>
      <c r="AB375" s="3">
        <f t="shared" si="95"/>
        <v>0.99547685497064775</v>
      </c>
      <c r="AC375" s="9">
        <f t="shared" si="98"/>
        <v>-4.523145029352249E-3</v>
      </c>
      <c r="AD375" s="6">
        <f t="shared" si="99"/>
        <v>0.99297468963526125</v>
      </c>
    </row>
    <row r="376" spans="1:30" x14ac:dyDescent="0.55000000000000004">
      <c r="A376" s="2" t="s">
        <v>67</v>
      </c>
      <c r="B376" s="2">
        <f>'073024'!AN26</f>
        <v>0.105</v>
      </c>
      <c r="C376" s="2">
        <f>'073024'!BI26</f>
        <v>8.7999999999999995E-2</v>
      </c>
      <c r="D376" s="3">
        <f t="shared" si="100"/>
        <v>0.83809523809523812</v>
      </c>
      <c r="E376" s="6">
        <f t="shared" si="104"/>
        <v>-0.16190476190476188</v>
      </c>
      <c r="F376" s="6"/>
      <c r="G376" s="6"/>
      <c r="H376" s="2"/>
      <c r="I376" s="2" t="s">
        <v>67</v>
      </c>
      <c r="J376" s="2">
        <f>'073124'!AN26</f>
        <v>1.0169999999999999</v>
      </c>
      <c r="K376" s="2">
        <f>'073124'!BI26</f>
        <v>0.88500000000000001</v>
      </c>
      <c r="L376" s="3">
        <f t="shared" si="94"/>
        <v>0.87020648967551628</v>
      </c>
      <c r="M376" s="9">
        <f t="shared" si="96"/>
        <v>-0.12979351032448372</v>
      </c>
      <c r="N376" s="6">
        <f t="shared" si="97"/>
        <v>0.88331694526384796</v>
      </c>
      <c r="O376" s="9"/>
      <c r="P376" s="2"/>
      <c r="Q376" s="2" t="s">
        <v>67</v>
      </c>
      <c r="R376" s="2">
        <f>'073024'!BP26</f>
        <v>3.05</v>
      </c>
      <c r="S376" s="2">
        <f>'073024'!CK26</f>
        <v>2.9470000000000001</v>
      </c>
      <c r="T376" s="3">
        <f t="shared" si="101"/>
        <v>0.96622950819672138</v>
      </c>
      <c r="U376" s="6">
        <f t="shared" si="105"/>
        <v>-3.3770491803278624E-2</v>
      </c>
      <c r="V376" s="6"/>
      <c r="W376" s="6"/>
      <c r="X376" s="2"/>
      <c r="Y376" s="2" t="s">
        <v>67</v>
      </c>
      <c r="Z376" s="2">
        <f>'073124'!BP26</f>
        <v>30.024999999999999</v>
      </c>
      <c r="AA376" s="2">
        <f>'073124'!CK26</f>
        <v>29.738</v>
      </c>
      <c r="AB376" s="3">
        <f t="shared" si="95"/>
        <v>0.99044129891756871</v>
      </c>
      <c r="AC376" s="9">
        <f t="shared" si="98"/>
        <v>-9.5587010824312868E-3</v>
      </c>
      <c r="AD376" s="6">
        <f t="shared" si="99"/>
        <v>0.98735498195947813</v>
      </c>
    </row>
    <row r="377" spans="1:30" x14ac:dyDescent="0.55000000000000004">
      <c r="A377" s="2" t="s">
        <v>39</v>
      </c>
      <c r="B377" s="2">
        <f>'073024'!AN27</f>
        <v>0.108</v>
      </c>
      <c r="C377" s="2">
        <f>'073024'!BI27</f>
        <v>8.3000000000000004E-2</v>
      </c>
      <c r="D377" s="3">
        <f t="shared" si="100"/>
        <v>0.7685185185185186</v>
      </c>
      <c r="E377" s="6">
        <f t="shared" si="104"/>
        <v>-0.2314814814814814</v>
      </c>
      <c r="F377" s="6"/>
      <c r="G377" s="6"/>
      <c r="H377" s="2"/>
      <c r="I377" s="2" t="s">
        <v>39</v>
      </c>
      <c r="J377" s="2">
        <f>'073124'!AN27</f>
        <v>1.1279999999999999</v>
      </c>
      <c r="K377" s="2">
        <f>'073124'!BI27</f>
        <v>0.90900000000000003</v>
      </c>
      <c r="L377" s="3">
        <f t="shared" si="94"/>
        <v>0.80585106382978733</v>
      </c>
      <c r="M377" s="9">
        <f t="shared" si="96"/>
        <v>-0.19414893617021267</v>
      </c>
      <c r="N377" s="6">
        <f t="shared" si="97"/>
        <v>0.83392434988179664</v>
      </c>
      <c r="O377" s="9"/>
      <c r="P377" s="2"/>
      <c r="Q377" s="2" t="s">
        <v>39</v>
      </c>
      <c r="R377" s="2">
        <f>'073024'!BP27</f>
        <v>3.1459999999999999</v>
      </c>
      <c r="S377" s="2">
        <f>'073024'!CK27</f>
        <v>2.9790000000000001</v>
      </c>
      <c r="T377" s="3">
        <f t="shared" si="101"/>
        <v>0.94691671964399238</v>
      </c>
      <c r="U377" s="6">
        <f t="shared" si="105"/>
        <v>-5.3083280356007623E-2</v>
      </c>
      <c r="V377" s="6"/>
      <c r="W377" s="6"/>
      <c r="X377" s="2"/>
      <c r="Y377" s="2" t="s">
        <v>39</v>
      </c>
      <c r="Z377" s="2">
        <f>'073124'!BP27</f>
        <v>29.683</v>
      </c>
      <c r="AA377" s="2">
        <f>'073124'!CK27</f>
        <v>31.433</v>
      </c>
      <c r="AB377" s="3">
        <f t="shared" si="95"/>
        <v>1.0589563049556985</v>
      </c>
      <c r="AC377" s="9">
        <f t="shared" si="98"/>
        <v>5.895630495569848E-2</v>
      </c>
      <c r="AD377" s="6">
        <f t="shared" si="99"/>
        <v>1.0442453031477053</v>
      </c>
    </row>
    <row r="378" spans="1:30" x14ac:dyDescent="0.55000000000000004">
      <c r="A378" s="2" t="s">
        <v>40</v>
      </c>
      <c r="B378" s="2">
        <f>'073024'!AN28</f>
        <v>0.10199999999999999</v>
      </c>
      <c r="C378" s="2">
        <f>'073024'!BI28</f>
        <v>8.6999999999999994E-2</v>
      </c>
      <c r="D378" s="3">
        <f t="shared" si="100"/>
        <v>0.8529411764705882</v>
      </c>
      <c r="E378" s="6">
        <f t="shared" si="104"/>
        <v>-0.1470588235294118</v>
      </c>
      <c r="F378" s="6"/>
      <c r="G378" s="6"/>
      <c r="H378" s="2"/>
      <c r="I378" s="2" t="s">
        <v>40</v>
      </c>
      <c r="J378" s="2">
        <f>'073124'!AN28</f>
        <v>1.2050000000000001</v>
      </c>
      <c r="K378" s="2">
        <f>'073124'!BI28</f>
        <v>0.94099999999999995</v>
      </c>
      <c r="L378" s="3">
        <f t="shared" si="94"/>
        <v>0.78091286307053931</v>
      </c>
      <c r="M378" s="9">
        <f t="shared" si="96"/>
        <v>-0.21908713692946069</v>
      </c>
      <c r="N378" s="6">
        <f t="shared" si="97"/>
        <v>0.77261410788381735</v>
      </c>
      <c r="O378" s="9"/>
      <c r="P378" s="2"/>
      <c r="Q378" s="2" t="s">
        <v>40</v>
      </c>
      <c r="R378" s="2">
        <f>'073024'!BP28</f>
        <v>2.9089999999999998</v>
      </c>
      <c r="S378" s="2">
        <f>'073024'!CK28</f>
        <v>2.819</v>
      </c>
      <c r="T378" s="3">
        <f t="shared" si="101"/>
        <v>0.96906153317291166</v>
      </c>
      <c r="U378" s="6">
        <f t="shared" si="105"/>
        <v>-3.093846682708834E-2</v>
      </c>
      <c r="V378" s="6"/>
      <c r="W378" s="6"/>
      <c r="X378" s="2"/>
      <c r="Y378" s="2" t="s">
        <v>40</v>
      </c>
      <c r="Z378" s="2">
        <f>'073124'!BP28</f>
        <v>29.805</v>
      </c>
      <c r="AA378" s="2">
        <f>'073124'!CK28</f>
        <v>30.15</v>
      </c>
      <c r="AB378" s="3">
        <f t="shared" si="95"/>
        <v>1.0115752390538499</v>
      </c>
      <c r="AC378" s="9">
        <f t="shared" si="98"/>
        <v>1.1575239053849939E-2</v>
      </c>
      <c r="AD378" s="6">
        <f t="shared" si="99"/>
        <v>1.0004473522339652</v>
      </c>
    </row>
    <row r="379" spans="1:30" x14ac:dyDescent="0.55000000000000004">
      <c r="A379" s="2" t="s">
        <v>68</v>
      </c>
      <c r="B379" s="2">
        <f>'073024'!AN29</f>
        <v>0.11</v>
      </c>
      <c r="C379" s="2">
        <f>'073024'!BI29</f>
        <v>0.1</v>
      </c>
      <c r="D379" s="3">
        <f t="shared" si="100"/>
        <v>0.90909090909090917</v>
      </c>
      <c r="E379" s="6">
        <f t="shared" si="104"/>
        <v>-9.0909090909090828E-2</v>
      </c>
      <c r="F379" s="6"/>
      <c r="G379" s="6"/>
      <c r="H379" s="2"/>
      <c r="I379" s="2" t="s">
        <v>68</v>
      </c>
      <c r="J379" s="2">
        <f>'073124'!AN29</f>
        <v>1.0349999999999999</v>
      </c>
      <c r="K379" s="2">
        <f>'073124'!BI29</f>
        <v>0.90500000000000003</v>
      </c>
      <c r="L379" s="3">
        <f t="shared" si="94"/>
        <v>0.87439613526570059</v>
      </c>
      <c r="M379" s="9">
        <f t="shared" si="96"/>
        <v>-0.12560386473429941</v>
      </c>
      <c r="N379" s="6">
        <f t="shared" si="97"/>
        <v>0.87729468599033833</v>
      </c>
      <c r="O379" s="9"/>
      <c r="P379" s="2"/>
      <c r="Q379" s="2" t="s">
        <v>68</v>
      </c>
      <c r="R379" s="2">
        <f>'073024'!BP29</f>
        <v>3.0019999999999998</v>
      </c>
      <c r="S379" s="2">
        <f>'073024'!CK29</f>
        <v>3.0569999999999999</v>
      </c>
      <c r="T379" s="3">
        <f t="shared" si="101"/>
        <v>1.0183211192538308</v>
      </c>
      <c r="U379" s="6">
        <f t="shared" si="105"/>
        <v>1.8321119253830842E-2</v>
      </c>
      <c r="V379" s="6"/>
      <c r="W379" s="6"/>
      <c r="X379" s="2"/>
      <c r="Y379" s="2" t="s">
        <v>68</v>
      </c>
      <c r="Z379" s="2">
        <f>'073124'!BP29</f>
        <v>30.571999999999999</v>
      </c>
      <c r="AA379" s="2">
        <f>'073124'!CK29</f>
        <v>30.07</v>
      </c>
      <c r="AB379" s="3">
        <f t="shared" si="95"/>
        <v>0.98357974617296873</v>
      </c>
      <c r="AC379" s="9">
        <f t="shared" si="98"/>
        <v>-1.6420253827031273E-2</v>
      </c>
      <c r="AD379" s="6">
        <f t="shared" si="99"/>
        <v>0.98429935889048803</v>
      </c>
    </row>
    <row r="380" spans="1:30" x14ac:dyDescent="0.55000000000000004">
      <c r="A380" s="2" t="s">
        <v>42</v>
      </c>
      <c r="B380" s="2">
        <f>'073024'!AN30</f>
        <v>0.105</v>
      </c>
      <c r="C380" s="2">
        <f>'073024'!BI30</f>
        <v>9.9000000000000005E-2</v>
      </c>
      <c r="D380" s="3">
        <f t="shared" si="100"/>
        <v>0.94285714285714295</v>
      </c>
      <c r="E380" s="6">
        <f t="shared" si="104"/>
        <v>-5.7142857142857051E-2</v>
      </c>
      <c r="F380" s="6"/>
      <c r="G380" s="6"/>
      <c r="H380" s="2"/>
      <c r="I380" s="2" t="s">
        <v>42</v>
      </c>
      <c r="J380" s="2">
        <f>'073124'!AN30</f>
        <v>1.038</v>
      </c>
      <c r="K380" s="2">
        <f>'073124'!BI30</f>
        <v>0.90100000000000002</v>
      </c>
      <c r="L380" s="3">
        <f t="shared" si="94"/>
        <v>0.86801541425818884</v>
      </c>
      <c r="M380" s="9">
        <f t="shared" si="96"/>
        <v>-0.13198458574181116</v>
      </c>
      <c r="N380" s="6">
        <f t="shared" si="97"/>
        <v>0.87219010918432893</v>
      </c>
      <c r="O380" s="9"/>
      <c r="P380" s="2"/>
      <c r="Q380" s="2" t="s">
        <v>42</v>
      </c>
      <c r="R380" s="2">
        <f>'073024'!BP30</f>
        <v>3.0630000000000002</v>
      </c>
      <c r="S380" s="2">
        <f>'073024'!CK30</f>
        <v>3.0249999999999999</v>
      </c>
      <c r="T380" s="3">
        <f t="shared" si="101"/>
        <v>0.98759386222657519</v>
      </c>
      <c r="U380" s="6">
        <f t="shared" si="105"/>
        <v>-1.2406137773424808E-2</v>
      </c>
      <c r="V380" s="6"/>
      <c r="W380" s="6"/>
      <c r="X380" s="2"/>
      <c r="Y380" s="2" t="s">
        <v>42</v>
      </c>
      <c r="Z380" s="2">
        <f>'073124'!BP30</f>
        <v>30.837</v>
      </c>
      <c r="AA380" s="2">
        <f>'073124'!CK30</f>
        <v>30.46</v>
      </c>
      <c r="AB380" s="3">
        <f t="shared" si="95"/>
        <v>0.98777442682491812</v>
      </c>
      <c r="AC380" s="9">
        <f t="shared" si="98"/>
        <v>-1.2225573175081883E-2</v>
      </c>
      <c r="AD380" s="6">
        <f t="shared" si="99"/>
        <v>0.98839056977008133</v>
      </c>
    </row>
    <row r="381" spans="1:30" x14ac:dyDescent="0.55000000000000004">
      <c r="A381" s="2" t="s">
        <v>69</v>
      </c>
      <c r="B381" s="2">
        <f>'073024'!AN31</f>
        <v>0.115</v>
      </c>
      <c r="C381" s="2">
        <f>'073024'!BI31</f>
        <v>9.6000000000000002E-2</v>
      </c>
      <c r="D381" s="3">
        <f t="shared" si="100"/>
        <v>0.83478260869565213</v>
      </c>
      <c r="E381" s="6">
        <f t="shared" si="104"/>
        <v>-0.16521739130434787</v>
      </c>
      <c r="F381" s="6"/>
      <c r="G381" s="6"/>
      <c r="H381" s="2"/>
      <c r="I381" s="2" t="s">
        <v>69</v>
      </c>
      <c r="J381" s="2">
        <f>'073124'!AN31</f>
        <v>1.1020000000000001</v>
      </c>
      <c r="K381" s="2">
        <f>'073124'!BI31</f>
        <v>0.94399999999999995</v>
      </c>
      <c r="L381" s="3">
        <f t="shared" si="94"/>
        <v>0.85662431941923767</v>
      </c>
      <c r="M381" s="9">
        <f t="shared" si="96"/>
        <v>-0.14337568058076233</v>
      </c>
      <c r="N381" s="6">
        <f t="shared" si="97"/>
        <v>0.86781609195402287</v>
      </c>
      <c r="O381" s="9"/>
      <c r="P381" s="2"/>
      <c r="Q381" s="2" t="s">
        <v>69</v>
      </c>
      <c r="R381" s="2">
        <f>'073024'!BP31</f>
        <v>2.9449999999999998</v>
      </c>
      <c r="S381" s="2">
        <f>'073024'!CK31</f>
        <v>2.899</v>
      </c>
      <c r="T381" s="3">
        <f t="shared" si="101"/>
        <v>0.9843803056027165</v>
      </c>
      <c r="U381" s="6">
        <f t="shared" si="105"/>
        <v>-1.5619694397283501E-2</v>
      </c>
      <c r="V381" s="6"/>
      <c r="W381" s="6"/>
      <c r="X381" s="2"/>
      <c r="Y381" s="2" t="s">
        <v>69</v>
      </c>
      <c r="Z381" s="2">
        <f>'073124'!BP31</f>
        <v>30.137</v>
      </c>
      <c r="AA381" s="2">
        <f>'073124'!CK31</f>
        <v>29.603999999999999</v>
      </c>
      <c r="AB381" s="3">
        <f t="shared" si="95"/>
        <v>0.98231409894813682</v>
      </c>
      <c r="AC381" s="9">
        <f t="shared" si="98"/>
        <v>-1.7685901051863184E-2</v>
      </c>
      <c r="AD381" s="6">
        <f t="shared" si="99"/>
        <v>0.98292243200495522</v>
      </c>
    </row>
    <row r="382" spans="1:30" x14ac:dyDescent="0.55000000000000004">
      <c r="A382" s="2" t="s">
        <v>44</v>
      </c>
      <c r="B382" s="2">
        <f>'073024'!AN32</f>
        <v>0.11899999999999999</v>
      </c>
      <c r="C382" s="2">
        <f>'073024'!BI32</f>
        <v>0.105</v>
      </c>
      <c r="D382" s="3">
        <f t="shared" si="100"/>
        <v>0.88235294117647056</v>
      </c>
      <c r="E382" s="6">
        <f t="shared" si="104"/>
        <v>-0.11764705882352944</v>
      </c>
      <c r="F382" s="6"/>
      <c r="G382" s="6"/>
      <c r="H382" s="2"/>
      <c r="I382" s="2" t="s">
        <v>44</v>
      </c>
      <c r="J382" s="2">
        <f>'073124'!AN32</f>
        <v>1.129</v>
      </c>
      <c r="K382" s="2">
        <f>'073124'!BI32</f>
        <v>1.0009999999999999</v>
      </c>
      <c r="L382" s="3">
        <f t="shared" si="94"/>
        <v>0.88662533215234707</v>
      </c>
      <c r="M382" s="9">
        <f t="shared" si="96"/>
        <v>-0.11337466784765293</v>
      </c>
      <c r="N382" s="6">
        <f t="shared" si="97"/>
        <v>0.89636846767050482</v>
      </c>
      <c r="O382" s="9"/>
      <c r="P382" s="2"/>
      <c r="Q382" s="2" t="s">
        <v>44</v>
      </c>
      <c r="R382" s="2">
        <f>'073024'!BP32</f>
        <v>3.0030000000000001</v>
      </c>
      <c r="S382" s="2">
        <f>'073024'!CK32</f>
        <v>3.0139999999999998</v>
      </c>
      <c r="T382" s="3">
        <f t="shared" si="101"/>
        <v>1.0036630036630036</v>
      </c>
      <c r="U382" s="6">
        <f t="shared" si="105"/>
        <v>3.66300366300365E-3</v>
      </c>
      <c r="V382" s="6"/>
      <c r="W382" s="6"/>
      <c r="X382" s="2"/>
      <c r="Y382" s="2" t="s">
        <v>44</v>
      </c>
      <c r="Z382" s="2">
        <f>'073124'!BP32</f>
        <v>30.347999999999999</v>
      </c>
      <c r="AA382" s="2">
        <f>'073124'!CK32</f>
        <v>29.827999999999999</v>
      </c>
      <c r="AB382" s="3">
        <f t="shared" si="95"/>
        <v>0.9828654277052854</v>
      </c>
      <c r="AC382" s="9">
        <f t="shared" si="98"/>
        <v>-1.7134572294714601E-2</v>
      </c>
      <c r="AD382" s="6">
        <f t="shared" si="99"/>
        <v>0.98399674882474419</v>
      </c>
    </row>
    <row r="383" spans="1:30" x14ac:dyDescent="0.55000000000000004">
      <c r="A383" s="2" t="s">
        <v>46</v>
      </c>
      <c r="B383" s="2">
        <f>'073024'!AN33</f>
        <v>0.13300000000000001</v>
      </c>
      <c r="C383" s="2">
        <f>'073024'!BI33</f>
        <v>0.11899999999999999</v>
      </c>
      <c r="D383" s="3">
        <f t="shared" si="100"/>
        <v>0.89473684210526305</v>
      </c>
      <c r="E383" s="6">
        <f t="shared" si="104"/>
        <v>-0.10526315789473695</v>
      </c>
      <c r="F383" s="6"/>
      <c r="G383" s="6"/>
      <c r="H383" s="2"/>
      <c r="I383" s="2" t="s">
        <v>46</v>
      </c>
      <c r="J383" s="2">
        <f>'073124'!AN33</f>
        <v>1.2569999999999999</v>
      </c>
      <c r="K383" s="2">
        <f>'073124'!BI33</f>
        <v>1.1499999999999999</v>
      </c>
      <c r="L383" s="3">
        <f t="shared" si="94"/>
        <v>0.91487669053301512</v>
      </c>
      <c r="M383" s="9">
        <f t="shared" si="96"/>
        <v>-8.5123309466984876E-2</v>
      </c>
      <c r="N383" s="6">
        <f t="shared" si="97"/>
        <v>0.91991514187218248</v>
      </c>
      <c r="O383" s="9"/>
      <c r="P383" s="2"/>
      <c r="Q383" s="2" t="s">
        <v>46</v>
      </c>
      <c r="R383" s="2">
        <f>'073024'!BP33</f>
        <v>2.9620000000000002</v>
      </c>
      <c r="S383" s="2">
        <f>'073024'!CK33</f>
        <v>2.9220000000000002</v>
      </c>
      <c r="T383" s="3">
        <f t="shared" si="101"/>
        <v>0.98649561107359895</v>
      </c>
      <c r="U383" s="6">
        <f t="shared" si="105"/>
        <v>-1.3504388926401045E-2</v>
      </c>
      <c r="V383" s="6"/>
      <c r="W383" s="6"/>
      <c r="X383" s="2"/>
      <c r="Y383" s="2" t="s">
        <v>46</v>
      </c>
      <c r="Z383" s="2">
        <f>'073124'!BP33</f>
        <v>30.152999999999999</v>
      </c>
      <c r="AA383" s="2">
        <f>'073124'!CK33</f>
        <v>29.408000000000001</v>
      </c>
      <c r="AB383" s="3">
        <f t="shared" si="95"/>
        <v>0.97529267402911823</v>
      </c>
      <c r="AC383" s="9">
        <f t="shared" si="98"/>
        <v>-2.4707325970881766E-2</v>
      </c>
      <c r="AD383" s="6">
        <f t="shared" si="99"/>
        <v>0.97695088382582174</v>
      </c>
    </row>
    <row r="384" spans="1:30" x14ac:dyDescent="0.55000000000000004">
      <c r="A384" s="2" t="s">
        <v>45</v>
      </c>
      <c r="B384" s="2">
        <f>'073024'!AN34</f>
        <v>0.11899999999999999</v>
      </c>
      <c r="C384" s="2">
        <f>'073024'!BI34</f>
        <v>0.10100000000000001</v>
      </c>
      <c r="D384" s="3">
        <f t="shared" si="100"/>
        <v>0.84873949579831942</v>
      </c>
      <c r="E384" s="6">
        <f t="shared" si="104"/>
        <v>-0.15126050420168058</v>
      </c>
      <c r="F384" s="6"/>
      <c r="G384" s="6"/>
      <c r="H384" s="2"/>
      <c r="I384" s="2" t="s">
        <v>45</v>
      </c>
      <c r="J384" s="2">
        <f>'073124'!AN34</f>
        <v>1.127</v>
      </c>
      <c r="K384" s="2">
        <f>'073124'!BI34</f>
        <v>1.0029999999999999</v>
      </c>
      <c r="L384" s="3">
        <f t="shared" si="94"/>
        <v>0.88997338065661036</v>
      </c>
      <c r="M384" s="9">
        <f t="shared" si="96"/>
        <v>-0.11002661934338964</v>
      </c>
      <c r="N384" s="6">
        <f t="shared" si="97"/>
        <v>0.8964803312629398</v>
      </c>
      <c r="O384" s="9"/>
      <c r="P384" s="2"/>
      <c r="Q384" s="2" t="s">
        <v>45</v>
      </c>
      <c r="R384" s="2">
        <f>'073024'!BP34</f>
        <v>2.8980000000000001</v>
      </c>
      <c r="S384" s="2">
        <f>'073024'!CK34</f>
        <v>2.8530000000000002</v>
      </c>
      <c r="T384" s="3">
        <f t="shared" si="101"/>
        <v>0.98447204968944102</v>
      </c>
      <c r="U384" s="6">
        <f t="shared" si="105"/>
        <v>-1.552795031055898E-2</v>
      </c>
      <c r="V384" s="6"/>
      <c r="W384" s="6"/>
      <c r="X384" s="2"/>
      <c r="Y384" s="2" t="s">
        <v>45</v>
      </c>
      <c r="Z384" s="2">
        <f>'073124'!BP34</f>
        <v>29.335000000000001</v>
      </c>
      <c r="AA384" s="2">
        <f>'073124'!CK34</f>
        <v>28.669</v>
      </c>
      <c r="AB384" s="3">
        <f t="shared" si="95"/>
        <v>0.97729674450315318</v>
      </c>
      <c r="AC384" s="9">
        <f t="shared" si="98"/>
        <v>-2.2703255496846819E-2</v>
      </c>
      <c r="AD384" s="6">
        <f t="shared" si="99"/>
        <v>0.98053519686381463</v>
      </c>
    </row>
  </sheetData>
  <phoneticPr fontId="4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Z34"/>
  <sheetViews>
    <sheetView topLeftCell="CM1" workbookViewId="0">
      <selection activeCell="CG6" sqref="CG6"/>
    </sheetView>
  </sheetViews>
  <sheetFormatPr defaultRowHeight="14.4" x14ac:dyDescent="0.55000000000000004"/>
  <cols>
    <col min="1" max="1" width="27.68359375" customWidth="1"/>
    <col min="2" max="2" width="8.68359375" customWidth="1"/>
    <col min="3" max="3" width="6.68359375" customWidth="1"/>
    <col min="4" max="4" width="10.68359375" customWidth="1"/>
    <col min="5" max="6" width="7.68359375" customWidth="1"/>
    <col min="8" max="8" width="27.68359375" customWidth="1"/>
    <col min="9" max="9" width="8.68359375" customWidth="1"/>
    <col min="10" max="10" width="6.68359375" customWidth="1"/>
    <col min="11" max="11" width="10.68359375" customWidth="1"/>
    <col min="12" max="13" width="7.68359375" customWidth="1"/>
    <col min="15" max="15" width="27.68359375" customWidth="1"/>
    <col min="16" max="16" width="8.68359375" customWidth="1"/>
    <col min="17" max="17" width="6.68359375" customWidth="1"/>
    <col min="18" max="18" width="10.68359375" customWidth="1"/>
    <col min="19" max="19" width="8.68359375" customWidth="1"/>
    <col min="20" max="20" width="7.68359375" customWidth="1"/>
    <col min="22" max="22" width="27.68359375" customWidth="1"/>
    <col min="23" max="23" width="8.68359375" customWidth="1"/>
    <col min="24" max="24" width="6.68359375" customWidth="1"/>
    <col min="25" max="25" width="10.68359375" customWidth="1"/>
    <col min="26" max="26" width="8.68359375" customWidth="1"/>
    <col min="27" max="27" width="7.68359375" customWidth="1"/>
    <col min="29" max="29" width="27.68359375" customWidth="1"/>
    <col min="30" max="30" width="8.68359375" customWidth="1"/>
    <col min="31" max="31" width="6.68359375" customWidth="1"/>
    <col min="32" max="32" width="10.68359375" customWidth="1"/>
    <col min="33" max="34" width="7.68359375" customWidth="1"/>
    <col min="36" max="36" width="27.68359375" customWidth="1"/>
    <col min="37" max="37" width="8.68359375" customWidth="1"/>
    <col min="38" max="38" width="6.68359375" customWidth="1"/>
    <col min="39" max="39" width="10.68359375" customWidth="1"/>
    <col min="40" max="41" width="7.68359375" customWidth="1"/>
    <col min="43" max="43" width="27.68359375" customWidth="1"/>
    <col min="44" max="44" width="8.68359375" customWidth="1"/>
    <col min="45" max="45" width="6.68359375" customWidth="1"/>
    <col min="46" max="46" width="10.68359375" customWidth="1"/>
    <col min="47" max="48" width="7.68359375" customWidth="1"/>
    <col min="50" max="50" width="27.68359375" customWidth="1"/>
    <col min="51" max="51" width="8.68359375" customWidth="1"/>
    <col min="52" max="52" width="6.68359375" customWidth="1"/>
    <col min="53" max="53" width="10.68359375" customWidth="1"/>
    <col min="54" max="55" width="7.68359375" customWidth="1"/>
    <col min="57" max="57" width="27.68359375" customWidth="1"/>
    <col min="58" max="58" width="8.68359375" customWidth="1"/>
    <col min="59" max="59" width="6.68359375" customWidth="1"/>
    <col min="60" max="60" width="10.68359375" customWidth="1"/>
    <col min="61" max="62" width="7.68359375" customWidth="1"/>
    <col min="64" max="64" width="27.68359375" customWidth="1"/>
    <col min="65" max="65" width="8.68359375" customWidth="1"/>
    <col min="66" max="66" width="6.68359375" customWidth="1"/>
    <col min="67" max="67" width="10.68359375" customWidth="1"/>
    <col min="68" max="69" width="7.68359375" customWidth="1"/>
    <col min="71" max="71" width="27.68359375" customWidth="1"/>
    <col min="72" max="72" width="8.68359375" customWidth="1"/>
    <col min="73" max="73" width="6.68359375" customWidth="1"/>
    <col min="74" max="74" width="10.68359375" customWidth="1"/>
    <col min="75" max="76" width="7.68359375" customWidth="1"/>
    <col min="78" max="78" width="27.68359375" customWidth="1"/>
    <col min="79" max="79" width="8.68359375" customWidth="1"/>
    <col min="80" max="80" width="6.68359375" customWidth="1"/>
    <col min="81" max="81" width="10.68359375" customWidth="1"/>
    <col min="82" max="82" width="8.68359375" customWidth="1"/>
    <col min="83" max="83" width="7.68359375" customWidth="1"/>
    <col min="85" max="85" width="27.68359375" customWidth="1"/>
    <col min="86" max="86" width="8.68359375" customWidth="1"/>
    <col min="87" max="87" width="6.68359375" customWidth="1"/>
    <col min="88" max="88" width="10.68359375" customWidth="1"/>
    <col min="89" max="89" width="8.68359375" customWidth="1"/>
    <col min="90" max="90" width="7.68359375" customWidth="1"/>
    <col min="92" max="92" width="27.68359375" customWidth="1"/>
    <col min="93" max="93" width="8.68359375" customWidth="1"/>
    <col min="94" max="94" width="6.68359375" customWidth="1"/>
    <col min="95" max="95" width="10.68359375" customWidth="1"/>
    <col min="96" max="97" width="7.68359375" customWidth="1"/>
    <col min="99" max="99" width="27.68359375" customWidth="1"/>
    <col min="100" max="100" width="8.68359375" customWidth="1"/>
    <col min="101" max="101" width="6.68359375" customWidth="1"/>
    <col min="102" max="102" width="10.68359375" customWidth="1"/>
    <col min="103" max="104" width="7.68359375" customWidth="1"/>
  </cols>
  <sheetData>
    <row r="1" spans="1:104" x14ac:dyDescent="0.55000000000000004">
      <c r="A1" s="1" t="s">
        <v>189</v>
      </c>
      <c r="B1" s="2"/>
      <c r="C1" s="2"/>
      <c r="D1" s="2"/>
      <c r="E1" s="2"/>
      <c r="F1" s="2"/>
      <c r="G1" s="2"/>
      <c r="H1" s="1" t="s">
        <v>190</v>
      </c>
      <c r="I1" s="2"/>
      <c r="J1" s="2"/>
      <c r="K1" s="2"/>
      <c r="L1" s="2"/>
      <c r="M1" s="2"/>
      <c r="N1" s="2"/>
      <c r="O1" s="1" t="s">
        <v>191</v>
      </c>
      <c r="P1" s="2"/>
      <c r="Q1" s="2"/>
      <c r="R1" s="2"/>
      <c r="S1" s="2"/>
      <c r="T1" s="2"/>
      <c r="U1" s="2"/>
      <c r="V1" s="1" t="s">
        <v>192</v>
      </c>
      <c r="W1" s="2"/>
      <c r="X1" s="2"/>
      <c r="Y1" s="2"/>
      <c r="Z1" s="2"/>
      <c r="AA1" s="2"/>
      <c r="AB1" s="2"/>
      <c r="AC1" s="1" t="s">
        <v>193</v>
      </c>
      <c r="AD1" s="2"/>
      <c r="AE1" s="2"/>
      <c r="AF1" s="2"/>
      <c r="AG1" s="2"/>
      <c r="AH1" s="2"/>
      <c r="AI1" s="2"/>
      <c r="AJ1" s="1" t="s">
        <v>194</v>
      </c>
      <c r="AK1" s="2"/>
      <c r="AL1" s="2"/>
      <c r="AM1" s="2"/>
      <c r="AN1" s="2"/>
      <c r="AO1" s="2"/>
      <c r="AP1" s="2"/>
      <c r="AQ1" s="1" t="s">
        <v>195</v>
      </c>
      <c r="AR1" s="2"/>
      <c r="AS1" s="2"/>
      <c r="AT1" s="2"/>
      <c r="AU1" s="2"/>
      <c r="AV1" s="2"/>
      <c r="AW1" s="2"/>
      <c r="AX1" s="1" t="s">
        <v>196</v>
      </c>
      <c r="AY1" s="2"/>
      <c r="AZ1" s="2"/>
      <c r="BA1" s="2"/>
      <c r="BB1" s="2"/>
      <c r="BC1" s="2"/>
      <c r="BD1" s="2"/>
      <c r="BE1" s="1" t="s">
        <v>197</v>
      </c>
      <c r="BF1" s="2"/>
      <c r="BG1" s="2"/>
      <c r="BH1" s="2"/>
      <c r="BI1" s="2"/>
      <c r="BJ1" s="2"/>
      <c r="BK1" s="2"/>
      <c r="BL1" s="1" t="s">
        <v>198</v>
      </c>
      <c r="BM1" s="2"/>
      <c r="BN1" s="2"/>
      <c r="BO1" s="2"/>
      <c r="BP1" s="2"/>
      <c r="BQ1" s="2"/>
      <c r="BR1" s="2"/>
      <c r="BS1" s="1" t="s">
        <v>199</v>
      </c>
      <c r="BT1" s="2"/>
      <c r="BU1" s="2"/>
      <c r="BV1" s="2"/>
      <c r="BW1" s="2"/>
      <c r="BX1" s="2"/>
      <c r="BY1" s="2"/>
      <c r="BZ1" s="1" t="s">
        <v>200</v>
      </c>
      <c r="CA1" s="2"/>
      <c r="CB1" s="2"/>
      <c r="CC1" s="2"/>
      <c r="CD1" s="2"/>
      <c r="CE1" s="2"/>
      <c r="CF1" s="2"/>
      <c r="CG1" s="1" t="s">
        <v>201</v>
      </c>
      <c r="CH1" s="2"/>
      <c r="CI1" s="2"/>
      <c r="CJ1" s="2"/>
      <c r="CK1" s="2"/>
      <c r="CL1" s="2"/>
      <c r="CM1" s="2"/>
      <c r="CN1" s="1" t="s">
        <v>202</v>
      </c>
      <c r="CO1" s="2"/>
      <c r="CP1" s="2"/>
      <c r="CQ1" s="2"/>
      <c r="CR1" s="2"/>
      <c r="CS1" s="2"/>
      <c r="CT1" s="2"/>
      <c r="CU1" s="1" t="s">
        <v>203</v>
      </c>
      <c r="CV1" s="2"/>
      <c r="CW1" s="2"/>
      <c r="CX1" s="2"/>
      <c r="CY1" s="2"/>
      <c r="CZ1" s="2"/>
    </row>
    <row r="2" spans="1:104" x14ac:dyDescent="0.55000000000000004">
      <c r="A2" s="2" t="s">
        <v>13</v>
      </c>
      <c r="B2" s="2" t="s">
        <v>163</v>
      </c>
      <c r="C2" s="2" t="s">
        <v>164</v>
      </c>
      <c r="D2" s="2" t="s">
        <v>165</v>
      </c>
      <c r="E2" s="2" t="s">
        <v>85</v>
      </c>
      <c r="F2" s="2" t="s">
        <v>166</v>
      </c>
      <c r="G2" s="2"/>
      <c r="H2" s="2" t="s">
        <v>13</v>
      </c>
      <c r="I2" s="2" t="s">
        <v>163</v>
      </c>
      <c r="J2" s="2" t="s">
        <v>164</v>
      </c>
      <c r="K2" s="2" t="s">
        <v>165</v>
      </c>
      <c r="L2" s="2" t="s">
        <v>85</v>
      </c>
      <c r="M2" s="2" t="s">
        <v>166</v>
      </c>
      <c r="N2" s="2"/>
      <c r="O2" s="2" t="s">
        <v>13</v>
      </c>
      <c r="P2" s="2" t="s">
        <v>163</v>
      </c>
      <c r="Q2" s="2" t="s">
        <v>164</v>
      </c>
      <c r="R2" s="2" t="s">
        <v>165</v>
      </c>
      <c r="S2" s="2" t="s">
        <v>85</v>
      </c>
      <c r="T2" s="2" t="s">
        <v>166</v>
      </c>
      <c r="U2" s="2"/>
      <c r="V2" s="2" t="s">
        <v>13</v>
      </c>
      <c r="W2" s="2" t="s">
        <v>163</v>
      </c>
      <c r="X2" s="2" t="s">
        <v>164</v>
      </c>
      <c r="Y2" s="2" t="s">
        <v>165</v>
      </c>
      <c r="Z2" s="2" t="s">
        <v>85</v>
      </c>
      <c r="AA2" s="2" t="s">
        <v>166</v>
      </c>
      <c r="AB2" s="2"/>
      <c r="AC2" s="2" t="s">
        <v>13</v>
      </c>
      <c r="AD2" s="2" t="s">
        <v>163</v>
      </c>
      <c r="AE2" s="2" t="s">
        <v>164</v>
      </c>
      <c r="AF2" s="2" t="s">
        <v>165</v>
      </c>
      <c r="AG2" s="2" t="s">
        <v>85</v>
      </c>
      <c r="AH2" s="2" t="s">
        <v>166</v>
      </c>
      <c r="AI2" s="2"/>
      <c r="AJ2" s="2" t="s">
        <v>13</v>
      </c>
      <c r="AK2" s="2" t="s">
        <v>163</v>
      </c>
      <c r="AL2" s="2" t="s">
        <v>164</v>
      </c>
      <c r="AM2" s="2" t="s">
        <v>165</v>
      </c>
      <c r="AN2" s="2" t="s">
        <v>85</v>
      </c>
      <c r="AO2" s="2" t="s">
        <v>166</v>
      </c>
      <c r="AP2" s="2"/>
      <c r="AQ2" s="2" t="s">
        <v>13</v>
      </c>
      <c r="AR2" s="2" t="s">
        <v>163</v>
      </c>
      <c r="AS2" s="2" t="s">
        <v>164</v>
      </c>
      <c r="AT2" s="2" t="s">
        <v>165</v>
      </c>
      <c r="AU2" s="2" t="s">
        <v>85</v>
      </c>
      <c r="AV2" s="2" t="s">
        <v>166</v>
      </c>
      <c r="AW2" s="2"/>
      <c r="AX2" s="2" t="s">
        <v>13</v>
      </c>
      <c r="AY2" s="2" t="s">
        <v>163</v>
      </c>
      <c r="AZ2" s="2" t="s">
        <v>164</v>
      </c>
      <c r="BA2" s="2" t="s">
        <v>165</v>
      </c>
      <c r="BB2" s="2" t="s">
        <v>85</v>
      </c>
      <c r="BC2" s="2" t="s">
        <v>166</v>
      </c>
      <c r="BD2" s="2"/>
      <c r="BE2" s="2" t="s">
        <v>13</v>
      </c>
      <c r="BF2" s="2" t="s">
        <v>163</v>
      </c>
      <c r="BG2" s="2" t="s">
        <v>164</v>
      </c>
      <c r="BH2" s="2" t="s">
        <v>165</v>
      </c>
      <c r="BI2" s="2" t="s">
        <v>85</v>
      </c>
      <c r="BJ2" s="2" t="s">
        <v>166</v>
      </c>
      <c r="BK2" s="2"/>
      <c r="BL2" s="2" t="s">
        <v>13</v>
      </c>
      <c r="BM2" s="2" t="s">
        <v>163</v>
      </c>
      <c r="BN2" s="2" t="s">
        <v>164</v>
      </c>
      <c r="BO2" s="2" t="s">
        <v>165</v>
      </c>
      <c r="BP2" s="2" t="s">
        <v>85</v>
      </c>
      <c r="BQ2" s="2" t="s">
        <v>166</v>
      </c>
      <c r="BR2" s="2"/>
      <c r="BS2" s="2" t="s">
        <v>13</v>
      </c>
      <c r="BT2" s="2" t="s">
        <v>163</v>
      </c>
      <c r="BU2" s="2" t="s">
        <v>164</v>
      </c>
      <c r="BV2" s="2" t="s">
        <v>165</v>
      </c>
      <c r="BW2" s="2" t="s">
        <v>85</v>
      </c>
      <c r="BX2" s="2" t="s">
        <v>166</v>
      </c>
      <c r="BY2" s="2"/>
      <c r="BZ2" s="2" t="s">
        <v>13</v>
      </c>
      <c r="CA2" s="2" t="s">
        <v>163</v>
      </c>
      <c r="CB2" s="2" t="s">
        <v>164</v>
      </c>
      <c r="CC2" s="2" t="s">
        <v>165</v>
      </c>
      <c r="CD2" s="2" t="s">
        <v>85</v>
      </c>
      <c r="CE2" s="2" t="s">
        <v>166</v>
      </c>
      <c r="CF2" s="2"/>
      <c r="CG2" s="2" t="s">
        <v>13</v>
      </c>
      <c r="CH2" s="2" t="s">
        <v>163</v>
      </c>
      <c r="CI2" s="2" t="s">
        <v>164</v>
      </c>
      <c r="CJ2" s="2" t="s">
        <v>165</v>
      </c>
      <c r="CK2" s="2" t="s">
        <v>85</v>
      </c>
      <c r="CL2" s="2" t="s">
        <v>166</v>
      </c>
      <c r="CM2" s="2"/>
      <c r="CN2" s="2" t="s">
        <v>13</v>
      </c>
      <c r="CO2" s="2" t="s">
        <v>163</v>
      </c>
      <c r="CP2" s="2" t="s">
        <v>164</v>
      </c>
      <c r="CQ2" s="2" t="s">
        <v>165</v>
      </c>
      <c r="CR2" s="2" t="s">
        <v>85</v>
      </c>
      <c r="CS2" s="2" t="s">
        <v>166</v>
      </c>
      <c r="CT2" s="2"/>
      <c r="CU2" s="2" t="s">
        <v>13</v>
      </c>
      <c r="CV2" s="2" t="s">
        <v>163</v>
      </c>
      <c r="CW2" s="2" t="s">
        <v>164</v>
      </c>
      <c r="CX2" s="2" t="s">
        <v>165</v>
      </c>
      <c r="CY2" s="2" t="s">
        <v>85</v>
      </c>
      <c r="CZ2" s="2" t="s">
        <v>166</v>
      </c>
    </row>
    <row r="3" spans="1:104" x14ac:dyDescent="0.55000000000000004">
      <c r="A3" s="2" t="s">
        <v>15</v>
      </c>
      <c r="B3" s="2">
        <v>35.112000000000002</v>
      </c>
      <c r="C3" s="2">
        <v>117</v>
      </c>
      <c r="D3" s="2">
        <v>813704</v>
      </c>
      <c r="E3" s="2">
        <v>50</v>
      </c>
      <c r="F3" s="2" t="s">
        <v>167</v>
      </c>
      <c r="G3" s="2"/>
      <c r="H3" s="2" t="s">
        <v>15</v>
      </c>
      <c r="I3" s="2">
        <v>35.136000000000003</v>
      </c>
      <c r="J3" s="2">
        <v>117</v>
      </c>
      <c r="K3" s="2">
        <v>752436</v>
      </c>
      <c r="L3" s="2">
        <v>5</v>
      </c>
      <c r="M3" s="2" t="s">
        <v>167</v>
      </c>
      <c r="N3" s="2"/>
      <c r="O3" s="2" t="s">
        <v>15</v>
      </c>
      <c r="P3" s="2">
        <v>35.113</v>
      </c>
      <c r="Q3" s="2">
        <v>117</v>
      </c>
      <c r="R3" s="2">
        <v>807187</v>
      </c>
      <c r="S3" s="2">
        <v>50</v>
      </c>
      <c r="T3" s="2" t="s">
        <v>167</v>
      </c>
      <c r="U3" s="2"/>
      <c r="V3" s="2" t="s">
        <v>15</v>
      </c>
      <c r="W3" s="2">
        <v>35.134999999999998</v>
      </c>
      <c r="X3" s="2">
        <v>117</v>
      </c>
      <c r="Y3" s="2">
        <v>774821</v>
      </c>
      <c r="Z3" s="2">
        <v>5</v>
      </c>
      <c r="AA3" s="2" t="s">
        <v>167</v>
      </c>
      <c r="AB3" s="2"/>
      <c r="AC3" s="2" t="s">
        <v>15</v>
      </c>
      <c r="AD3" s="2">
        <v>35.146999999999998</v>
      </c>
      <c r="AE3" s="2">
        <v>117</v>
      </c>
      <c r="AF3" s="2">
        <v>798457</v>
      </c>
      <c r="AG3" s="2">
        <v>50</v>
      </c>
      <c r="AH3" s="2" t="s">
        <v>167</v>
      </c>
      <c r="AI3" s="2"/>
      <c r="AJ3" s="2" t="s">
        <v>15</v>
      </c>
      <c r="AK3" s="2">
        <v>35.113</v>
      </c>
      <c r="AL3" s="2">
        <v>117</v>
      </c>
      <c r="AM3" s="2">
        <v>800699</v>
      </c>
      <c r="AN3" s="2">
        <v>50</v>
      </c>
      <c r="AO3" s="2" t="s">
        <v>167</v>
      </c>
      <c r="AP3" s="2"/>
      <c r="AQ3" s="2" t="s">
        <v>15</v>
      </c>
      <c r="AR3" s="2">
        <v>35.136000000000003</v>
      </c>
      <c r="AS3" s="2">
        <v>117</v>
      </c>
      <c r="AT3" s="2">
        <v>785548</v>
      </c>
      <c r="AU3" s="2">
        <v>5</v>
      </c>
      <c r="AV3" s="2" t="s">
        <v>167</v>
      </c>
      <c r="AW3" s="2"/>
      <c r="AX3" s="2" t="s">
        <v>15</v>
      </c>
      <c r="AY3" s="2">
        <v>35.113</v>
      </c>
      <c r="AZ3" s="2">
        <v>117</v>
      </c>
      <c r="BA3" s="2">
        <v>796445</v>
      </c>
      <c r="BB3" s="2">
        <v>50</v>
      </c>
      <c r="BC3" s="2" t="s">
        <v>167</v>
      </c>
      <c r="BD3" s="2"/>
      <c r="BE3" s="2" t="s">
        <v>15</v>
      </c>
      <c r="BF3" s="2">
        <v>35.134999999999998</v>
      </c>
      <c r="BG3" s="2">
        <v>117</v>
      </c>
      <c r="BH3" s="2">
        <v>770107</v>
      </c>
      <c r="BI3" s="2">
        <v>5</v>
      </c>
      <c r="BJ3" s="2" t="s">
        <v>167</v>
      </c>
      <c r="BK3" s="2"/>
      <c r="BL3" s="2" t="s">
        <v>15</v>
      </c>
      <c r="BM3" s="2">
        <v>35.113</v>
      </c>
      <c r="BN3" s="2">
        <v>117</v>
      </c>
      <c r="BO3" s="2">
        <v>975032</v>
      </c>
      <c r="BP3" s="2">
        <v>50</v>
      </c>
      <c r="BQ3" s="2" t="s">
        <v>167</v>
      </c>
      <c r="BR3" s="2"/>
      <c r="BS3" s="2" t="s">
        <v>15</v>
      </c>
      <c r="BT3" s="2">
        <v>35.136000000000003</v>
      </c>
      <c r="BU3" s="2">
        <v>117</v>
      </c>
      <c r="BV3" s="2">
        <v>764443</v>
      </c>
      <c r="BW3" s="2">
        <v>5</v>
      </c>
      <c r="BX3" s="2" t="s">
        <v>167</v>
      </c>
      <c r="BY3" s="2"/>
      <c r="BZ3" s="2" t="s">
        <v>15</v>
      </c>
      <c r="CA3" s="2">
        <v>35.113</v>
      </c>
      <c r="CB3" s="2">
        <v>117</v>
      </c>
      <c r="CC3" s="2">
        <v>781386</v>
      </c>
      <c r="CD3" s="2">
        <v>50</v>
      </c>
      <c r="CE3" s="2" t="s">
        <v>167</v>
      </c>
      <c r="CF3" s="2"/>
      <c r="CG3" s="2" t="s">
        <v>15</v>
      </c>
      <c r="CH3" s="2">
        <v>35.100999999999999</v>
      </c>
      <c r="CI3" s="2">
        <v>117</v>
      </c>
      <c r="CJ3" s="2">
        <v>750234</v>
      </c>
      <c r="CK3" s="2">
        <v>5</v>
      </c>
      <c r="CL3" s="2" t="s">
        <v>167</v>
      </c>
      <c r="CM3" s="2"/>
      <c r="CN3" s="2" t="s">
        <v>15</v>
      </c>
      <c r="CO3" s="2">
        <v>35.078000000000003</v>
      </c>
      <c r="CP3" s="2">
        <v>117</v>
      </c>
      <c r="CQ3" s="2">
        <v>769469</v>
      </c>
      <c r="CR3" s="2">
        <v>5</v>
      </c>
      <c r="CS3" s="2" t="s">
        <v>167</v>
      </c>
      <c r="CT3" s="2"/>
      <c r="CU3" s="2" t="s">
        <v>15</v>
      </c>
      <c r="CV3" s="2">
        <v>35.146999999999998</v>
      </c>
      <c r="CW3" s="2">
        <v>117</v>
      </c>
      <c r="CX3" s="2">
        <v>850172</v>
      </c>
      <c r="CY3" s="2">
        <v>50</v>
      </c>
      <c r="CZ3" s="2" t="s">
        <v>167</v>
      </c>
    </row>
    <row r="4" spans="1:104" x14ac:dyDescent="0.55000000000000004">
      <c r="A4" s="2" t="s">
        <v>16</v>
      </c>
      <c r="B4" s="2">
        <v>30.776</v>
      </c>
      <c r="C4" s="2">
        <v>114</v>
      </c>
      <c r="D4" s="2">
        <v>886371</v>
      </c>
      <c r="E4" s="2">
        <v>50</v>
      </c>
      <c r="F4" s="2" t="s">
        <v>167</v>
      </c>
      <c r="G4" s="2"/>
      <c r="H4" s="2" t="s">
        <v>16</v>
      </c>
      <c r="I4" s="2">
        <v>30.731000000000002</v>
      </c>
      <c r="J4" s="2">
        <v>114</v>
      </c>
      <c r="K4" s="2">
        <v>861649</v>
      </c>
      <c r="L4" s="2">
        <v>5</v>
      </c>
      <c r="M4" s="2" t="s">
        <v>167</v>
      </c>
      <c r="N4" s="2"/>
      <c r="O4" s="2" t="s">
        <v>16</v>
      </c>
      <c r="P4" s="2">
        <v>30.8</v>
      </c>
      <c r="Q4" s="2">
        <v>114</v>
      </c>
      <c r="R4" s="2">
        <v>865453</v>
      </c>
      <c r="S4" s="2">
        <v>50</v>
      </c>
      <c r="T4" s="2" t="s">
        <v>167</v>
      </c>
      <c r="U4" s="2"/>
      <c r="V4" s="2" t="s">
        <v>16</v>
      </c>
      <c r="W4" s="2">
        <v>30.777000000000001</v>
      </c>
      <c r="X4" s="2">
        <v>114</v>
      </c>
      <c r="Y4" s="2">
        <v>849157</v>
      </c>
      <c r="Z4" s="2">
        <v>5</v>
      </c>
      <c r="AA4" s="2" t="s">
        <v>167</v>
      </c>
      <c r="AB4" s="2"/>
      <c r="AC4" s="2" t="s">
        <v>16</v>
      </c>
      <c r="AD4" s="2">
        <v>30.823</v>
      </c>
      <c r="AE4" s="2">
        <v>114</v>
      </c>
      <c r="AF4" s="2">
        <v>856923</v>
      </c>
      <c r="AG4" s="2">
        <v>50</v>
      </c>
      <c r="AH4" s="2" t="s">
        <v>167</v>
      </c>
      <c r="AI4" s="2"/>
      <c r="AJ4" s="2" t="s">
        <v>16</v>
      </c>
      <c r="AK4" s="2">
        <v>30.8</v>
      </c>
      <c r="AL4" s="2">
        <v>114</v>
      </c>
      <c r="AM4" s="2">
        <v>859112</v>
      </c>
      <c r="AN4" s="2">
        <v>50</v>
      </c>
      <c r="AO4" s="2" t="s">
        <v>167</v>
      </c>
      <c r="AP4" s="2"/>
      <c r="AQ4" s="2" t="s">
        <v>16</v>
      </c>
      <c r="AR4" s="2">
        <v>30.777000000000001</v>
      </c>
      <c r="AS4" s="2">
        <v>114</v>
      </c>
      <c r="AT4" s="2">
        <v>879977</v>
      </c>
      <c r="AU4" s="2">
        <v>5</v>
      </c>
      <c r="AV4" s="2" t="s">
        <v>167</v>
      </c>
      <c r="AW4" s="2"/>
      <c r="AX4" s="2" t="s">
        <v>16</v>
      </c>
      <c r="AY4" s="2">
        <v>30.788</v>
      </c>
      <c r="AZ4" s="2">
        <v>114</v>
      </c>
      <c r="BA4" s="2">
        <v>856708</v>
      </c>
      <c r="BB4" s="2">
        <v>50</v>
      </c>
      <c r="BC4" s="2" t="s">
        <v>167</v>
      </c>
      <c r="BD4" s="2"/>
      <c r="BE4" s="2" t="s">
        <v>16</v>
      </c>
      <c r="BF4" s="2">
        <v>30.776</v>
      </c>
      <c r="BG4" s="2">
        <v>114</v>
      </c>
      <c r="BH4" s="2">
        <v>857972</v>
      </c>
      <c r="BI4" s="2">
        <v>5</v>
      </c>
      <c r="BJ4" s="2" t="s">
        <v>167</v>
      </c>
      <c r="BK4" s="2"/>
      <c r="BL4" s="2" t="s">
        <v>16</v>
      </c>
      <c r="BM4" s="2">
        <v>30.788</v>
      </c>
      <c r="BN4" s="2">
        <v>114</v>
      </c>
      <c r="BO4" s="2">
        <v>892984</v>
      </c>
      <c r="BP4" s="2">
        <v>50</v>
      </c>
      <c r="BQ4" s="2" t="s">
        <v>167</v>
      </c>
      <c r="BR4" s="2"/>
      <c r="BS4" s="2" t="s">
        <v>16</v>
      </c>
      <c r="BT4" s="2">
        <v>30.765000000000001</v>
      </c>
      <c r="BU4" s="2">
        <v>114</v>
      </c>
      <c r="BV4" s="2">
        <v>852016</v>
      </c>
      <c r="BW4" s="2">
        <v>5</v>
      </c>
      <c r="BX4" s="2" t="s">
        <v>167</v>
      </c>
      <c r="BY4" s="2"/>
      <c r="BZ4" s="2" t="s">
        <v>16</v>
      </c>
      <c r="CA4" s="2">
        <v>30.788</v>
      </c>
      <c r="CB4" s="2">
        <v>114</v>
      </c>
      <c r="CC4" s="2">
        <v>834580</v>
      </c>
      <c r="CD4" s="2">
        <v>50</v>
      </c>
      <c r="CE4" s="2" t="s">
        <v>167</v>
      </c>
      <c r="CF4" s="2"/>
      <c r="CG4" s="2" t="s">
        <v>16</v>
      </c>
      <c r="CH4" s="2">
        <v>30.742000000000001</v>
      </c>
      <c r="CI4" s="2">
        <v>114</v>
      </c>
      <c r="CJ4" s="2">
        <v>821008</v>
      </c>
      <c r="CK4" s="2">
        <v>5</v>
      </c>
      <c r="CL4" s="2" t="s">
        <v>167</v>
      </c>
      <c r="CM4" s="2"/>
      <c r="CN4" s="2" t="s">
        <v>16</v>
      </c>
      <c r="CO4" s="2">
        <v>30.661999999999999</v>
      </c>
      <c r="CP4" s="2">
        <v>114</v>
      </c>
      <c r="CQ4" s="2">
        <v>902141</v>
      </c>
      <c r="CR4" s="2">
        <v>5</v>
      </c>
      <c r="CS4" s="2" t="s">
        <v>167</v>
      </c>
      <c r="CT4" s="2"/>
      <c r="CU4" s="2" t="s">
        <v>16</v>
      </c>
      <c r="CV4" s="2">
        <v>30.823</v>
      </c>
      <c r="CW4" s="2">
        <v>114</v>
      </c>
      <c r="CX4" s="2">
        <v>869699</v>
      </c>
      <c r="CY4" s="2">
        <v>50</v>
      </c>
      <c r="CZ4" s="2" t="s">
        <v>167</v>
      </c>
    </row>
    <row r="5" spans="1:104" x14ac:dyDescent="0.55000000000000004">
      <c r="A5" s="2" t="s">
        <v>48</v>
      </c>
      <c r="B5" s="2">
        <v>0</v>
      </c>
      <c r="C5" s="2">
        <v>0</v>
      </c>
      <c r="D5" s="2" t="s">
        <v>86</v>
      </c>
      <c r="E5" s="2"/>
      <c r="F5" s="2"/>
      <c r="G5" s="2"/>
      <c r="H5" s="2" t="s">
        <v>48</v>
      </c>
      <c r="I5" s="2">
        <v>0</v>
      </c>
      <c r="J5" s="2">
        <v>0</v>
      </c>
      <c r="K5" s="2" t="s">
        <v>86</v>
      </c>
      <c r="L5" s="2"/>
      <c r="M5" s="2"/>
      <c r="N5" s="2"/>
      <c r="O5" s="2" t="s">
        <v>48</v>
      </c>
      <c r="P5" s="2">
        <v>7.0190000000000001</v>
      </c>
      <c r="Q5" s="2">
        <v>69</v>
      </c>
      <c r="R5" s="2">
        <v>38538</v>
      </c>
      <c r="S5" s="2">
        <v>94.646000000000001</v>
      </c>
      <c r="T5" s="2" t="s">
        <v>167</v>
      </c>
      <c r="U5" s="2"/>
      <c r="V5" s="2" t="s">
        <v>48</v>
      </c>
      <c r="W5" s="2">
        <v>7.04</v>
      </c>
      <c r="X5" s="2">
        <v>69</v>
      </c>
      <c r="Y5" s="2">
        <v>484</v>
      </c>
      <c r="Z5" s="2" t="s">
        <v>168</v>
      </c>
      <c r="AA5" s="2" t="s">
        <v>169</v>
      </c>
      <c r="AB5" s="2"/>
      <c r="AC5" s="2" t="s">
        <v>48</v>
      </c>
      <c r="AD5" s="2">
        <v>0</v>
      </c>
      <c r="AE5" s="2">
        <v>0</v>
      </c>
      <c r="AF5" s="2" t="s">
        <v>86</v>
      </c>
      <c r="AG5" s="2"/>
      <c r="AH5" s="2"/>
      <c r="AI5" s="2"/>
      <c r="AJ5" s="2" t="s">
        <v>48</v>
      </c>
      <c r="AK5" s="2">
        <v>7.0190000000000001</v>
      </c>
      <c r="AL5" s="2">
        <v>69</v>
      </c>
      <c r="AM5" s="2">
        <v>3645</v>
      </c>
      <c r="AN5" s="2">
        <v>8.7769999999999992</v>
      </c>
      <c r="AO5" s="2" t="s">
        <v>167</v>
      </c>
      <c r="AP5" s="2"/>
      <c r="AQ5" s="2" t="s">
        <v>48</v>
      </c>
      <c r="AR5" s="2">
        <v>0</v>
      </c>
      <c r="AS5" s="2">
        <v>0</v>
      </c>
      <c r="AT5" s="2" t="s">
        <v>86</v>
      </c>
      <c r="AU5" s="2"/>
      <c r="AV5" s="2"/>
      <c r="AW5" s="2"/>
      <c r="AX5" s="2" t="s">
        <v>48</v>
      </c>
      <c r="AY5" s="2">
        <v>7.0190000000000001</v>
      </c>
      <c r="AZ5" s="2">
        <v>69</v>
      </c>
      <c r="BA5" s="2">
        <v>3529</v>
      </c>
      <c r="BB5" s="2">
        <v>8.5269999999999992</v>
      </c>
      <c r="BC5" s="2" t="s">
        <v>167</v>
      </c>
      <c r="BD5" s="2"/>
      <c r="BE5" s="2" t="s">
        <v>48</v>
      </c>
      <c r="BF5" s="2">
        <v>0</v>
      </c>
      <c r="BG5" s="2">
        <v>0</v>
      </c>
      <c r="BH5" s="2" t="s">
        <v>86</v>
      </c>
      <c r="BI5" s="2"/>
      <c r="BJ5" s="2"/>
      <c r="BK5" s="2"/>
      <c r="BL5" s="2" t="s">
        <v>48</v>
      </c>
      <c r="BM5" s="2">
        <v>6.9859999999999998</v>
      </c>
      <c r="BN5" s="2">
        <v>69</v>
      </c>
      <c r="BO5" s="2">
        <v>2537</v>
      </c>
      <c r="BP5" s="2">
        <v>5.8769999999999998</v>
      </c>
      <c r="BQ5" s="2" t="s">
        <v>167</v>
      </c>
      <c r="BR5" s="2"/>
      <c r="BS5" s="2" t="s">
        <v>48</v>
      </c>
      <c r="BT5" s="2">
        <v>0</v>
      </c>
      <c r="BU5" s="2">
        <v>0</v>
      </c>
      <c r="BV5" s="2" t="s">
        <v>86</v>
      </c>
      <c r="BW5" s="2"/>
      <c r="BX5" s="2"/>
      <c r="BY5" s="2"/>
      <c r="BZ5" s="2" t="s">
        <v>48</v>
      </c>
      <c r="CA5" s="2">
        <v>7.0190000000000001</v>
      </c>
      <c r="CB5" s="2">
        <v>69</v>
      </c>
      <c r="CC5" s="2">
        <v>37554</v>
      </c>
      <c r="CD5" s="2">
        <v>95.671999999999997</v>
      </c>
      <c r="CE5" s="2" t="s">
        <v>167</v>
      </c>
      <c r="CF5" s="2"/>
      <c r="CG5" s="2" t="s">
        <v>48</v>
      </c>
      <c r="CH5" s="2">
        <v>7.03</v>
      </c>
      <c r="CI5" s="2">
        <v>69</v>
      </c>
      <c r="CJ5" s="2">
        <v>425</v>
      </c>
      <c r="CK5" s="2" t="s">
        <v>168</v>
      </c>
      <c r="CL5" s="2" t="s">
        <v>169</v>
      </c>
      <c r="CM5" s="2"/>
      <c r="CN5" s="2" t="s">
        <v>48</v>
      </c>
      <c r="CO5" s="2">
        <v>0</v>
      </c>
      <c r="CP5" s="2">
        <v>0</v>
      </c>
      <c r="CQ5" s="2" t="s">
        <v>86</v>
      </c>
      <c r="CR5" s="2"/>
      <c r="CS5" s="2"/>
      <c r="CT5" s="2"/>
      <c r="CU5" s="2" t="s">
        <v>48</v>
      </c>
      <c r="CV5" s="2">
        <v>7.0190000000000001</v>
      </c>
      <c r="CW5" s="2">
        <v>69</v>
      </c>
      <c r="CX5" s="2">
        <v>1916</v>
      </c>
      <c r="CY5" s="2">
        <v>4.5549999999999997</v>
      </c>
      <c r="CZ5" s="2" t="s">
        <v>167</v>
      </c>
    </row>
    <row r="6" spans="1:104" x14ac:dyDescent="0.55000000000000004">
      <c r="A6" s="2" t="s">
        <v>49</v>
      </c>
      <c r="B6" s="2">
        <v>0</v>
      </c>
      <c r="C6" s="2">
        <v>0</v>
      </c>
      <c r="D6" s="2" t="s">
        <v>86</v>
      </c>
      <c r="E6" s="2"/>
      <c r="F6" s="2"/>
      <c r="G6" s="2"/>
      <c r="H6" s="2" t="s">
        <v>49</v>
      </c>
      <c r="I6" s="2">
        <v>0</v>
      </c>
      <c r="J6" s="2">
        <v>0</v>
      </c>
      <c r="K6" s="2" t="s">
        <v>86</v>
      </c>
      <c r="L6" s="2"/>
      <c r="M6" s="2"/>
      <c r="N6" s="2"/>
      <c r="O6" s="2" t="s">
        <v>49</v>
      </c>
      <c r="P6" s="2">
        <v>8.15</v>
      </c>
      <c r="Q6" s="2">
        <v>119</v>
      </c>
      <c r="R6" s="2">
        <v>8628</v>
      </c>
      <c r="S6" s="2">
        <v>0.94099999999999995</v>
      </c>
      <c r="T6" s="2" t="s">
        <v>167</v>
      </c>
      <c r="U6" s="2"/>
      <c r="V6" s="2" t="s">
        <v>49</v>
      </c>
      <c r="W6" s="2">
        <v>8.1929999999999996</v>
      </c>
      <c r="X6" s="2">
        <v>119</v>
      </c>
      <c r="Y6" s="2">
        <v>91438</v>
      </c>
      <c r="Z6" s="2">
        <v>9.9629999999999992</v>
      </c>
      <c r="AA6" s="2" t="s">
        <v>167</v>
      </c>
      <c r="AB6" s="2"/>
      <c r="AC6" s="2" t="s">
        <v>49</v>
      </c>
      <c r="AD6" s="2">
        <v>0</v>
      </c>
      <c r="AE6" s="2">
        <v>0</v>
      </c>
      <c r="AF6" s="2" t="s">
        <v>86</v>
      </c>
      <c r="AG6" s="2"/>
      <c r="AH6" s="2"/>
      <c r="AI6" s="2"/>
      <c r="AJ6" s="2" t="s">
        <v>49</v>
      </c>
      <c r="AK6" s="2">
        <v>8.15</v>
      </c>
      <c r="AL6" s="2">
        <v>119</v>
      </c>
      <c r="AM6" s="2">
        <v>865</v>
      </c>
      <c r="AN6" s="2">
        <v>9.4E-2</v>
      </c>
      <c r="AO6" s="2" t="s">
        <v>167</v>
      </c>
      <c r="AP6" s="2"/>
      <c r="AQ6" s="2" t="s">
        <v>49</v>
      </c>
      <c r="AR6" s="2">
        <v>8.2040000000000006</v>
      </c>
      <c r="AS6" s="2">
        <v>119</v>
      </c>
      <c r="AT6" s="2">
        <v>8299</v>
      </c>
      <c r="AU6" s="2">
        <v>0.86</v>
      </c>
      <c r="AV6" s="2" t="s">
        <v>167</v>
      </c>
      <c r="AW6" s="2"/>
      <c r="AX6" s="2" t="s">
        <v>49</v>
      </c>
      <c r="AY6" s="2">
        <v>8.1609999999999996</v>
      </c>
      <c r="AZ6" s="2">
        <v>119</v>
      </c>
      <c r="BA6" s="2">
        <v>803</v>
      </c>
      <c r="BB6" s="2">
        <v>8.6999999999999994E-2</v>
      </c>
      <c r="BC6" s="2" t="s">
        <v>167</v>
      </c>
      <c r="BD6" s="2"/>
      <c r="BE6" s="2" t="s">
        <v>49</v>
      </c>
      <c r="BF6" s="2">
        <v>8.1929999999999996</v>
      </c>
      <c r="BG6" s="2">
        <v>119</v>
      </c>
      <c r="BH6" s="2">
        <v>8411</v>
      </c>
      <c r="BI6" s="2">
        <v>0.89400000000000002</v>
      </c>
      <c r="BJ6" s="2" t="s">
        <v>167</v>
      </c>
      <c r="BK6" s="2"/>
      <c r="BL6" s="2" t="s">
        <v>49</v>
      </c>
      <c r="BM6" s="2">
        <v>0</v>
      </c>
      <c r="BN6" s="2">
        <v>0</v>
      </c>
      <c r="BO6" s="2" t="s">
        <v>86</v>
      </c>
      <c r="BP6" s="2"/>
      <c r="BQ6" s="2"/>
      <c r="BR6" s="2"/>
      <c r="BS6" s="2" t="s">
        <v>49</v>
      </c>
      <c r="BT6" s="2">
        <v>8.1929999999999996</v>
      </c>
      <c r="BU6" s="2">
        <v>119</v>
      </c>
      <c r="BV6" s="2">
        <v>8199</v>
      </c>
      <c r="BW6" s="2">
        <v>0.877</v>
      </c>
      <c r="BX6" s="2" t="s">
        <v>167</v>
      </c>
      <c r="BY6" s="2"/>
      <c r="BZ6" s="2" t="s">
        <v>49</v>
      </c>
      <c r="CA6" s="2">
        <v>8.15</v>
      </c>
      <c r="CB6" s="2">
        <v>119</v>
      </c>
      <c r="CC6" s="2">
        <v>8376</v>
      </c>
      <c r="CD6" s="2">
        <v>0.94799999999999995</v>
      </c>
      <c r="CE6" s="2" t="s">
        <v>167</v>
      </c>
      <c r="CF6" s="2"/>
      <c r="CG6" s="2" t="s">
        <v>49</v>
      </c>
      <c r="CH6" s="2">
        <v>8.1720000000000006</v>
      </c>
      <c r="CI6" s="2">
        <v>119</v>
      </c>
      <c r="CJ6" s="2">
        <v>90539</v>
      </c>
      <c r="CK6" s="2">
        <v>10.207000000000001</v>
      </c>
      <c r="CL6" s="2" t="s">
        <v>167</v>
      </c>
      <c r="CM6" s="2"/>
      <c r="CN6" s="2" t="s">
        <v>49</v>
      </c>
      <c r="CO6" s="2">
        <v>0</v>
      </c>
      <c r="CP6" s="2">
        <v>0</v>
      </c>
      <c r="CQ6" s="2" t="s">
        <v>86</v>
      </c>
      <c r="CR6" s="2"/>
      <c r="CS6" s="2"/>
      <c r="CT6" s="2"/>
      <c r="CU6" s="2" t="s">
        <v>49</v>
      </c>
      <c r="CV6" s="2">
        <v>0</v>
      </c>
      <c r="CW6" s="2">
        <v>0</v>
      </c>
      <c r="CX6" s="2" t="s">
        <v>86</v>
      </c>
      <c r="CY6" s="2"/>
      <c r="CZ6" s="2"/>
    </row>
    <row r="7" spans="1:104" x14ac:dyDescent="0.55000000000000004">
      <c r="A7" s="2" t="s">
        <v>50</v>
      </c>
      <c r="B7" s="2">
        <v>0</v>
      </c>
      <c r="C7" s="2">
        <v>0</v>
      </c>
      <c r="D7" s="2" t="s">
        <v>86</v>
      </c>
      <c r="E7" s="2"/>
      <c r="F7" s="2"/>
      <c r="G7" s="2"/>
      <c r="H7" s="2" t="s">
        <v>50</v>
      </c>
      <c r="I7" s="2">
        <v>0</v>
      </c>
      <c r="J7" s="2">
        <v>0</v>
      </c>
      <c r="K7" s="2" t="s">
        <v>86</v>
      </c>
      <c r="L7" s="2"/>
      <c r="M7" s="2"/>
      <c r="N7" s="2"/>
      <c r="O7" s="2" t="s">
        <v>50</v>
      </c>
      <c r="P7" s="2">
        <v>8.5850000000000009</v>
      </c>
      <c r="Q7" s="2">
        <v>85</v>
      </c>
      <c r="R7" s="2">
        <v>2571</v>
      </c>
      <c r="S7" s="2">
        <v>1.0029999999999999</v>
      </c>
      <c r="T7" s="2" t="s">
        <v>167</v>
      </c>
      <c r="U7" s="2"/>
      <c r="V7" s="2" t="s">
        <v>50</v>
      </c>
      <c r="W7" s="2">
        <v>8.6170000000000009</v>
      </c>
      <c r="X7" s="2">
        <v>85</v>
      </c>
      <c r="Y7" s="2">
        <v>25398</v>
      </c>
      <c r="Z7" s="2">
        <v>10</v>
      </c>
      <c r="AA7" s="2" t="s">
        <v>167</v>
      </c>
      <c r="AB7" s="2"/>
      <c r="AC7" s="2" t="s">
        <v>50</v>
      </c>
      <c r="AD7" s="2">
        <v>0</v>
      </c>
      <c r="AE7" s="2">
        <v>0</v>
      </c>
      <c r="AF7" s="2" t="s">
        <v>86</v>
      </c>
      <c r="AG7" s="2"/>
      <c r="AH7" s="2"/>
      <c r="AI7" s="2"/>
      <c r="AJ7" s="2" t="s">
        <v>50</v>
      </c>
      <c r="AK7" s="2">
        <v>8.5850000000000009</v>
      </c>
      <c r="AL7" s="2">
        <v>85</v>
      </c>
      <c r="AM7" s="2">
        <v>273</v>
      </c>
      <c r="AN7" s="2">
        <v>0.105</v>
      </c>
      <c r="AO7" s="2" t="s">
        <v>167</v>
      </c>
      <c r="AP7" s="2"/>
      <c r="AQ7" s="2" t="s">
        <v>50</v>
      </c>
      <c r="AR7" s="2">
        <v>8.6280000000000001</v>
      </c>
      <c r="AS7" s="2">
        <v>85</v>
      </c>
      <c r="AT7" s="2">
        <v>2358</v>
      </c>
      <c r="AU7" s="2">
        <v>0.878</v>
      </c>
      <c r="AV7" s="2" t="s">
        <v>167</v>
      </c>
      <c r="AW7" s="2"/>
      <c r="AX7" s="2" t="s">
        <v>50</v>
      </c>
      <c r="AY7" s="2">
        <v>8.5850000000000009</v>
      </c>
      <c r="AZ7" s="2">
        <v>85</v>
      </c>
      <c r="BA7" s="2">
        <v>271</v>
      </c>
      <c r="BB7" s="2">
        <v>0.105</v>
      </c>
      <c r="BC7" s="2" t="s">
        <v>167</v>
      </c>
      <c r="BD7" s="2"/>
      <c r="BE7" s="2" t="s">
        <v>50</v>
      </c>
      <c r="BF7" s="2">
        <v>8.6170000000000009</v>
      </c>
      <c r="BG7" s="2">
        <v>85</v>
      </c>
      <c r="BH7" s="2">
        <v>2355</v>
      </c>
      <c r="BI7" s="2">
        <v>0.9</v>
      </c>
      <c r="BJ7" s="2" t="s">
        <v>167</v>
      </c>
      <c r="BK7" s="2"/>
      <c r="BL7" s="2" t="s">
        <v>50</v>
      </c>
      <c r="BM7" s="2">
        <v>0</v>
      </c>
      <c r="BN7" s="2">
        <v>0</v>
      </c>
      <c r="BO7" s="2" t="s">
        <v>86</v>
      </c>
      <c r="BP7" s="2"/>
      <c r="BQ7" s="2"/>
      <c r="BR7" s="2"/>
      <c r="BS7" s="2" t="s">
        <v>50</v>
      </c>
      <c r="BT7" s="2">
        <v>8.6170000000000009</v>
      </c>
      <c r="BU7" s="2">
        <v>85</v>
      </c>
      <c r="BV7" s="2">
        <v>2511</v>
      </c>
      <c r="BW7" s="2">
        <v>0.96599999999999997</v>
      </c>
      <c r="BX7" s="2" t="s">
        <v>167</v>
      </c>
      <c r="BY7" s="2"/>
      <c r="BZ7" s="2" t="s">
        <v>50</v>
      </c>
      <c r="CA7" s="2">
        <v>8.5739999999999998</v>
      </c>
      <c r="CB7" s="2">
        <v>85</v>
      </c>
      <c r="CC7" s="2">
        <v>2458</v>
      </c>
      <c r="CD7" s="2">
        <v>0.99399999999999999</v>
      </c>
      <c r="CE7" s="2" t="s">
        <v>167</v>
      </c>
      <c r="CF7" s="2"/>
      <c r="CG7" s="2" t="s">
        <v>50</v>
      </c>
      <c r="CH7" s="2">
        <v>8.5960000000000001</v>
      </c>
      <c r="CI7" s="2">
        <v>85</v>
      </c>
      <c r="CJ7" s="2">
        <v>24993</v>
      </c>
      <c r="CK7" s="2">
        <v>10.182</v>
      </c>
      <c r="CL7" s="2" t="s">
        <v>167</v>
      </c>
      <c r="CM7" s="2"/>
      <c r="CN7" s="2" t="s">
        <v>50</v>
      </c>
      <c r="CO7" s="2">
        <v>0</v>
      </c>
      <c r="CP7" s="2">
        <v>0</v>
      </c>
      <c r="CQ7" s="2" t="s">
        <v>86</v>
      </c>
      <c r="CR7" s="2"/>
      <c r="CS7" s="2"/>
      <c r="CT7" s="2"/>
      <c r="CU7" s="2" t="s">
        <v>50</v>
      </c>
      <c r="CV7" s="2">
        <v>0</v>
      </c>
      <c r="CW7" s="2">
        <v>0</v>
      </c>
      <c r="CX7" s="2" t="s">
        <v>86</v>
      </c>
      <c r="CY7" s="2"/>
      <c r="CZ7" s="2"/>
    </row>
    <row r="8" spans="1:104" x14ac:dyDescent="0.55000000000000004">
      <c r="A8" s="2" t="s">
        <v>51</v>
      </c>
      <c r="B8" s="2">
        <v>0</v>
      </c>
      <c r="C8" s="2">
        <v>0</v>
      </c>
      <c r="D8" s="2" t="s">
        <v>86</v>
      </c>
      <c r="E8" s="2"/>
      <c r="F8" s="2"/>
      <c r="G8" s="2"/>
      <c r="H8" s="2" t="s">
        <v>51</v>
      </c>
      <c r="I8" s="2">
        <v>0</v>
      </c>
      <c r="J8" s="2">
        <v>0</v>
      </c>
      <c r="K8" s="2" t="s">
        <v>86</v>
      </c>
      <c r="L8" s="2"/>
      <c r="M8" s="2"/>
      <c r="N8" s="2"/>
      <c r="O8" s="2" t="s">
        <v>51</v>
      </c>
      <c r="P8" s="2">
        <v>8.8019999999999996</v>
      </c>
      <c r="Q8" s="2">
        <v>69</v>
      </c>
      <c r="R8" s="2">
        <v>3356</v>
      </c>
      <c r="S8" s="2">
        <v>0.97</v>
      </c>
      <c r="T8" s="2" t="s">
        <v>167</v>
      </c>
      <c r="U8" s="2"/>
      <c r="V8" s="2" t="s">
        <v>51</v>
      </c>
      <c r="W8" s="2">
        <v>8.8350000000000009</v>
      </c>
      <c r="X8" s="2">
        <v>69</v>
      </c>
      <c r="Y8" s="2">
        <v>37357</v>
      </c>
      <c r="Z8" s="2">
        <v>9.984</v>
      </c>
      <c r="AA8" s="2" t="s">
        <v>167</v>
      </c>
      <c r="AB8" s="2"/>
      <c r="AC8" s="2" t="s">
        <v>51</v>
      </c>
      <c r="AD8" s="2">
        <v>8.8680000000000003</v>
      </c>
      <c r="AE8" s="2">
        <v>69</v>
      </c>
      <c r="AF8" s="2" t="s">
        <v>180</v>
      </c>
      <c r="AG8" s="2">
        <v>4.4999999999999998E-2</v>
      </c>
      <c r="AH8" s="2" t="s">
        <v>167</v>
      </c>
      <c r="AI8" s="2"/>
      <c r="AJ8" s="2" t="s">
        <v>51</v>
      </c>
      <c r="AK8" s="2">
        <v>8.8019999999999996</v>
      </c>
      <c r="AL8" s="2">
        <v>69</v>
      </c>
      <c r="AM8" s="2" t="s">
        <v>204</v>
      </c>
      <c r="AN8" s="2">
        <v>0.11899999999999999</v>
      </c>
      <c r="AO8" s="2" t="s">
        <v>167</v>
      </c>
      <c r="AP8" s="2"/>
      <c r="AQ8" s="2" t="s">
        <v>51</v>
      </c>
      <c r="AR8" s="2">
        <v>8.8460000000000001</v>
      </c>
      <c r="AS8" s="2">
        <v>69</v>
      </c>
      <c r="AT8" s="2">
        <v>3485</v>
      </c>
      <c r="AU8" s="2">
        <v>0.88800000000000001</v>
      </c>
      <c r="AV8" s="2" t="s">
        <v>167</v>
      </c>
      <c r="AW8" s="2"/>
      <c r="AX8" s="2" t="s">
        <v>51</v>
      </c>
      <c r="AY8" s="2">
        <v>8.8019999999999996</v>
      </c>
      <c r="AZ8" s="2">
        <v>69</v>
      </c>
      <c r="BA8" s="2">
        <v>406</v>
      </c>
      <c r="BB8" s="2">
        <v>0.11600000000000001</v>
      </c>
      <c r="BC8" s="2" t="s">
        <v>167</v>
      </c>
      <c r="BD8" s="2"/>
      <c r="BE8" s="2" t="s">
        <v>51</v>
      </c>
      <c r="BF8" s="2">
        <v>8.8350000000000009</v>
      </c>
      <c r="BG8" s="2">
        <v>69</v>
      </c>
      <c r="BH8" s="2">
        <v>3577</v>
      </c>
      <c r="BI8" s="2">
        <v>0.93600000000000005</v>
      </c>
      <c r="BJ8" s="2" t="s">
        <v>167</v>
      </c>
      <c r="BK8" s="2"/>
      <c r="BL8" s="2" t="s">
        <v>51</v>
      </c>
      <c r="BM8" s="2">
        <v>0</v>
      </c>
      <c r="BN8" s="2">
        <v>0</v>
      </c>
      <c r="BO8" s="2" t="s">
        <v>86</v>
      </c>
      <c r="BP8" s="2"/>
      <c r="BQ8" s="2"/>
      <c r="BR8" s="2"/>
      <c r="BS8" s="2" t="s">
        <v>51</v>
      </c>
      <c r="BT8" s="2">
        <v>8.8460000000000001</v>
      </c>
      <c r="BU8" s="2">
        <v>69</v>
      </c>
      <c r="BV8" s="2">
        <v>3821</v>
      </c>
      <c r="BW8" s="2">
        <v>1.0069999999999999</v>
      </c>
      <c r="BX8" s="2" t="s">
        <v>167</v>
      </c>
      <c r="BY8" s="2"/>
      <c r="BZ8" s="2" t="s">
        <v>51</v>
      </c>
      <c r="CA8" s="2">
        <v>8.8019999999999996</v>
      </c>
      <c r="CB8" s="2">
        <v>69</v>
      </c>
      <c r="CC8" s="2">
        <v>3364</v>
      </c>
      <c r="CD8" s="2">
        <v>1.0089999999999999</v>
      </c>
      <c r="CE8" s="2" t="s">
        <v>167</v>
      </c>
      <c r="CF8" s="2"/>
      <c r="CG8" s="2" t="s">
        <v>51</v>
      </c>
      <c r="CH8" s="2">
        <v>8.8130000000000006</v>
      </c>
      <c r="CI8" s="2">
        <v>69</v>
      </c>
      <c r="CJ8" s="2">
        <v>37158</v>
      </c>
      <c r="CK8" s="2">
        <v>10.275</v>
      </c>
      <c r="CL8" s="2" t="s">
        <v>167</v>
      </c>
      <c r="CM8" s="2"/>
      <c r="CN8" s="2" t="s">
        <v>51</v>
      </c>
      <c r="CO8" s="2">
        <v>8.8239999999999998</v>
      </c>
      <c r="CP8" s="2">
        <v>69</v>
      </c>
      <c r="CQ8" s="2" t="s">
        <v>205</v>
      </c>
      <c r="CR8" s="2">
        <v>8.1000000000000003E-2</v>
      </c>
      <c r="CS8" s="2" t="s">
        <v>167</v>
      </c>
      <c r="CT8" s="2"/>
      <c r="CU8" s="2" t="s">
        <v>51</v>
      </c>
      <c r="CV8" s="2">
        <v>8.7479999999999993</v>
      </c>
      <c r="CW8" s="2">
        <v>69</v>
      </c>
      <c r="CX8" s="2" t="s">
        <v>206</v>
      </c>
      <c r="CY8" s="2">
        <v>4.1000000000000002E-2</v>
      </c>
      <c r="CZ8" s="2" t="s">
        <v>167</v>
      </c>
    </row>
    <row r="9" spans="1:104" x14ac:dyDescent="0.55000000000000004">
      <c r="A9" s="2" t="s">
        <v>52</v>
      </c>
      <c r="B9" s="2">
        <v>0</v>
      </c>
      <c r="C9" s="2">
        <v>0</v>
      </c>
      <c r="D9" s="2" t="s">
        <v>86</v>
      </c>
      <c r="E9" s="2"/>
      <c r="F9" s="2"/>
      <c r="G9" s="2"/>
      <c r="H9" s="2" t="s">
        <v>52</v>
      </c>
      <c r="I9" s="2">
        <v>0</v>
      </c>
      <c r="J9" s="2">
        <v>0</v>
      </c>
      <c r="K9" s="2" t="s">
        <v>86</v>
      </c>
      <c r="L9" s="2"/>
      <c r="M9" s="2"/>
      <c r="N9" s="2"/>
      <c r="O9" s="2" t="s">
        <v>52</v>
      </c>
      <c r="P9" s="2">
        <v>11.397</v>
      </c>
      <c r="Q9" s="2">
        <v>69</v>
      </c>
      <c r="R9" s="2">
        <v>32390</v>
      </c>
      <c r="S9" s="2">
        <v>0.998</v>
      </c>
      <c r="T9" s="2" t="s">
        <v>167</v>
      </c>
      <c r="U9" s="2"/>
      <c r="V9" s="2" t="s">
        <v>52</v>
      </c>
      <c r="W9" s="2">
        <v>11.425000000000001</v>
      </c>
      <c r="X9" s="2">
        <v>69</v>
      </c>
      <c r="Y9" s="2">
        <v>307262</v>
      </c>
      <c r="Z9" s="2">
        <v>9.7989999999999995</v>
      </c>
      <c r="AA9" s="2" t="s">
        <v>167</v>
      </c>
      <c r="AB9" s="2"/>
      <c r="AC9" s="2" t="s">
        <v>52</v>
      </c>
      <c r="AD9" s="2">
        <v>11.426</v>
      </c>
      <c r="AE9" s="2">
        <v>69</v>
      </c>
      <c r="AF9" s="2" t="s">
        <v>207</v>
      </c>
      <c r="AG9" s="2">
        <v>8.0000000000000002E-3</v>
      </c>
      <c r="AH9" s="2" t="s">
        <v>167</v>
      </c>
      <c r="AI9" s="2"/>
      <c r="AJ9" s="2" t="s">
        <v>52</v>
      </c>
      <c r="AK9" s="2">
        <v>11.397</v>
      </c>
      <c r="AL9" s="2">
        <v>69</v>
      </c>
      <c r="AM9" s="2">
        <v>3038</v>
      </c>
      <c r="AN9" s="2">
        <v>9.4E-2</v>
      </c>
      <c r="AO9" s="2" t="s">
        <v>167</v>
      </c>
      <c r="AP9" s="2"/>
      <c r="AQ9" s="2" t="s">
        <v>52</v>
      </c>
      <c r="AR9" s="2">
        <v>11.426</v>
      </c>
      <c r="AS9" s="2">
        <v>69</v>
      </c>
      <c r="AT9" s="2">
        <v>29171</v>
      </c>
      <c r="AU9" s="2">
        <v>0.879</v>
      </c>
      <c r="AV9" s="2" t="s">
        <v>167</v>
      </c>
      <c r="AW9" s="2"/>
      <c r="AX9" s="2" t="s">
        <v>52</v>
      </c>
      <c r="AY9" s="2">
        <v>11.397</v>
      </c>
      <c r="AZ9" s="2">
        <v>69</v>
      </c>
      <c r="BA9" s="2">
        <v>2920</v>
      </c>
      <c r="BB9" s="2">
        <v>0.09</v>
      </c>
      <c r="BC9" s="2" t="s">
        <v>167</v>
      </c>
      <c r="BD9" s="2"/>
      <c r="BE9" s="2" t="s">
        <v>52</v>
      </c>
      <c r="BF9" s="2">
        <v>11.426</v>
      </c>
      <c r="BG9" s="2">
        <v>69</v>
      </c>
      <c r="BH9" s="2">
        <v>28700</v>
      </c>
      <c r="BI9" s="2">
        <v>0.88600000000000001</v>
      </c>
      <c r="BJ9" s="2" t="s">
        <v>167</v>
      </c>
      <c r="BK9" s="2"/>
      <c r="BL9" s="2" t="s">
        <v>52</v>
      </c>
      <c r="BM9" s="2">
        <v>11.353</v>
      </c>
      <c r="BN9" s="2">
        <v>69</v>
      </c>
      <c r="BO9" s="2">
        <v>3811</v>
      </c>
      <c r="BP9" s="2">
        <v>0.113</v>
      </c>
      <c r="BQ9" s="2" t="s">
        <v>167</v>
      </c>
      <c r="BR9" s="2"/>
      <c r="BS9" s="2" t="s">
        <v>52</v>
      </c>
      <c r="BT9" s="2">
        <v>11.426</v>
      </c>
      <c r="BU9" s="2">
        <v>69</v>
      </c>
      <c r="BV9" s="2">
        <v>30726</v>
      </c>
      <c r="BW9" s="2">
        <v>0.95599999999999996</v>
      </c>
      <c r="BX9" s="2" t="s">
        <v>167</v>
      </c>
      <c r="BY9" s="2"/>
      <c r="BZ9" s="2" t="s">
        <v>52</v>
      </c>
      <c r="CA9" s="2">
        <v>11.397</v>
      </c>
      <c r="CB9" s="2">
        <v>69</v>
      </c>
      <c r="CC9" s="2">
        <v>32254</v>
      </c>
      <c r="CD9" s="2">
        <v>1.0309999999999999</v>
      </c>
      <c r="CE9" s="2" t="s">
        <v>167</v>
      </c>
      <c r="CF9" s="2"/>
      <c r="CG9" s="2" t="s">
        <v>52</v>
      </c>
      <c r="CH9" s="2">
        <v>11.397</v>
      </c>
      <c r="CI9" s="2">
        <v>69</v>
      </c>
      <c r="CJ9" s="2">
        <v>304876</v>
      </c>
      <c r="CK9" s="2">
        <v>10.063000000000001</v>
      </c>
      <c r="CL9" s="2" t="s">
        <v>167</v>
      </c>
      <c r="CM9" s="2"/>
      <c r="CN9" s="2" t="s">
        <v>52</v>
      </c>
      <c r="CO9" s="2">
        <v>11.382</v>
      </c>
      <c r="CP9" s="2">
        <v>69</v>
      </c>
      <c r="CQ9" s="2" t="s">
        <v>181</v>
      </c>
      <c r="CR9" s="2">
        <v>1.4E-2</v>
      </c>
      <c r="CS9" s="2" t="s">
        <v>167</v>
      </c>
      <c r="CT9" s="2"/>
      <c r="CU9" s="2" t="s">
        <v>52</v>
      </c>
      <c r="CV9" s="2">
        <v>11.411</v>
      </c>
      <c r="CW9" s="2">
        <v>69</v>
      </c>
      <c r="CX9" s="2">
        <v>1803</v>
      </c>
      <c r="CY9" s="2">
        <v>5.5E-2</v>
      </c>
      <c r="CZ9" s="2" t="s">
        <v>167</v>
      </c>
    </row>
    <row r="10" spans="1:104" x14ac:dyDescent="0.55000000000000004">
      <c r="A10" s="2" t="s">
        <v>53</v>
      </c>
      <c r="B10" s="2">
        <v>0</v>
      </c>
      <c r="C10" s="2">
        <v>0</v>
      </c>
      <c r="D10" s="2" t="s">
        <v>86</v>
      </c>
      <c r="E10" s="2"/>
      <c r="F10" s="2"/>
      <c r="G10" s="2"/>
      <c r="H10" s="2" t="s">
        <v>53</v>
      </c>
      <c r="I10" s="2">
        <v>0</v>
      </c>
      <c r="J10" s="2">
        <v>0</v>
      </c>
      <c r="K10" s="2" t="s">
        <v>86</v>
      </c>
      <c r="L10" s="2"/>
      <c r="M10" s="2"/>
      <c r="N10" s="2"/>
      <c r="O10" s="2" t="s">
        <v>53</v>
      </c>
      <c r="P10" s="2">
        <v>11.164999999999999</v>
      </c>
      <c r="Q10" s="2">
        <v>51</v>
      </c>
      <c r="R10" s="2">
        <v>2595</v>
      </c>
      <c r="S10" s="2">
        <v>1.004</v>
      </c>
      <c r="T10" s="2" t="s">
        <v>167</v>
      </c>
      <c r="U10" s="2"/>
      <c r="V10" s="2" t="s">
        <v>53</v>
      </c>
      <c r="W10" s="2">
        <v>11.194000000000001</v>
      </c>
      <c r="X10" s="2">
        <v>51</v>
      </c>
      <c r="Y10" s="2">
        <v>30858</v>
      </c>
      <c r="Z10" s="2">
        <v>9.8719999999999999</v>
      </c>
      <c r="AA10" s="2" t="s">
        <v>167</v>
      </c>
      <c r="AB10" s="2"/>
      <c r="AC10" s="2" t="s">
        <v>53</v>
      </c>
      <c r="AD10" s="2">
        <v>0</v>
      </c>
      <c r="AE10" s="2">
        <v>0</v>
      </c>
      <c r="AF10" s="2" t="s">
        <v>86</v>
      </c>
      <c r="AG10" s="2"/>
      <c r="AH10" s="2"/>
      <c r="AI10" s="2"/>
      <c r="AJ10" s="2" t="s">
        <v>53</v>
      </c>
      <c r="AK10" s="2">
        <v>11.151</v>
      </c>
      <c r="AL10" s="2">
        <v>51</v>
      </c>
      <c r="AM10" s="2" t="s">
        <v>208</v>
      </c>
      <c r="AN10" s="2">
        <v>9.0999999999999998E-2</v>
      </c>
      <c r="AO10" s="2" t="s">
        <v>167</v>
      </c>
      <c r="AP10" s="2"/>
      <c r="AQ10" s="2" t="s">
        <v>53</v>
      </c>
      <c r="AR10" s="2">
        <v>11.209</v>
      </c>
      <c r="AS10" s="2">
        <v>51</v>
      </c>
      <c r="AT10" s="2">
        <v>2806</v>
      </c>
      <c r="AU10" s="2">
        <v>0.86099999999999999</v>
      </c>
      <c r="AV10" s="2" t="s">
        <v>167</v>
      </c>
      <c r="AW10" s="2"/>
      <c r="AX10" s="2" t="s">
        <v>53</v>
      </c>
      <c r="AY10" s="2">
        <v>11.164999999999999</v>
      </c>
      <c r="AZ10" s="2">
        <v>51</v>
      </c>
      <c r="BA10" s="2" t="s">
        <v>209</v>
      </c>
      <c r="BB10" s="2">
        <v>9.4E-2</v>
      </c>
      <c r="BC10" s="2" t="s">
        <v>167</v>
      </c>
      <c r="BD10" s="2"/>
      <c r="BE10" s="2" t="s">
        <v>53</v>
      </c>
      <c r="BF10" s="2">
        <v>11.194000000000001</v>
      </c>
      <c r="BG10" s="2">
        <v>51</v>
      </c>
      <c r="BH10" s="2">
        <v>2915</v>
      </c>
      <c r="BI10" s="2">
        <v>0.91800000000000004</v>
      </c>
      <c r="BJ10" s="2" t="s">
        <v>167</v>
      </c>
      <c r="BK10" s="2"/>
      <c r="BL10" s="2" t="s">
        <v>53</v>
      </c>
      <c r="BM10" s="2">
        <v>11.106999999999999</v>
      </c>
      <c r="BN10" s="2">
        <v>51</v>
      </c>
      <c r="BO10" s="2">
        <v>292</v>
      </c>
      <c r="BP10" s="2">
        <v>0.108</v>
      </c>
      <c r="BQ10" s="2" t="s">
        <v>167</v>
      </c>
      <c r="BR10" s="2"/>
      <c r="BS10" s="2" t="s">
        <v>53</v>
      </c>
      <c r="BT10" s="2">
        <v>11.194000000000001</v>
      </c>
      <c r="BU10" s="2">
        <v>51</v>
      </c>
      <c r="BV10" s="2">
        <v>3164</v>
      </c>
      <c r="BW10" s="2">
        <v>1.0029999999999999</v>
      </c>
      <c r="BX10" s="2" t="s">
        <v>167</v>
      </c>
      <c r="BY10" s="2"/>
      <c r="BZ10" s="2" t="s">
        <v>53</v>
      </c>
      <c r="CA10" s="2">
        <v>11.164999999999999</v>
      </c>
      <c r="CB10" s="2">
        <v>51</v>
      </c>
      <c r="CC10" s="2">
        <v>2584</v>
      </c>
      <c r="CD10" s="2">
        <v>1.0369999999999999</v>
      </c>
      <c r="CE10" s="2" t="s">
        <v>167</v>
      </c>
      <c r="CF10" s="2"/>
      <c r="CG10" s="2" t="s">
        <v>53</v>
      </c>
      <c r="CH10" s="2">
        <v>11.164999999999999</v>
      </c>
      <c r="CI10" s="2">
        <v>51</v>
      </c>
      <c r="CJ10" s="2">
        <v>30996</v>
      </c>
      <c r="CK10" s="2">
        <v>10.259</v>
      </c>
      <c r="CL10" s="2" t="s">
        <v>167</v>
      </c>
      <c r="CM10" s="2"/>
      <c r="CN10" s="2" t="s">
        <v>53</v>
      </c>
      <c r="CO10" s="2">
        <v>11.164999999999999</v>
      </c>
      <c r="CP10" s="2">
        <v>51</v>
      </c>
      <c r="CQ10" s="2">
        <v>460</v>
      </c>
      <c r="CR10" s="2">
        <v>0.13800000000000001</v>
      </c>
      <c r="CS10" s="2" t="s">
        <v>167</v>
      </c>
      <c r="CT10" s="2"/>
      <c r="CU10" s="2" t="s">
        <v>53</v>
      </c>
      <c r="CV10" s="2">
        <v>0</v>
      </c>
      <c r="CW10" s="2">
        <v>0</v>
      </c>
      <c r="CX10" s="2" t="s">
        <v>86</v>
      </c>
      <c r="CY10" s="2"/>
      <c r="CZ10" s="2"/>
    </row>
    <row r="11" spans="1:104" x14ac:dyDescent="0.55000000000000004">
      <c r="A11" s="2" t="s">
        <v>54</v>
      </c>
      <c r="B11" s="2">
        <v>0</v>
      </c>
      <c r="C11" s="2">
        <v>0</v>
      </c>
      <c r="D11" s="2" t="s">
        <v>86</v>
      </c>
      <c r="E11" s="2"/>
      <c r="F11" s="2"/>
      <c r="G11" s="2"/>
      <c r="H11" s="2" t="s">
        <v>54</v>
      </c>
      <c r="I11" s="2">
        <v>0</v>
      </c>
      <c r="J11" s="2">
        <v>0</v>
      </c>
      <c r="K11" s="2" t="s">
        <v>86</v>
      </c>
      <c r="L11" s="2"/>
      <c r="M11" s="2"/>
      <c r="N11" s="2"/>
      <c r="O11" s="2" t="s">
        <v>54</v>
      </c>
      <c r="P11" s="2">
        <v>13.119</v>
      </c>
      <c r="Q11" s="2">
        <v>51</v>
      </c>
      <c r="R11" s="2">
        <v>10733</v>
      </c>
      <c r="S11" s="2">
        <v>1.0109999999999999</v>
      </c>
      <c r="T11" s="2" t="s">
        <v>167</v>
      </c>
      <c r="U11" s="2"/>
      <c r="V11" s="2" t="s">
        <v>54</v>
      </c>
      <c r="W11" s="2">
        <v>13.148</v>
      </c>
      <c r="X11" s="2">
        <v>51</v>
      </c>
      <c r="Y11" s="2">
        <v>97830</v>
      </c>
      <c r="Z11" s="2">
        <v>9.8840000000000003</v>
      </c>
      <c r="AA11" s="2" t="s">
        <v>167</v>
      </c>
      <c r="AB11" s="2"/>
      <c r="AC11" s="2" t="s">
        <v>54</v>
      </c>
      <c r="AD11" s="2">
        <v>0</v>
      </c>
      <c r="AE11" s="2">
        <v>0</v>
      </c>
      <c r="AF11" s="2" t="s">
        <v>86</v>
      </c>
      <c r="AG11" s="2"/>
      <c r="AH11" s="2"/>
      <c r="AI11" s="2"/>
      <c r="AJ11" s="2" t="s">
        <v>54</v>
      </c>
      <c r="AK11" s="2">
        <v>13.119</v>
      </c>
      <c r="AL11" s="2">
        <v>51</v>
      </c>
      <c r="AM11" s="2">
        <v>1078</v>
      </c>
      <c r="AN11" s="2">
        <v>0.10199999999999999</v>
      </c>
      <c r="AO11" s="2" t="s">
        <v>167</v>
      </c>
      <c r="AP11" s="2"/>
      <c r="AQ11" s="2" t="s">
        <v>54</v>
      </c>
      <c r="AR11" s="2">
        <v>13.148</v>
      </c>
      <c r="AS11" s="2">
        <v>51</v>
      </c>
      <c r="AT11" s="2">
        <v>9246</v>
      </c>
      <c r="AU11" s="2">
        <v>0.89700000000000002</v>
      </c>
      <c r="AV11" s="2" t="s">
        <v>167</v>
      </c>
      <c r="AW11" s="2"/>
      <c r="AX11" s="2" t="s">
        <v>54</v>
      </c>
      <c r="AY11" s="2">
        <v>13.119</v>
      </c>
      <c r="AZ11" s="2">
        <v>51</v>
      </c>
      <c r="BA11" s="2">
        <v>1026</v>
      </c>
      <c r="BB11" s="2">
        <v>9.8000000000000004E-2</v>
      </c>
      <c r="BC11" s="2" t="s">
        <v>167</v>
      </c>
      <c r="BD11" s="2"/>
      <c r="BE11" s="2" t="s">
        <v>54</v>
      </c>
      <c r="BF11" s="2">
        <v>13.148</v>
      </c>
      <c r="BG11" s="2">
        <v>51</v>
      </c>
      <c r="BH11" s="2">
        <v>9053</v>
      </c>
      <c r="BI11" s="2">
        <v>0.9</v>
      </c>
      <c r="BJ11" s="2" t="s">
        <v>167</v>
      </c>
      <c r="BK11" s="2"/>
      <c r="BL11" s="2" t="s">
        <v>54</v>
      </c>
      <c r="BM11" s="2">
        <v>13.09</v>
      </c>
      <c r="BN11" s="2">
        <v>51</v>
      </c>
      <c r="BO11" s="2">
        <v>1291</v>
      </c>
      <c r="BP11" s="2">
        <v>0.11799999999999999</v>
      </c>
      <c r="BQ11" s="2" t="s">
        <v>167</v>
      </c>
      <c r="BR11" s="2"/>
      <c r="BS11" s="2" t="s">
        <v>54</v>
      </c>
      <c r="BT11" s="2">
        <v>13.148</v>
      </c>
      <c r="BU11" s="2">
        <v>51</v>
      </c>
      <c r="BV11" s="2">
        <v>9686</v>
      </c>
      <c r="BW11" s="2">
        <v>0.97</v>
      </c>
      <c r="BX11" s="2" t="s">
        <v>167</v>
      </c>
      <c r="BY11" s="2"/>
      <c r="BZ11" s="2" t="s">
        <v>54</v>
      </c>
      <c r="CA11" s="2">
        <v>13.119</v>
      </c>
      <c r="CB11" s="2">
        <v>51</v>
      </c>
      <c r="CC11" s="2">
        <v>10928</v>
      </c>
      <c r="CD11" s="2">
        <v>1.0680000000000001</v>
      </c>
      <c r="CE11" s="2" t="s">
        <v>167</v>
      </c>
      <c r="CF11" s="2"/>
      <c r="CG11" s="2" t="s">
        <v>54</v>
      </c>
      <c r="CH11" s="2">
        <v>13.119</v>
      </c>
      <c r="CI11" s="2">
        <v>51</v>
      </c>
      <c r="CJ11" s="2">
        <v>96970</v>
      </c>
      <c r="CK11" s="2">
        <v>10.134</v>
      </c>
      <c r="CL11" s="2" t="s">
        <v>167</v>
      </c>
      <c r="CM11" s="2"/>
      <c r="CN11" s="2" t="s">
        <v>54</v>
      </c>
      <c r="CO11" s="2">
        <v>13.119</v>
      </c>
      <c r="CP11" s="2">
        <v>51</v>
      </c>
      <c r="CQ11" s="2">
        <v>1826</v>
      </c>
      <c r="CR11" s="2">
        <v>0.17299999999999999</v>
      </c>
      <c r="CS11" s="2" t="s">
        <v>167</v>
      </c>
      <c r="CT11" s="2"/>
      <c r="CU11" s="2" t="s">
        <v>54</v>
      </c>
      <c r="CV11" s="2">
        <v>13.132999999999999</v>
      </c>
      <c r="CW11" s="2">
        <v>51</v>
      </c>
      <c r="CX11" s="2">
        <v>668</v>
      </c>
      <c r="CY11" s="2">
        <v>6.3E-2</v>
      </c>
      <c r="CZ11" s="2" t="s">
        <v>167</v>
      </c>
    </row>
    <row r="12" spans="1:104" x14ac:dyDescent="0.55000000000000004">
      <c r="A12" s="2" t="s">
        <v>55</v>
      </c>
      <c r="B12" s="2">
        <v>0</v>
      </c>
      <c r="C12" s="2">
        <v>0</v>
      </c>
      <c r="D12" s="2" t="s">
        <v>86</v>
      </c>
      <c r="E12" s="2"/>
      <c r="F12" s="2"/>
      <c r="G12" s="2"/>
      <c r="H12" s="2" t="s">
        <v>55</v>
      </c>
      <c r="I12" s="2">
        <v>0</v>
      </c>
      <c r="J12" s="2">
        <v>0</v>
      </c>
      <c r="K12" s="2" t="s">
        <v>86</v>
      </c>
      <c r="L12" s="2"/>
      <c r="M12" s="2"/>
      <c r="N12" s="2"/>
      <c r="O12" s="2" t="s">
        <v>55</v>
      </c>
      <c r="P12" s="2">
        <v>16.298999999999999</v>
      </c>
      <c r="Q12" s="2">
        <v>100</v>
      </c>
      <c r="R12" s="2">
        <v>21982</v>
      </c>
      <c r="S12" s="2">
        <v>0.96399999999999997</v>
      </c>
      <c r="T12" s="2" t="s">
        <v>167</v>
      </c>
      <c r="U12" s="2"/>
      <c r="V12" s="2" t="s">
        <v>55</v>
      </c>
      <c r="W12" s="2">
        <v>16.326000000000001</v>
      </c>
      <c r="X12" s="2">
        <v>100</v>
      </c>
      <c r="Y12" s="2">
        <v>252039</v>
      </c>
      <c r="Z12" s="2">
        <v>9.8030000000000008</v>
      </c>
      <c r="AA12" s="2" t="s">
        <v>167</v>
      </c>
      <c r="AB12" s="2"/>
      <c r="AC12" s="2" t="s">
        <v>55</v>
      </c>
      <c r="AD12" s="2">
        <v>16.338999999999999</v>
      </c>
      <c r="AE12" s="2">
        <v>100</v>
      </c>
      <c r="AF12" s="2">
        <v>375</v>
      </c>
      <c r="AG12" s="2">
        <v>1.6E-2</v>
      </c>
      <c r="AH12" s="2" t="s">
        <v>167</v>
      </c>
      <c r="AI12" s="2"/>
      <c r="AJ12" s="2" t="s">
        <v>55</v>
      </c>
      <c r="AK12" s="2">
        <v>16.298999999999999</v>
      </c>
      <c r="AL12" s="2">
        <v>100</v>
      </c>
      <c r="AM12" s="2">
        <v>2215</v>
      </c>
      <c r="AN12" s="2">
        <v>9.4E-2</v>
      </c>
      <c r="AO12" s="2" t="s">
        <v>167</v>
      </c>
      <c r="AP12" s="2"/>
      <c r="AQ12" s="2" t="s">
        <v>55</v>
      </c>
      <c r="AR12" s="2">
        <v>16.338999999999999</v>
      </c>
      <c r="AS12" s="2">
        <v>100</v>
      </c>
      <c r="AT12" s="2">
        <v>24423</v>
      </c>
      <c r="AU12" s="2">
        <v>0.89100000000000001</v>
      </c>
      <c r="AV12" s="2" t="s">
        <v>167</v>
      </c>
      <c r="AW12" s="2"/>
      <c r="AX12" s="2" t="s">
        <v>55</v>
      </c>
      <c r="AY12" s="2">
        <v>16.298999999999999</v>
      </c>
      <c r="AZ12" s="2">
        <v>100</v>
      </c>
      <c r="BA12" s="2">
        <v>2071</v>
      </c>
      <c r="BB12" s="2">
        <v>8.8999999999999996E-2</v>
      </c>
      <c r="BC12" s="2" t="s">
        <v>167</v>
      </c>
      <c r="BD12" s="2"/>
      <c r="BE12" s="2" t="s">
        <v>55</v>
      </c>
      <c r="BF12" s="2">
        <v>16.326000000000001</v>
      </c>
      <c r="BG12" s="2">
        <v>100</v>
      </c>
      <c r="BH12" s="2">
        <v>23694</v>
      </c>
      <c r="BI12" s="2">
        <v>0.88700000000000001</v>
      </c>
      <c r="BJ12" s="2" t="s">
        <v>167</v>
      </c>
      <c r="BK12" s="2"/>
      <c r="BL12" s="2" t="s">
        <v>55</v>
      </c>
      <c r="BM12" s="2">
        <v>16.3</v>
      </c>
      <c r="BN12" s="2">
        <v>100</v>
      </c>
      <c r="BO12" s="2">
        <v>2456</v>
      </c>
      <c r="BP12" s="2">
        <v>0.10100000000000001</v>
      </c>
      <c r="BQ12" s="2" t="s">
        <v>167</v>
      </c>
      <c r="BR12" s="2"/>
      <c r="BS12" s="2" t="s">
        <v>55</v>
      </c>
      <c r="BT12" s="2">
        <v>16.338999999999999</v>
      </c>
      <c r="BU12" s="2">
        <v>100</v>
      </c>
      <c r="BV12" s="2">
        <v>25959</v>
      </c>
      <c r="BW12" s="2">
        <v>0.97799999999999998</v>
      </c>
      <c r="BX12" s="2" t="s">
        <v>167</v>
      </c>
      <c r="BY12" s="2"/>
      <c r="BZ12" s="2" t="s">
        <v>55</v>
      </c>
      <c r="CA12" s="2">
        <v>16.298999999999999</v>
      </c>
      <c r="CB12" s="2">
        <v>100</v>
      </c>
      <c r="CC12" s="2">
        <v>21477</v>
      </c>
      <c r="CD12" s="2">
        <v>0.97699999999999998</v>
      </c>
      <c r="CE12" s="2" t="s">
        <v>167</v>
      </c>
      <c r="CF12" s="2"/>
      <c r="CG12" s="2" t="s">
        <v>55</v>
      </c>
      <c r="CH12" s="2">
        <v>16.298999999999999</v>
      </c>
      <c r="CI12" s="2">
        <v>100</v>
      </c>
      <c r="CJ12" s="2">
        <v>246002</v>
      </c>
      <c r="CK12" s="2">
        <v>9.9</v>
      </c>
      <c r="CL12" s="2" t="s">
        <v>167</v>
      </c>
      <c r="CM12" s="2"/>
      <c r="CN12" s="2" t="s">
        <v>55</v>
      </c>
      <c r="CO12" s="2">
        <v>16.298999999999999</v>
      </c>
      <c r="CP12" s="2">
        <v>100</v>
      </c>
      <c r="CQ12" s="2">
        <v>619</v>
      </c>
      <c r="CR12" s="2">
        <v>2.1999999999999999E-2</v>
      </c>
      <c r="CS12" s="2" t="s">
        <v>167</v>
      </c>
      <c r="CT12" s="2"/>
      <c r="CU12" s="2" t="s">
        <v>55</v>
      </c>
      <c r="CV12" s="2">
        <v>16.312999999999999</v>
      </c>
      <c r="CW12" s="2">
        <v>100</v>
      </c>
      <c r="CX12" s="2">
        <v>1020</v>
      </c>
      <c r="CY12" s="2">
        <v>4.2999999999999997E-2</v>
      </c>
      <c r="CZ12" s="2" t="s">
        <v>167</v>
      </c>
    </row>
    <row r="13" spans="1:104" x14ac:dyDescent="0.55000000000000004">
      <c r="A13" s="2" t="s">
        <v>56</v>
      </c>
      <c r="B13" s="2">
        <v>0</v>
      </c>
      <c r="C13" s="2">
        <v>0</v>
      </c>
      <c r="D13" s="2" t="s">
        <v>86</v>
      </c>
      <c r="E13" s="2"/>
      <c r="F13" s="2"/>
      <c r="G13" s="2"/>
      <c r="H13" s="2" t="s">
        <v>56</v>
      </c>
      <c r="I13" s="2">
        <v>0</v>
      </c>
      <c r="J13" s="2">
        <v>0</v>
      </c>
      <c r="K13" s="2" t="s">
        <v>86</v>
      </c>
      <c r="L13" s="2"/>
      <c r="M13" s="2"/>
      <c r="N13" s="2"/>
      <c r="O13" s="2" t="s">
        <v>56</v>
      </c>
      <c r="P13" s="2">
        <v>11.614000000000001</v>
      </c>
      <c r="Q13" s="2">
        <v>33</v>
      </c>
      <c r="R13" s="2">
        <v>1145</v>
      </c>
      <c r="S13" s="2">
        <v>1.032</v>
      </c>
      <c r="T13" s="2" t="s">
        <v>167</v>
      </c>
      <c r="U13" s="2"/>
      <c r="V13" s="2" t="s">
        <v>56</v>
      </c>
      <c r="W13" s="2">
        <v>11.657</v>
      </c>
      <c r="X13" s="2">
        <v>33</v>
      </c>
      <c r="Y13" s="2">
        <v>15810</v>
      </c>
      <c r="Z13" s="2">
        <v>9.8109999999999999</v>
      </c>
      <c r="AA13" s="2" t="s">
        <v>167</v>
      </c>
      <c r="AB13" s="2"/>
      <c r="AC13" s="2" t="s">
        <v>56</v>
      </c>
      <c r="AD13" s="2">
        <v>0</v>
      </c>
      <c r="AE13" s="2">
        <v>0</v>
      </c>
      <c r="AF13" s="2" t="s">
        <v>86</v>
      </c>
      <c r="AG13" s="2"/>
      <c r="AH13" s="2"/>
      <c r="AI13" s="2"/>
      <c r="AJ13" s="2" t="s">
        <v>56</v>
      </c>
      <c r="AK13" s="2">
        <v>0</v>
      </c>
      <c r="AL13" s="2">
        <v>0</v>
      </c>
      <c r="AM13" s="2" t="s">
        <v>86</v>
      </c>
      <c r="AN13" s="2"/>
      <c r="AO13" s="2"/>
      <c r="AP13" s="2"/>
      <c r="AQ13" s="2" t="s">
        <v>56</v>
      </c>
      <c r="AR13" s="2">
        <v>11.657</v>
      </c>
      <c r="AS13" s="2">
        <v>33</v>
      </c>
      <c r="AT13" s="2">
        <v>1646</v>
      </c>
      <c r="AU13" s="2">
        <v>0.96799999999999997</v>
      </c>
      <c r="AV13" s="2" t="s">
        <v>167</v>
      </c>
      <c r="AW13" s="2"/>
      <c r="AX13" s="2" t="s">
        <v>56</v>
      </c>
      <c r="AY13" s="2">
        <v>11.628</v>
      </c>
      <c r="AZ13" s="2">
        <v>33</v>
      </c>
      <c r="BA13" s="2" t="s">
        <v>210</v>
      </c>
      <c r="BB13" s="2">
        <v>0.104</v>
      </c>
      <c r="BC13" s="2" t="s">
        <v>167</v>
      </c>
      <c r="BD13" s="2"/>
      <c r="BE13" s="2" t="s">
        <v>56</v>
      </c>
      <c r="BF13" s="2">
        <v>11.657</v>
      </c>
      <c r="BG13" s="2">
        <v>33</v>
      </c>
      <c r="BH13" s="2">
        <v>1522</v>
      </c>
      <c r="BI13" s="2">
        <v>0.91800000000000004</v>
      </c>
      <c r="BJ13" s="2" t="s">
        <v>167</v>
      </c>
      <c r="BK13" s="2"/>
      <c r="BL13" s="2" t="s">
        <v>56</v>
      </c>
      <c r="BM13" s="2">
        <v>11.585000000000001</v>
      </c>
      <c r="BN13" s="2">
        <v>33</v>
      </c>
      <c r="BO13" s="2" t="s">
        <v>211</v>
      </c>
      <c r="BP13" s="2">
        <v>0.11799999999999999</v>
      </c>
      <c r="BQ13" s="2" t="s">
        <v>167</v>
      </c>
      <c r="BR13" s="2"/>
      <c r="BS13" s="2" t="s">
        <v>56</v>
      </c>
      <c r="BT13" s="2">
        <v>11.672000000000001</v>
      </c>
      <c r="BU13" s="2">
        <v>33</v>
      </c>
      <c r="BV13" s="2">
        <v>840</v>
      </c>
      <c r="BW13" s="2">
        <v>0.51</v>
      </c>
      <c r="BX13" s="2" t="s">
        <v>167</v>
      </c>
      <c r="BY13" s="2"/>
      <c r="BZ13" s="2" t="s">
        <v>56</v>
      </c>
      <c r="CA13" s="2">
        <v>11.614000000000001</v>
      </c>
      <c r="CB13" s="2">
        <v>33</v>
      </c>
      <c r="CC13" s="2">
        <v>1230</v>
      </c>
      <c r="CD13" s="2">
        <v>1.155</v>
      </c>
      <c r="CE13" s="2" t="s">
        <v>167</v>
      </c>
      <c r="CF13" s="2"/>
      <c r="CG13" s="2" t="s">
        <v>56</v>
      </c>
      <c r="CH13" s="2">
        <v>11.614000000000001</v>
      </c>
      <c r="CI13" s="2">
        <v>33</v>
      </c>
      <c r="CJ13" s="2">
        <v>15944</v>
      </c>
      <c r="CK13" s="2">
        <v>10.243</v>
      </c>
      <c r="CL13" s="2" t="s">
        <v>167</v>
      </c>
      <c r="CM13" s="2"/>
      <c r="CN13" s="2" t="s">
        <v>56</v>
      </c>
      <c r="CO13" s="2">
        <v>0</v>
      </c>
      <c r="CP13" s="2">
        <v>0</v>
      </c>
      <c r="CQ13" s="2" t="s">
        <v>86</v>
      </c>
      <c r="CR13" s="2"/>
      <c r="CS13" s="2"/>
      <c r="CT13" s="2"/>
      <c r="CU13" s="2" t="s">
        <v>56</v>
      </c>
      <c r="CV13" s="2">
        <v>0</v>
      </c>
      <c r="CW13" s="2">
        <v>0</v>
      </c>
      <c r="CX13" s="2" t="s">
        <v>86</v>
      </c>
      <c r="CY13" s="2"/>
      <c r="CZ13" s="2"/>
    </row>
    <row r="14" spans="1:104" x14ac:dyDescent="0.55000000000000004">
      <c r="A14" s="2" t="s">
        <v>57</v>
      </c>
      <c r="B14" s="2">
        <v>0</v>
      </c>
      <c r="C14" s="2">
        <v>0</v>
      </c>
      <c r="D14" s="2" t="s">
        <v>86</v>
      </c>
      <c r="E14" s="2"/>
      <c r="F14" s="2"/>
      <c r="G14" s="2"/>
      <c r="H14" s="2" t="s">
        <v>57</v>
      </c>
      <c r="I14" s="2">
        <v>0</v>
      </c>
      <c r="J14" s="2">
        <v>0</v>
      </c>
      <c r="K14" s="2" t="s">
        <v>86</v>
      </c>
      <c r="L14" s="2"/>
      <c r="M14" s="2"/>
      <c r="N14" s="2"/>
      <c r="O14" s="2" t="s">
        <v>57</v>
      </c>
      <c r="P14" s="2">
        <v>8.5739999999999998</v>
      </c>
      <c r="Q14" s="2">
        <v>81</v>
      </c>
      <c r="R14" s="2">
        <v>6277</v>
      </c>
      <c r="S14" s="2">
        <v>0.95899999999999996</v>
      </c>
      <c r="T14" s="2" t="s">
        <v>167</v>
      </c>
      <c r="U14" s="2"/>
      <c r="V14" s="2" t="s">
        <v>57</v>
      </c>
      <c r="W14" s="2">
        <v>8.6059999999999999</v>
      </c>
      <c r="X14" s="2">
        <v>81</v>
      </c>
      <c r="Y14" s="2">
        <v>60760</v>
      </c>
      <c r="Z14" s="2">
        <v>9.9220000000000006</v>
      </c>
      <c r="AA14" s="2" t="s">
        <v>167</v>
      </c>
      <c r="AB14" s="2"/>
      <c r="AC14" s="2" t="s">
        <v>57</v>
      </c>
      <c r="AD14" s="2">
        <v>0</v>
      </c>
      <c r="AE14" s="2">
        <v>0</v>
      </c>
      <c r="AF14" s="2" t="s">
        <v>86</v>
      </c>
      <c r="AG14" s="2"/>
      <c r="AH14" s="2"/>
      <c r="AI14" s="2"/>
      <c r="AJ14" s="2" t="s">
        <v>57</v>
      </c>
      <c r="AK14" s="2">
        <v>8.5739999999999998</v>
      </c>
      <c r="AL14" s="2">
        <v>81</v>
      </c>
      <c r="AM14" s="2">
        <v>667</v>
      </c>
      <c r="AN14" s="2">
        <v>0.10199999999999999</v>
      </c>
      <c r="AO14" s="2" t="s">
        <v>167</v>
      </c>
      <c r="AP14" s="2"/>
      <c r="AQ14" s="2" t="s">
        <v>57</v>
      </c>
      <c r="AR14" s="2">
        <v>8.6180000000000003</v>
      </c>
      <c r="AS14" s="2">
        <v>81</v>
      </c>
      <c r="AT14" s="2">
        <v>5873</v>
      </c>
      <c r="AU14" s="2">
        <v>0.91700000000000004</v>
      </c>
      <c r="AV14" s="2" t="s">
        <v>167</v>
      </c>
      <c r="AW14" s="2"/>
      <c r="AX14" s="2" t="s">
        <v>57</v>
      </c>
      <c r="AY14" s="2">
        <v>8.5739999999999998</v>
      </c>
      <c r="AZ14" s="2">
        <v>81</v>
      </c>
      <c r="BA14" s="2">
        <v>583</v>
      </c>
      <c r="BB14" s="2">
        <v>8.8999999999999996E-2</v>
      </c>
      <c r="BC14" s="2" t="s">
        <v>167</v>
      </c>
      <c r="BD14" s="2"/>
      <c r="BE14" s="2" t="s">
        <v>57</v>
      </c>
      <c r="BF14" s="2">
        <v>8.5960000000000001</v>
      </c>
      <c r="BG14" s="2">
        <v>81</v>
      </c>
      <c r="BH14" s="2">
        <v>5737</v>
      </c>
      <c r="BI14" s="2">
        <v>0.91800000000000004</v>
      </c>
      <c r="BJ14" s="2" t="s">
        <v>167</v>
      </c>
      <c r="BK14" s="2"/>
      <c r="BL14" s="2" t="s">
        <v>57</v>
      </c>
      <c r="BM14" s="2">
        <v>8.2260000000000009</v>
      </c>
      <c r="BN14" s="2">
        <v>81</v>
      </c>
      <c r="BO14" s="2" t="s">
        <v>212</v>
      </c>
      <c r="BP14" s="2">
        <v>8.2000000000000003E-2</v>
      </c>
      <c r="BQ14" s="2" t="s">
        <v>167</v>
      </c>
      <c r="BR14" s="2"/>
      <c r="BS14" s="2" t="s">
        <v>57</v>
      </c>
      <c r="BT14" s="2">
        <v>8.6069999999999993</v>
      </c>
      <c r="BU14" s="2">
        <v>81</v>
      </c>
      <c r="BV14" s="2">
        <v>5934</v>
      </c>
      <c r="BW14" s="2">
        <v>0.95699999999999996</v>
      </c>
      <c r="BX14" s="2" t="s">
        <v>167</v>
      </c>
      <c r="BY14" s="2"/>
      <c r="BZ14" s="2" t="s">
        <v>57</v>
      </c>
      <c r="CA14" s="2">
        <v>8.5739999999999998</v>
      </c>
      <c r="CB14" s="2">
        <v>81</v>
      </c>
      <c r="CC14" s="2">
        <v>6182</v>
      </c>
      <c r="CD14" s="2">
        <v>0.98</v>
      </c>
      <c r="CE14" s="2" t="s">
        <v>167</v>
      </c>
      <c r="CF14" s="2"/>
      <c r="CG14" s="2" t="s">
        <v>57</v>
      </c>
      <c r="CH14" s="2">
        <v>8.5850000000000009</v>
      </c>
      <c r="CI14" s="2">
        <v>81</v>
      </c>
      <c r="CJ14" s="2">
        <v>59468</v>
      </c>
      <c r="CK14" s="2">
        <v>10.045</v>
      </c>
      <c r="CL14" s="2" t="s">
        <v>167</v>
      </c>
      <c r="CM14" s="2"/>
      <c r="CN14" s="2" t="s">
        <v>57</v>
      </c>
      <c r="CO14" s="2">
        <v>0</v>
      </c>
      <c r="CP14" s="2">
        <v>0</v>
      </c>
      <c r="CQ14" s="2" t="s">
        <v>86</v>
      </c>
      <c r="CR14" s="2"/>
      <c r="CS14" s="2"/>
      <c r="CT14" s="2"/>
      <c r="CU14" s="2" t="s">
        <v>57</v>
      </c>
      <c r="CV14" s="2">
        <v>8.4649999999999999</v>
      </c>
      <c r="CW14" s="2">
        <v>81</v>
      </c>
      <c r="CX14" s="2">
        <v>303</v>
      </c>
      <c r="CY14" s="2">
        <v>4.5999999999999999E-2</v>
      </c>
      <c r="CZ14" s="2" t="s">
        <v>167</v>
      </c>
    </row>
    <row r="15" spans="1:104" x14ac:dyDescent="0.55000000000000004">
      <c r="A15" s="2" t="s">
        <v>58</v>
      </c>
      <c r="B15" s="2">
        <v>0</v>
      </c>
      <c r="C15" s="2">
        <v>0</v>
      </c>
      <c r="D15" s="2" t="s">
        <v>86</v>
      </c>
      <c r="E15" s="2"/>
      <c r="F15" s="2"/>
      <c r="G15" s="2"/>
      <c r="H15" s="2" t="s">
        <v>58</v>
      </c>
      <c r="I15" s="2">
        <v>0</v>
      </c>
      <c r="J15" s="2">
        <v>0</v>
      </c>
      <c r="K15" s="2" t="s">
        <v>86</v>
      </c>
      <c r="L15" s="2"/>
      <c r="M15" s="2"/>
      <c r="N15" s="2"/>
      <c r="O15" s="2" t="s">
        <v>58</v>
      </c>
      <c r="P15" s="2">
        <v>13.539</v>
      </c>
      <c r="Q15" s="2">
        <v>131</v>
      </c>
      <c r="R15" s="2">
        <v>7215</v>
      </c>
      <c r="S15" s="2">
        <v>0.96799999999999997</v>
      </c>
      <c r="T15" s="2" t="s">
        <v>167</v>
      </c>
      <c r="U15" s="2"/>
      <c r="V15" s="2" t="s">
        <v>58</v>
      </c>
      <c r="W15" s="2">
        <v>13.567</v>
      </c>
      <c r="X15" s="2">
        <v>131</v>
      </c>
      <c r="Y15" s="2">
        <v>87832</v>
      </c>
      <c r="Z15" s="2">
        <v>10.032999999999999</v>
      </c>
      <c r="AA15" s="2" t="s">
        <v>167</v>
      </c>
      <c r="AB15" s="2"/>
      <c r="AC15" s="2" t="s">
        <v>58</v>
      </c>
      <c r="AD15" s="2">
        <v>0</v>
      </c>
      <c r="AE15" s="2">
        <v>0</v>
      </c>
      <c r="AF15" s="2" t="s">
        <v>86</v>
      </c>
      <c r="AG15" s="2"/>
      <c r="AH15" s="2"/>
      <c r="AI15" s="2"/>
      <c r="AJ15" s="2" t="s">
        <v>58</v>
      </c>
      <c r="AK15" s="2">
        <v>13.539</v>
      </c>
      <c r="AL15" s="2">
        <v>131</v>
      </c>
      <c r="AM15" s="2">
        <v>703</v>
      </c>
      <c r="AN15" s="2">
        <v>9.4E-2</v>
      </c>
      <c r="AO15" s="2" t="s">
        <v>167</v>
      </c>
      <c r="AP15" s="2"/>
      <c r="AQ15" s="2" t="s">
        <v>58</v>
      </c>
      <c r="AR15" s="2">
        <v>13.568</v>
      </c>
      <c r="AS15" s="2">
        <v>131</v>
      </c>
      <c r="AT15" s="2">
        <v>8255</v>
      </c>
      <c r="AU15" s="2">
        <v>0.89100000000000001</v>
      </c>
      <c r="AV15" s="2" t="s">
        <v>167</v>
      </c>
      <c r="AW15" s="2"/>
      <c r="AX15" s="2" t="s">
        <v>58</v>
      </c>
      <c r="AY15" s="2">
        <v>13.539</v>
      </c>
      <c r="AZ15" s="2">
        <v>131</v>
      </c>
      <c r="BA15" s="2">
        <v>630</v>
      </c>
      <c r="BB15" s="2">
        <v>8.4000000000000005E-2</v>
      </c>
      <c r="BC15" s="2" t="s">
        <v>167</v>
      </c>
      <c r="BD15" s="2"/>
      <c r="BE15" s="2" t="s">
        <v>58</v>
      </c>
      <c r="BF15" s="2">
        <v>13.568</v>
      </c>
      <c r="BG15" s="2">
        <v>131</v>
      </c>
      <c r="BH15" s="2">
        <v>8195</v>
      </c>
      <c r="BI15" s="2">
        <v>0.90700000000000003</v>
      </c>
      <c r="BJ15" s="2" t="s">
        <v>167</v>
      </c>
      <c r="BK15" s="2"/>
      <c r="BL15" s="2" t="s">
        <v>58</v>
      </c>
      <c r="BM15" s="2">
        <v>13.51</v>
      </c>
      <c r="BN15" s="2">
        <v>131</v>
      </c>
      <c r="BO15" s="2">
        <v>960</v>
      </c>
      <c r="BP15" s="2">
        <v>0.123</v>
      </c>
      <c r="BQ15" s="2" t="s">
        <v>167</v>
      </c>
      <c r="BR15" s="2"/>
      <c r="BS15" s="2" t="s">
        <v>58</v>
      </c>
      <c r="BT15" s="2">
        <v>13.568</v>
      </c>
      <c r="BU15" s="2">
        <v>131</v>
      </c>
      <c r="BV15" s="2">
        <v>8682</v>
      </c>
      <c r="BW15" s="2">
        <v>0.96699999999999997</v>
      </c>
      <c r="BX15" s="2" t="s">
        <v>167</v>
      </c>
      <c r="BY15" s="2"/>
      <c r="BZ15" s="2" t="s">
        <v>58</v>
      </c>
      <c r="CA15" s="2">
        <v>13.539</v>
      </c>
      <c r="CB15" s="2">
        <v>131</v>
      </c>
      <c r="CC15" s="2">
        <v>7032</v>
      </c>
      <c r="CD15" s="2">
        <v>0.97799999999999998</v>
      </c>
      <c r="CE15" s="2" t="s">
        <v>167</v>
      </c>
      <c r="CF15" s="2"/>
      <c r="CG15" s="2" t="s">
        <v>58</v>
      </c>
      <c r="CH15" s="2">
        <v>13.523999999999999</v>
      </c>
      <c r="CI15" s="2">
        <v>131</v>
      </c>
      <c r="CJ15" s="2">
        <v>84509</v>
      </c>
      <c r="CK15" s="2">
        <v>9.984</v>
      </c>
      <c r="CL15" s="2" t="s">
        <v>167</v>
      </c>
      <c r="CM15" s="2"/>
      <c r="CN15" s="2" t="s">
        <v>58</v>
      </c>
      <c r="CO15" s="2">
        <v>0</v>
      </c>
      <c r="CP15" s="2">
        <v>0</v>
      </c>
      <c r="CQ15" s="2" t="s">
        <v>86</v>
      </c>
      <c r="CR15" s="2"/>
      <c r="CS15" s="2"/>
      <c r="CT15" s="2"/>
      <c r="CU15" s="2" t="s">
        <v>58</v>
      </c>
      <c r="CV15" s="2">
        <v>13.539</v>
      </c>
      <c r="CW15" s="2">
        <v>131</v>
      </c>
      <c r="CX15" s="2">
        <v>332</v>
      </c>
      <c r="CY15" s="2">
        <v>4.3999999999999997E-2</v>
      </c>
      <c r="CZ15" s="2" t="s">
        <v>167</v>
      </c>
    </row>
    <row r="16" spans="1:104" x14ac:dyDescent="0.55000000000000004">
      <c r="A16" s="2" t="s">
        <v>59</v>
      </c>
      <c r="B16" s="2">
        <v>0</v>
      </c>
      <c r="C16" s="2">
        <v>0</v>
      </c>
      <c r="D16" s="2" t="s">
        <v>86</v>
      </c>
      <c r="E16" s="2"/>
      <c r="F16" s="2"/>
      <c r="G16" s="2"/>
      <c r="H16" s="2" t="s">
        <v>59</v>
      </c>
      <c r="I16" s="2">
        <v>0</v>
      </c>
      <c r="J16" s="2">
        <v>0</v>
      </c>
      <c r="K16" s="2" t="s">
        <v>86</v>
      </c>
      <c r="L16" s="2"/>
      <c r="M16" s="2"/>
      <c r="N16" s="2"/>
      <c r="O16" s="2" t="s">
        <v>59</v>
      </c>
      <c r="P16" s="2">
        <v>13.51</v>
      </c>
      <c r="Q16" s="2">
        <v>64</v>
      </c>
      <c r="R16" s="2">
        <v>842</v>
      </c>
      <c r="S16" s="2">
        <v>1.0820000000000001</v>
      </c>
      <c r="T16" s="2" t="s">
        <v>167</v>
      </c>
      <c r="U16" s="2"/>
      <c r="V16" s="2" t="s">
        <v>59</v>
      </c>
      <c r="W16" s="2">
        <v>13.539</v>
      </c>
      <c r="X16" s="2">
        <v>64</v>
      </c>
      <c r="Y16" s="2">
        <v>6886</v>
      </c>
      <c r="Z16" s="2">
        <v>9.9640000000000004</v>
      </c>
      <c r="AA16" s="2" t="s">
        <v>167</v>
      </c>
      <c r="AB16" s="2"/>
      <c r="AC16" s="2" t="s">
        <v>59</v>
      </c>
      <c r="AD16" s="2">
        <v>0</v>
      </c>
      <c r="AE16" s="2">
        <v>0</v>
      </c>
      <c r="AF16" s="2" t="s">
        <v>86</v>
      </c>
      <c r="AG16" s="2"/>
      <c r="AH16" s="2"/>
      <c r="AI16" s="2"/>
      <c r="AJ16" s="2" t="s">
        <v>59</v>
      </c>
      <c r="AK16" s="2">
        <v>13.51</v>
      </c>
      <c r="AL16" s="2">
        <v>64</v>
      </c>
      <c r="AM16" s="2" t="s">
        <v>213</v>
      </c>
      <c r="AN16" s="2">
        <v>0.11</v>
      </c>
      <c r="AO16" s="2" t="s">
        <v>167</v>
      </c>
      <c r="AP16" s="2"/>
      <c r="AQ16" s="2" t="s">
        <v>59</v>
      </c>
      <c r="AR16" s="2">
        <v>13.539</v>
      </c>
      <c r="AS16" s="2">
        <v>64</v>
      </c>
      <c r="AT16" s="2">
        <v>649</v>
      </c>
      <c r="AU16" s="2">
        <v>0.89300000000000002</v>
      </c>
      <c r="AV16" s="2" t="s">
        <v>167</v>
      </c>
      <c r="AW16" s="2"/>
      <c r="AX16" s="2" t="s">
        <v>59</v>
      </c>
      <c r="AY16" s="2">
        <v>13.494999999999999</v>
      </c>
      <c r="AZ16" s="2">
        <v>64</v>
      </c>
      <c r="BA16" s="2" t="s">
        <v>214</v>
      </c>
      <c r="BB16" s="2">
        <v>9.4E-2</v>
      </c>
      <c r="BC16" s="2" t="s">
        <v>167</v>
      </c>
      <c r="BD16" s="2"/>
      <c r="BE16" s="2" t="s">
        <v>59</v>
      </c>
      <c r="BF16" s="2">
        <v>13.539</v>
      </c>
      <c r="BG16" s="2">
        <v>64</v>
      </c>
      <c r="BH16" s="2">
        <v>656</v>
      </c>
      <c r="BI16" s="2">
        <v>0.92600000000000005</v>
      </c>
      <c r="BJ16" s="2" t="s">
        <v>167</v>
      </c>
      <c r="BK16" s="2"/>
      <c r="BL16" s="2" t="s">
        <v>59</v>
      </c>
      <c r="BM16" s="2">
        <v>13.467000000000001</v>
      </c>
      <c r="BN16" s="2">
        <v>64</v>
      </c>
      <c r="BO16" s="2" t="s">
        <v>215</v>
      </c>
      <c r="BP16" s="2">
        <v>0.13100000000000001</v>
      </c>
      <c r="BQ16" s="2" t="s">
        <v>167</v>
      </c>
      <c r="BR16" s="2"/>
      <c r="BS16" s="2" t="s">
        <v>59</v>
      </c>
      <c r="BT16" s="2">
        <v>13.539</v>
      </c>
      <c r="BU16" s="2">
        <v>64</v>
      </c>
      <c r="BV16" s="2">
        <v>645</v>
      </c>
      <c r="BW16" s="2">
        <v>0.91700000000000004</v>
      </c>
      <c r="BX16" s="2" t="s">
        <v>167</v>
      </c>
      <c r="BY16" s="2"/>
      <c r="BZ16" s="2" t="s">
        <v>59</v>
      </c>
      <c r="CA16" s="2">
        <v>13.51</v>
      </c>
      <c r="CB16" s="2">
        <v>64</v>
      </c>
      <c r="CC16" s="2">
        <v>847</v>
      </c>
      <c r="CD16" s="2">
        <v>1.1279999999999999</v>
      </c>
      <c r="CE16" s="2" t="s">
        <v>167</v>
      </c>
      <c r="CF16" s="2"/>
      <c r="CG16" s="2" t="s">
        <v>59</v>
      </c>
      <c r="CH16" s="2">
        <v>13.494999999999999</v>
      </c>
      <c r="CI16" s="2">
        <v>64</v>
      </c>
      <c r="CJ16" s="2">
        <v>6738</v>
      </c>
      <c r="CK16" s="2">
        <v>10.086</v>
      </c>
      <c r="CL16" s="2" t="s">
        <v>167</v>
      </c>
      <c r="CM16" s="2"/>
      <c r="CN16" s="2" t="s">
        <v>59</v>
      </c>
      <c r="CO16" s="2">
        <v>13.51</v>
      </c>
      <c r="CP16" s="2">
        <v>64</v>
      </c>
      <c r="CQ16" s="2" t="s">
        <v>216</v>
      </c>
      <c r="CR16" s="2">
        <v>0.17799999999999999</v>
      </c>
      <c r="CS16" s="2" t="s">
        <v>167</v>
      </c>
      <c r="CT16" s="2"/>
      <c r="CU16" s="2" t="s">
        <v>59</v>
      </c>
      <c r="CV16" s="2">
        <v>0</v>
      </c>
      <c r="CW16" s="2">
        <v>0</v>
      </c>
      <c r="CX16" s="2" t="s">
        <v>86</v>
      </c>
      <c r="CY16" s="2"/>
      <c r="CZ16" s="2"/>
    </row>
    <row r="17" spans="1:104" x14ac:dyDescent="0.55000000000000004">
      <c r="A17" s="2" t="s">
        <v>60</v>
      </c>
      <c r="B17" s="2">
        <v>0</v>
      </c>
      <c r="C17" s="2">
        <v>0</v>
      </c>
      <c r="D17" s="2" t="s">
        <v>86</v>
      </c>
      <c r="E17" s="2"/>
      <c r="F17" s="2"/>
      <c r="G17" s="2"/>
      <c r="H17" s="2" t="s">
        <v>60</v>
      </c>
      <c r="I17" s="2">
        <v>0</v>
      </c>
      <c r="J17" s="2">
        <v>0</v>
      </c>
      <c r="K17" s="2" t="s">
        <v>86</v>
      </c>
      <c r="L17" s="2"/>
      <c r="M17" s="2"/>
      <c r="N17" s="2"/>
      <c r="O17" s="2" t="s">
        <v>60</v>
      </c>
      <c r="P17" s="2">
        <v>13.727</v>
      </c>
      <c r="Q17" s="2">
        <v>69</v>
      </c>
      <c r="R17" s="2" t="s">
        <v>184</v>
      </c>
      <c r="S17" s="2">
        <v>1.121</v>
      </c>
      <c r="T17" s="2" t="s">
        <v>167</v>
      </c>
      <c r="U17" s="2"/>
      <c r="V17" s="2" t="s">
        <v>60</v>
      </c>
      <c r="W17" s="2">
        <v>13.77</v>
      </c>
      <c r="X17" s="2">
        <v>69</v>
      </c>
      <c r="Y17" s="2" t="s">
        <v>217</v>
      </c>
      <c r="Z17" s="2">
        <v>9.2319999999999993</v>
      </c>
      <c r="AA17" s="2" t="s">
        <v>167</v>
      </c>
      <c r="AB17" s="2"/>
      <c r="AC17" s="2" t="s">
        <v>60</v>
      </c>
      <c r="AD17" s="2">
        <v>0</v>
      </c>
      <c r="AE17" s="2">
        <v>0</v>
      </c>
      <c r="AF17" s="2" t="s">
        <v>86</v>
      </c>
      <c r="AG17" s="2"/>
      <c r="AH17" s="2"/>
      <c r="AI17" s="2"/>
      <c r="AJ17" s="2" t="s">
        <v>60</v>
      </c>
      <c r="AK17" s="2">
        <v>0</v>
      </c>
      <c r="AL17" s="2"/>
      <c r="AM17" s="2">
        <v>0</v>
      </c>
      <c r="AN17" s="2" t="s">
        <v>86</v>
      </c>
      <c r="AO17" s="2" t="s">
        <v>172</v>
      </c>
      <c r="AP17" s="2"/>
      <c r="AQ17" s="2" t="s">
        <v>60</v>
      </c>
      <c r="AR17" s="2">
        <v>13.771000000000001</v>
      </c>
      <c r="AS17" s="2">
        <v>69</v>
      </c>
      <c r="AT17" s="2" t="s">
        <v>218</v>
      </c>
      <c r="AU17" s="2">
        <v>0.73399999999999999</v>
      </c>
      <c r="AV17" s="2" t="s">
        <v>167</v>
      </c>
      <c r="AW17" s="2"/>
      <c r="AX17" s="2" t="s">
        <v>60</v>
      </c>
      <c r="AY17" s="2">
        <v>0</v>
      </c>
      <c r="AZ17" s="2"/>
      <c r="BA17" s="2">
        <v>0</v>
      </c>
      <c r="BB17" s="2" t="s">
        <v>86</v>
      </c>
      <c r="BC17" s="2" t="s">
        <v>172</v>
      </c>
      <c r="BD17" s="2"/>
      <c r="BE17" s="2" t="s">
        <v>60</v>
      </c>
      <c r="BF17" s="2">
        <v>13.756</v>
      </c>
      <c r="BG17" s="2">
        <v>69</v>
      </c>
      <c r="BH17" s="2" t="s">
        <v>219</v>
      </c>
      <c r="BI17" s="2">
        <v>0.59099999999999997</v>
      </c>
      <c r="BJ17" s="2" t="s">
        <v>167</v>
      </c>
      <c r="BK17" s="2"/>
      <c r="BL17" s="2" t="s">
        <v>60</v>
      </c>
      <c r="BM17" s="2">
        <v>0</v>
      </c>
      <c r="BN17" s="2"/>
      <c r="BO17" s="2">
        <v>0</v>
      </c>
      <c r="BP17" s="2" t="s">
        <v>86</v>
      </c>
      <c r="BQ17" s="2" t="s">
        <v>172</v>
      </c>
      <c r="BR17" s="2"/>
      <c r="BS17" s="2" t="s">
        <v>60</v>
      </c>
      <c r="BT17" s="2">
        <v>13.756</v>
      </c>
      <c r="BU17" s="2">
        <v>69</v>
      </c>
      <c r="BV17" s="2" t="s">
        <v>220</v>
      </c>
      <c r="BW17" s="2">
        <v>0.61299999999999999</v>
      </c>
      <c r="BX17" s="2" t="s">
        <v>167</v>
      </c>
      <c r="BY17" s="2"/>
      <c r="BZ17" s="2" t="s">
        <v>60</v>
      </c>
      <c r="CA17" s="2">
        <v>13.727</v>
      </c>
      <c r="CB17" s="2">
        <v>69</v>
      </c>
      <c r="CC17" s="2" t="s">
        <v>221</v>
      </c>
      <c r="CD17" s="2">
        <v>1.093</v>
      </c>
      <c r="CE17" s="2" t="s">
        <v>167</v>
      </c>
      <c r="CF17" s="2"/>
      <c r="CG17" s="2" t="s">
        <v>60</v>
      </c>
      <c r="CH17" s="2">
        <v>13.727</v>
      </c>
      <c r="CI17" s="2">
        <v>69</v>
      </c>
      <c r="CJ17" s="2" t="s">
        <v>222</v>
      </c>
      <c r="CK17" s="2">
        <v>9.0350000000000001</v>
      </c>
      <c r="CL17" s="2" t="s">
        <v>167</v>
      </c>
      <c r="CM17" s="2"/>
      <c r="CN17" s="2" t="s">
        <v>60</v>
      </c>
      <c r="CO17" s="2">
        <v>0</v>
      </c>
      <c r="CP17" s="2"/>
      <c r="CQ17" s="2">
        <v>0</v>
      </c>
      <c r="CR17" s="2" t="s">
        <v>86</v>
      </c>
      <c r="CS17" s="2" t="s">
        <v>172</v>
      </c>
      <c r="CT17" s="2"/>
      <c r="CU17" s="2" t="s">
        <v>60</v>
      </c>
      <c r="CV17" s="2">
        <v>0</v>
      </c>
      <c r="CW17" s="2"/>
      <c r="CX17" s="2">
        <v>0</v>
      </c>
      <c r="CY17" s="2" t="s">
        <v>86</v>
      </c>
      <c r="CZ17" s="2" t="s">
        <v>172</v>
      </c>
    </row>
    <row r="18" spans="1:104" x14ac:dyDescent="0.55000000000000004">
      <c r="A18" s="2" t="s">
        <v>61</v>
      </c>
      <c r="B18" s="2">
        <v>0</v>
      </c>
      <c r="C18" s="2">
        <v>0</v>
      </c>
      <c r="D18" s="2" t="s">
        <v>86</v>
      </c>
      <c r="E18" s="2"/>
      <c r="F18" s="2"/>
      <c r="G18" s="2"/>
      <c r="H18" s="2" t="s">
        <v>61</v>
      </c>
      <c r="I18" s="2">
        <v>0</v>
      </c>
      <c r="J18" s="2">
        <v>0</v>
      </c>
      <c r="K18" s="2" t="s">
        <v>86</v>
      </c>
      <c r="L18" s="2"/>
      <c r="M18" s="2"/>
      <c r="N18" s="2"/>
      <c r="O18" s="2" t="s">
        <v>61</v>
      </c>
      <c r="P18" s="2">
        <v>14.002000000000001</v>
      </c>
      <c r="Q18" s="2">
        <v>51</v>
      </c>
      <c r="R18" s="2">
        <v>11610</v>
      </c>
      <c r="S18" s="2">
        <v>0.99299999999999999</v>
      </c>
      <c r="T18" s="2" t="s">
        <v>167</v>
      </c>
      <c r="U18" s="2"/>
      <c r="V18" s="2" t="s">
        <v>61</v>
      </c>
      <c r="W18" s="2">
        <v>14.029</v>
      </c>
      <c r="X18" s="2">
        <v>51</v>
      </c>
      <c r="Y18" s="2">
        <v>102574</v>
      </c>
      <c r="Z18" s="2">
        <v>10.138999999999999</v>
      </c>
      <c r="AA18" s="2" t="s">
        <v>167</v>
      </c>
      <c r="AB18" s="2"/>
      <c r="AC18" s="2" t="s">
        <v>61</v>
      </c>
      <c r="AD18" s="2">
        <v>14.03</v>
      </c>
      <c r="AE18" s="2">
        <v>51</v>
      </c>
      <c r="AF18" s="2" t="s">
        <v>173</v>
      </c>
      <c r="AG18" s="2">
        <v>7.0000000000000001E-3</v>
      </c>
      <c r="AH18" s="2" t="s">
        <v>167</v>
      </c>
      <c r="AI18" s="2"/>
      <c r="AJ18" s="2" t="s">
        <v>61</v>
      </c>
      <c r="AK18" s="2">
        <v>14.002000000000001</v>
      </c>
      <c r="AL18" s="2">
        <v>51</v>
      </c>
      <c r="AM18" s="2">
        <v>1141</v>
      </c>
      <c r="AN18" s="2">
        <v>9.8000000000000004E-2</v>
      </c>
      <c r="AO18" s="2" t="s">
        <v>167</v>
      </c>
      <c r="AP18" s="2"/>
      <c r="AQ18" s="2" t="s">
        <v>61</v>
      </c>
      <c r="AR18" s="2">
        <v>14.03</v>
      </c>
      <c r="AS18" s="2">
        <v>51</v>
      </c>
      <c r="AT18" s="2">
        <v>9865</v>
      </c>
      <c r="AU18" s="2">
        <v>0.93700000000000006</v>
      </c>
      <c r="AV18" s="2" t="s">
        <v>167</v>
      </c>
      <c r="AW18" s="2"/>
      <c r="AX18" s="2" t="s">
        <v>61</v>
      </c>
      <c r="AY18" s="2">
        <v>13.988</v>
      </c>
      <c r="AZ18" s="2">
        <v>51</v>
      </c>
      <c r="BA18" s="2">
        <v>1054</v>
      </c>
      <c r="BB18" s="2">
        <v>0.09</v>
      </c>
      <c r="BC18" s="2" t="s">
        <v>167</v>
      </c>
      <c r="BD18" s="2"/>
      <c r="BE18" s="2" t="s">
        <v>61</v>
      </c>
      <c r="BF18" s="2">
        <v>14.016999999999999</v>
      </c>
      <c r="BG18" s="2">
        <v>51</v>
      </c>
      <c r="BH18" s="2">
        <v>9515</v>
      </c>
      <c r="BI18" s="2">
        <v>0.92700000000000005</v>
      </c>
      <c r="BJ18" s="2" t="s">
        <v>167</v>
      </c>
      <c r="BK18" s="2"/>
      <c r="BL18" s="2" t="s">
        <v>61</v>
      </c>
      <c r="BM18" s="2">
        <v>13.973000000000001</v>
      </c>
      <c r="BN18" s="2">
        <v>51</v>
      </c>
      <c r="BO18" s="2">
        <v>1424</v>
      </c>
      <c r="BP18" s="2">
        <v>0.11700000000000001</v>
      </c>
      <c r="BQ18" s="2" t="s">
        <v>167</v>
      </c>
      <c r="BR18" s="2"/>
      <c r="BS18" s="2" t="s">
        <v>61</v>
      </c>
      <c r="BT18" s="2">
        <v>14.03</v>
      </c>
      <c r="BU18" s="2">
        <v>51</v>
      </c>
      <c r="BV18" s="2">
        <v>10364</v>
      </c>
      <c r="BW18" s="2">
        <v>1.0169999999999999</v>
      </c>
      <c r="BX18" s="2" t="s">
        <v>167</v>
      </c>
      <c r="BY18" s="2"/>
      <c r="BZ18" s="2" t="s">
        <v>61</v>
      </c>
      <c r="CA18" s="2">
        <v>13.987</v>
      </c>
      <c r="CB18" s="2">
        <v>51</v>
      </c>
      <c r="CC18" s="2">
        <v>11424</v>
      </c>
      <c r="CD18" s="2">
        <v>1.0129999999999999</v>
      </c>
      <c r="CE18" s="2" t="s">
        <v>167</v>
      </c>
      <c r="CF18" s="2"/>
      <c r="CG18" s="2" t="s">
        <v>61</v>
      </c>
      <c r="CH18" s="2">
        <v>13.987</v>
      </c>
      <c r="CI18" s="2">
        <v>51</v>
      </c>
      <c r="CJ18" s="2">
        <v>97954</v>
      </c>
      <c r="CK18" s="2">
        <v>10.013999999999999</v>
      </c>
      <c r="CL18" s="2" t="s">
        <v>167</v>
      </c>
      <c r="CM18" s="2"/>
      <c r="CN18" s="2" t="s">
        <v>61</v>
      </c>
      <c r="CO18" s="2">
        <v>13.987</v>
      </c>
      <c r="CP18" s="2">
        <v>51</v>
      </c>
      <c r="CQ18" s="2">
        <v>3326</v>
      </c>
      <c r="CR18" s="2">
        <v>0.308</v>
      </c>
      <c r="CS18" s="2" t="s">
        <v>167</v>
      </c>
      <c r="CT18" s="2"/>
      <c r="CU18" s="2" t="s">
        <v>61</v>
      </c>
      <c r="CV18" s="2">
        <v>14.002000000000001</v>
      </c>
      <c r="CW18" s="2">
        <v>51</v>
      </c>
      <c r="CX18" s="2">
        <v>723</v>
      </c>
      <c r="CY18" s="2">
        <v>6.0999999999999999E-2</v>
      </c>
      <c r="CZ18" s="2" t="s">
        <v>167</v>
      </c>
    </row>
    <row r="19" spans="1:104" x14ac:dyDescent="0.55000000000000004">
      <c r="A19" s="2" t="s">
        <v>62</v>
      </c>
      <c r="B19" s="2">
        <v>0</v>
      </c>
      <c r="C19" s="2">
        <v>0</v>
      </c>
      <c r="D19" s="2" t="s">
        <v>86</v>
      </c>
      <c r="E19" s="2"/>
      <c r="F19" s="2"/>
      <c r="G19" s="2"/>
      <c r="H19" s="2" t="s">
        <v>62</v>
      </c>
      <c r="I19" s="2">
        <v>0</v>
      </c>
      <c r="J19" s="2">
        <v>0</v>
      </c>
      <c r="K19" s="2" t="s">
        <v>86</v>
      </c>
      <c r="L19" s="2"/>
      <c r="M19" s="2"/>
      <c r="N19" s="2"/>
      <c r="O19" s="2" t="s">
        <v>62</v>
      </c>
      <c r="P19" s="2">
        <v>16.286000000000001</v>
      </c>
      <c r="Q19" s="2">
        <v>33</v>
      </c>
      <c r="R19" s="2">
        <v>4602</v>
      </c>
      <c r="S19" s="2">
        <v>1.07</v>
      </c>
      <c r="T19" s="2" t="s">
        <v>167</v>
      </c>
      <c r="U19" s="2"/>
      <c r="V19" s="2" t="s">
        <v>62</v>
      </c>
      <c r="W19" s="2">
        <v>16.326000000000001</v>
      </c>
      <c r="X19" s="2">
        <v>33</v>
      </c>
      <c r="Y19" s="2">
        <v>45067</v>
      </c>
      <c r="Z19" s="2">
        <v>9.859</v>
      </c>
      <c r="AA19" s="2" t="s">
        <v>167</v>
      </c>
      <c r="AB19" s="2"/>
      <c r="AC19" s="2" t="s">
        <v>62</v>
      </c>
      <c r="AD19" s="2">
        <v>0</v>
      </c>
      <c r="AE19" s="2">
        <v>0</v>
      </c>
      <c r="AF19" s="2" t="s">
        <v>86</v>
      </c>
      <c r="AG19" s="2"/>
      <c r="AH19" s="2"/>
      <c r="AI19" s="2"/>
      <c r="AJ19" s="2" t="s">
        <v>62</v>
      </c>
      <c r="AK19" s="2">
        <v>16.286000000000001</v>
      </c>
      <c r="AL19" s="2">
        <v>33</v>
      </c>
      <c r="AM19" s="2">
        <v>421</v>
      </c>
      <c r="AN19" s="2">
        <v>9.8000000000000004E-2</v>
      </c>
      <c r="AO19" s="2" t="s">
        <v>167</v>
      </c>
      <c r="AP19" s="2"/>
      <c r="AQ19" s="2" t="s">
        <v>62</v>
      </c>
      <c r="AR19" s="2">
        <v>16.326000000000001</v>
      </c>
      <c r="AS19" s="2">
        <v>33</v>
      </c>
      <c r="AT19" s="2">
        <v>4205</v>
      </c>
      <c r="AU19" s="2">
        <v>0.875</v>
      </c>
      <c r="AV19" s="2" t="s">
        <v>167</v>
      </c>
      <c r="AW19" s="2"/>
      <c r="AX19" s="2" t="s">
        <v>62</v>
      </c>
      <c r="AY19" s="2">
        <v>16.286000000000001</v>
      </c>
      <c r="AZ19" s="2">
        <v>33</v>
      </c>
      <c r="BA19" s="2">
        <v>418</v>
      </c>
      <c r="BB19" s="2">
        <v>9.7000000000000003E-2</v>
      </c>
      <c r="BC19" s="2" t="s">
        <v>167</v>
      </c>
      <c r="BD19" s="2"/>
      <c r="BE19" s="2" t="s">
        <v>62</v>
      </c>
      <c r="BF19" s="2">
        <v>16.312999999999999</v>
      </c>
      <c r="BG19" s="2">
        <v>33</v>
      </c>
      <c r="BH19" s="2">
        <v>4023</v>
      </c>
      <c r="BI19" s="2">
        <v>0.85799999999999998</v>
      </c>
      <c r="BJ19" s="2" t="s">
        <v>167</v>
      </c>
      <c r="BK19" s="2"/>
      <c r="BL19" s="2" t="s">
        <v>62</v>
      </c>
      <c r="BM19" s="2">
        <v>16.273</v>
      </c>
      <c r="BN19" s="2">
        <v>33</v>
      </c>
      <c r="BO19" s="2">
        <v>552</v>
      </c>
      <c r="BP19" s="2">
        <v>0.124</v>
      </c>
      <c r="BQ19" s="2" t="s">
        <v>167</v>
      </c>
      <c r="BR19" s="2"/>
      <c r="BS19" s="2" t="s">
        <v>62</v>
      </c>
      <c r="BT19" s="2">
        <v>16.312999999999999</v>
      </c>
      <c r="BU19" s="2">
        <v>33</v>
      </c>
      <c r="BV19" s="2">
        <v>4451</v>
      </c>
      <c r="BW19" s="2">
        <v>0.95599999999999996</v>
      </c>
      <c r="BX19" s="2" t="s">
        <v>167</v>
      </c>
      <c r="BY19" s="2"/>
      <c r="BZ19" s="2" t="s">
        <v>62</v>
      </c>
      <c r="CA19" s="2">
        <v>16.286000000000001</v>
      </c>
      <c r="CB19" s="2">
        <v>33</v>
      </c>
      <c r="CC19" s="2">
        <v>4881</v>
      </c>
      <c r="CD19" s="2">
        <v>1.1779999999999999</v>
      </c>
      <c r="CE19" s="2" t="s">
        <v>167</v>
      </c>
      <c r="CF19" s="2"/>
      <c r="CG19" s="2" t="s">
        <v>62</v>
      </c>
      <c r="CH19" s="2">
        <v>16.273</v>
      </c>
      <c r="CI19" s="2">
        <v>33</v>
      </c>
      <c r="CJ19" s="2">
        <v>42713</v>
      </c>
      <c r="CK19" s="2">
        <v>9.6609999999999996</v>
      </c>
      <c r="CL19" s="2" t="s">
        <v>167</v>
      </c>
      <c r="CM19" s="2"/>
      <c r="CN19" s="2" t="s">
        <v>62</v>
      </c>
      <c r="CO19" s="2">
        <v>16.286000000000001</v>
      </c>
      <c r="CP19" s="2">
        <v>33</v>
      </c>
      <c r="CQ19" s="2" t="s">
        <v>223</v>
      </c>
      <c r="CR19" s="2">
        <v>0.20200000000000001</v>
      </c>
      <c r="CS19" s="2" t="s">
        <v>167</v>
      </c>
      <c r="CT19" s="2"/>
      <c r="CU19" s="2" t="s">
        <v>62</v>
      </c>
      <c r="CV19" s="2">
        <v>16.286000000000001</v>
      </c>
      <c r="CW19" s="2">
        <v>33</v>
      </c>
      <c r="CX19" s="2">
        <v>377</v>
      </c>
      <c r="CY19" s="2">
        <v>8.6999999999999994E-2</v>
      </c>
      <c r="CZ19" s="2" t="s">
        <v>167</v>
      </c>
    </row>
    <row r="20" spans="1:104" x14ac:dyDescent="0.55000000000000004">
      <c r="A20" s="2" t="s">
        <v>63</v>
      </c>
      <c r="B20" s="2">
        <v>0</v>
      </c>
      <c r="C20" s="2"/>
      <c r="D20" s="2">
        <v>0</v>
      </c>
      <c r="E20" s="2" t="s">
        <v>86</v>
      </c>
      <c r="F20" s="2" t="s">
        <v>172</v>
      </c>
      <c r="G20" s="2"/>
      <c r="H20" s="2" t="s">
        <v>63</v>
      </c>
      <c r="I20" s="2">
        <v>0</v>
      </c>
      <c r="J20" s="2"/>
      <c r="K20" s="2">
        <v>0</v>
      </c>
      <c r="L20" s="2" t="s">
        <v>86</v>
      </c>
      <c r="M20" s="2" t="s">
        <v>172</v>
      </c>
      <c r="N20" s="2"/>
      <c r="O20" s="2" t="s">
        <v>63</v>
      </c>
      <c r="P20" s="2">
        <v>16.524000000000001</v>
      </c>
      <c r="Q20" s="2">
        <v>119</v>
      </c>
      <c r="R20" s="2" t="s">
        <v>224</v>
      </c>
      <c r="S20" s="2">
        <v>0.92200000000000004</v>
      </c>
      <c r="T20" s="2" t="s">
        <v>167</v>
      </c>
      <c r="U20" s="2"/>
      <c r="V20" s="2" t="s">
        <v>63</v>
      </c>
      <c r="W20" s="2">
        <v>16.558</v>
      </c>
      <c r="X20" s="2">
        <v>119</v>
      </c>
      <c r="Y20" s="2">
        <v>115807</v>
      </c>
      <c r="Z20" s="2">
        <v>10.074</v>
      </c>
      <c r="AA20" s="2" t="s">
        <v>167</v>
      </c>
      <c r="AB20" s="2"/>
      <c r="AC20" s="2" t="s">
        <v>63</v>
      </c>
      <c r="AD20" s="2">
        <v>16.594000000000001</v>
      </c>
      <c r="AE20" s="2">
        <v>119</v>
      </c>
      <c r="AF20" s="2" t="s">
        <v>225</v>
      </c>
      <c r="AG20" s="2">
        <v>8.9999999999999993E-3</v>
      </c>
      <c r="AH20" s="2" t="s">
        <v>167</v>
      </c>
      <c r="AI20" s="2"/>
      <c r="AJ20" s="2" t="s">
        <v>63</v>
      </c>
      <c r="AK20" s="2">
        <v>16.524000000000001</v>
      </c>
      <c r="AL20" s="2">
        <v>119</v>
      </c>
      <c r="AM20" s="2">
        <v>2616</v>
      </c>
      <c r="AN20" s="2">
        <v>0.23100000000000001</v>
      </c>
      <c r="AO20" s="2" t="s">
        <v>167</v>
      </c>
      <c r="AP20" s="2"/>
      <c r="AQ20" s="2" t="s">
        <v>63</v>
      </c>
      <c r="AR20" s="2">
        <v>16.576000000000001</v>
      </c>
      <c r="AS20" s="2">
        <v>119</v>
      </c>
      <c r="AT20" s="2" t="s">
        <v>226</v>
      </c>
      <c r="AU20" s="2">
        <v>0.88700000000000001</v>
      </c>
      <c r="AV20" s="2" t="s">
        <v>167</v>
      </c>
      <c r="AW20" s="2"/>
      <c r="AX20" s="2" t="s">
        <v>63</v>
      </c>
      <c r="AY20" s="2">
        <v>16.524000000000001</v>
      </c>
      <c r="AZ20" s="2">
        <v>119</v>
      </c>
      <c r="BA20" s="2" t="s">
        <v>227</v>
      </c>
      <c r="BB20" s="2">
        <v>8.1000000000000003E-2</v>
      </c>
      <c r="BC20" s="2" t="s">
        <v>167</v>
      </c>
      <c r="BD20" s="2"/>
      <c r="BE20" s="2" t="s">
        <v>63</v>
      </c>
      <c r="BF20" s="2">
        <v>16.559000000000001</v>
      </c>
      <c r="BG20" s="2">
        <v>119</v>
      </c>
      <c r="BH20" s="2" t="s">
        <v>228</v>
      </c>
      <c r="BI20" s="2">
        <v>0.90900000000000003</v>
      </c>
      <c r="BJ20" s="2" t="s">
        <v>167</v>
      </c>
      <c r="BK20" s="2"/>
      <c r="BL20" s="2" t="s">
        <v>63</v>
      </c>
      <c r="BM20" s="2">
        <v>16.506</v>
      </c>
      <c r="BN20" s="2">
        <v>119</v>
      </c>
      <c r="BO20" s="2" t="s">
        <v>229</v>
      </c>
      <c r="BP20" s="2">
        <v>6.9000000000000006E-2</v>
      </c>
      <c r="BQ20" s="2" t="s">
        <v>167</v>
      </c>
      <c r="BR20" s="2"/>
      <c r="BS20" s="2" t="s">
        <v>63</v>
      </c>
      <c r="BT20" s="2">
        <v>16.576000000000001</v>
      </c>
      <c r="BU20" s="2">
        <v>119</v>
      </c>
      <c r="BV20" s="2" t="s">
        <v>230</v>
      </c>
      <c r="BW20" s="2">
        <v>0.93300000000000005</v>
      </c>
      <c r="BX20" s="2" t="s">
        <v>167</v>
      </c>
      <c r="BY20" s="2"/>
      <c r="BZ20" s="2" t="s">
        <v>63</v>
      </c>
      <c r="CA20" s="2">
        <v>16.524000000000001</v>
      </c>
      <c r="CB20" s="2">
        <v>119</v>
      </c>
      <c r="CC20" s="2" t="s">
        <v>231</v>
      </c>
      <c r="CD20" s="2">
        <v>0.91600000000000004</v>
      </c>
      <c r="CE20" s="2" t="s">
        <v>167</v>
      </c>
      <c r="CF20" s="2"/>
      <c r="CG20" s="2" t="s">
        <v>63</v>
      </c>
      <c r="CH20" s="2">
        <v>16.524000000000001</v>
      </c>
      <c r="CI20" s="2">
        <v>119</v>
      </c>
      <c r="CJ20" s="2">
        <v>113351</v>
      </c>
      <c r="CK20" s="2">
        <v>10.202</v>
      </c>
      <c r="CL20" s="2" t="s">
        <v>167</v>
      </c>
      <c r="CM20" s="2"/>
      <c r="CN20" s="2" t="s">
        <v>63</v>
      </c>
      <c r="CO20" s="2">
        <v>16.541</v>
      </c>
      <c r="CP20" s="2">
        <v>119</v>
      </c>
      <c r="CQ20" s="2" t="s">
        <v>232</v>
      </c>
      <c r="CR20" s="2">
        <v>1.6E-2</v>
      </c>
      <c r="CS20" s="2" t="s">
        <v>167</v>
      </c>
      <c r="CT20" s="2"/>
      <c r="CU20" s="2" t="s">
        <v>63</v>
      </c>
      <c r="CV20" s="2">
        <v>16.541</v>
      </c>
      <c r="CW20" s="2">
        <v>119</v>
      </c>
      <c r="CX20" s="2" t="s">
        <v>233</v>
      </c>
      <c r="CY20" s="2">
        <v>4.1000000000000002E-2</v>
      </c>
      <c r="CZ20" s="2" t="s">
        <v>167</v>
      </c>
    </row>
    <row r="21" spans="1:104" x14ac:dyDescent="0.55000000000000004">
      <c r="A21" s="2" t="s">
        <v>33</v>
      </c>
      <c r="B21" s="2">
        <v>0</v>
      </c>
      <c r="C21" s="2">
        <v>0</v>
      </c>
      <c r="D21" s="2" t="s">
        <v>86</v>
      </c>
      <c r="E21" s="2"/>
      <c r="F21" s="2"/>
      <c r="G21" s="2"/>
      <c r="H21" s="2" t="s">
        <v>33</v>
      </c>
      <c r="I21" s="2">
        <v>0</v>
      </c>
      <c r="J21" s="2">
        <v>0</v>
      </c>
      <c r="K21" s="2" t="s">
        <v>86</v>
      </c>
      <c r="L21" s="2"/>
      <c r="M21" s="2"/>
      <c r="N21" s="2"/>
      <c r="O21" s="2" t="s">
        <v>33</v>
      </c>
      <c r="P21" s="2">
        <v>18.48</v>
      </c>
      <c r="Q21" s="2">
        <v>69</v>
      </c>
      <c r="R21" s="2">
        <v>19071</v>
      </c>
      <c r="S21" s="2">
        <v>0.95299999999999996</v>
      </c>
      <c r="T21" s="2" t="s">
        <v>167</v>
      </c>
      <c r="U21" s="2"/>
      <c r="V21" s="2" t="s">
        <v>33</v>
      </c>
      <c r="W21" s="2">
        <v>18.515000000000001</v>
      </c>
      <c r="X21" s="2">
        <v>69</v>
      </c>
      <c r="Y21" s="2">
        <v>197932</v>
      </c>
      <c r="Z21" s="2">
        <v>9.8840000000000003</v>
      </c>
      <c r="AA21" s="2" t="s">
        <v>167</v>
      </c>
      <c r="AB21" s="2"/>
      <c r="AC21" s="2" t="s">
        <v>33</v>
      </c>
      <c r="AD21" s="2">
        <v>18.515000000000001</v>
      </c>
      <c r="AE21" s="2">
        <v>69</v>
      </c>
      <c r="AF21" s="2" t="s">
        <v>234</v>
      </c>
      <c r="AG21" s="2">
        <v>8.9999999999999993E-3</v>
      </c>
      <c r="AH21" s="2" t="s">
        <v>167</v>
      </c>
      <c r="AI21" s="2"/>
      <c r="AJ21" s="2" t="s">
        <v>33</v>
      </c>
      <c r="AK21" s="2">
        <v>18.48</v>
      </c>
      <c r="AL21" s="2">
        <v>69</v>
      </c>
      <c r="AM21" s="2">
        <v>2058</v>
      </c>
      <c r="AN21" s="2">
        <v>0.10100000000000001</v>
      </c>
      <c r="AO21" s="2" t="s">
        <v>167</v>
      </c>
      <c r="AP21" s="2"/>
      <c r="AQ21" s="2" t="s">
        <v>33</v>
      </c>
      <c r="AR21" s="2">
        <v>18.515000000000001</v>
      </c>
      <c r="AS21" s="2">
        <v>69</v>
      </c>
      <c r="AT21" s="2">
        <v>19047</v>
      </c>
      <c r="AU21" s="2">
        <v>0.90200000000000002</v>
      </c>
      <c r="AV21" s="2" t="s">
        <v>167</v>
      </c>
      <c r="AW21" s="2"/>
      <c r="AX21" s="2" t="s">
        <v>33</v>
      </c>
      <c r="AY21" s="2">
        <v>18.48</v>
      </c>
      <c r="AZ21" s="2">
        <v>69</v>
      </c>
      <c r="BA21" s="2">
        <v>1975</v>
      </c>
      <c r="BB21" s="2">
        <v>9.7000000000000003E-2</v>
      </c>
      <c r="BC21" s="2" t="s">
        <v>167</v>
      </c>
      <c r="BD21" s="2"/>
      <c r="BE21" s="2" t="s">
        <v>33</v>
      </c>
      <c r="BF21" s="2">
        <v>18.515000000000001</v>
      </c>
      <c r="BG21" s="2">
        <v>69</v>
      </c>
      <c r="BH21" s="2">
        <v>18746</v>
      </c>
      <c r="BI21" s="2">
        <v>0.91100000000000003</v>
      </c>
      <c r="BJ21" s="2" t="s">
        <v>167</v>
      </c>
      <c r="BK21" s="2"/>
      <c r="BL21" s="2" t="s">
        <v>33</v>
      </c>
      <c r="BM21" s="2">
        <v>18.48</v>
      </c>
      <c r="BN21" s="2">
        <v>69</v>
      </c>
      <c r="BO21" s="2">
        <v>1814</v>
      </c>
      <c r="BP21" s="2">
        <v>8.5999999999999993E-2</v>
      </c>
      <c r="BQ21" s="2" t="s">
        <v>167</v>
      </c>
      <c r="BR21" s="2"/>
      <c r="BS21" s="2" t="s">
        <v>33</v>
      </c>
      <c r="BT21" s="2">
        <v>18.515000000000001</v>
      </c>
      <c r="BU21" s="2">
        <v>69</v>
      </c>
      <c r="BV21" s="2">
        <v>20038</v>
      </c>
      <c r="BW21" s="2">
        <v>0.98</v>
      </c>
      <c r="BX21" s="2" t="s">
        <v>167</v>
      </c>
      <c r="BY21" s="2"/>
      <c r="BZ21" s="2" t="s">
        <v>33</v>
      </c>
      <c r="CA21" s="2">
        <v>18.48</v>
      </c>
      <c r="CB21" s="2">
        <v>69</v>
      </c>
      <c r="CC21" s="2">
        <v>19310</v>
      </c>
      <c r="CD21" s="2">
        <v>1.002</v>
      </c>
      <c r="CE21" s="2" t="s">
        <v>167</v>
      </c>
      <c r="CF21" s="2"/>
      <c r="CG21" s="2" t="s">
        <v>33</v>
      </c>
      <c r="CH21" s="2">
        <v>18.48</v>
      </c>
      <c r="CI21" s="2">
        <v>69</v>
      </c>
      <c r="CJ21" s="2">
        <v>196529</v>
      </c>
      <c r="CK21" s="2">
        <v>10.154999999999999</v>
      </c>
      <c r="CL21" s="2" t="s">
        <v>167</v>
      </c>
      <c r="CM21" s="2"/>
      <c r="CN21" s="2" t="s">
        <v>33</v>
      </c>
      <c r="CO21" s="2">
        <v>0</v>
      </c>
      <c r="CP21" s="2"/>
      <c r="CQ21" s="2">
        <v>0</v>
      </c>
      <c r="CR21" s="2" t="s">
        <v>86</v>
      </c>
      <c r="CS21" s="2" t="s">
        <v>172</v>
      </c>
      <c r="CT21" s="2"/>
      <c r="CU21" s="2" t="s">
        <v>33</v>
      </c>
      <c r="CV21" s="2">
        <v>18.497</v>
      </c>
      <c r="CW21" s="2">
        <v>69</v>
      </c>
      <c r="CX21" s="2">
        <v>1049</v>
      </c>
      <c r="CY21" s="2">
        <v>5.0999999999999997E-2</v>
      </c>
      <c r="CZ21" s="2" t="s">
        <v>167</v>
      </c>
    </row>
    <row r="22" spans="1:104" x14ac:dyDescent="0.55000000000000004">
      <c r="A22" s="2" t="s">
        <v>64</v>
      </c>
      <c r="B22" s="2">
        <v>0</v>
      </c>
      <c r="C22" s="2">
        <v>0</v>
      </c>
      <c r="D22" s="2" t="s">
        <v>86</v>
      </c>
      <c r="E22" s="2"/>
      <c r="F22" s="2"/>
      <c r="G22" s="2"/>
      <c r="H22" s="2" t="s">
        <v>64</v>
      </c>
      <c r="I22" s="2">
        <v>0</v>
      </c>
      <c r="J22" s="2">
        <v>0</v>
      </c>
      <c r="K22" s="2" t="s">
        <v>86</v>
      </c>
      <c r="L22" s="2"/>
      <c r="M22" s="2"/>
      <c r="N22" s="2"/>
      <c r="O22" s="2" t="s">
        <v>64</v>
      </c>
      <c r="P22" s="2">
        <v>22.315000000000001</v>
      </c>
      <c r="Q22" s="2">
        <v>93</v>
      </c>
      <c r="R22" s="2">
        <v>17867</v>
      </c>
      <c r="S22" s="2">
        <v>0.90700000000000003</v>
      </c>
      <c r="T22" s="2" t="s">
        <v>167</v>
      </c>
      <c r="U22" s="2"/>
      <c r="V22" s="2" t="s">
        <v>64</v>
      </c>
      <c r="W22" s="2">
        <v>22.338999999999999</v>
      </c>
      <c r="X22" s="2">
        <v>93</v>
      </c>
      <c r="Y22" s="2">
        <v>165783</v>
      </c>
      <c r="Z22" s="2">
        <v>9.6080000000000005</v>
      </c>
      <c r="AA22" s="2" t="s">
        <v>167</v>
      </c>
      <c r="AB22" s="2"/>
      <c r="AC22" s="2" t="s">
        <v>64</v>
      </c>
      <c r="AD22" s="2">
        <v>0</v>
      </c>
      <c r="AE22" s="2">
        <v>0</v>
      </c>
      <c r="AF22" s="2" t="s">
        <v>86</v>
      </c>
      <c r="AG22" s="2"/>
      <c r="AH22" s="2"/>
      <c r="AI22" s="2"/>
      <c r="AJ22" s="2" t="s">
        <v>64</v>
      </c>
      <c r="AK22" s="2">
        <v>22.315000000000001</v>
      </c>
      <c r="AL22" s="2">
        <v>93</v>
      </c>
      <c r="AM22" s="2">
        <v>1788</v>
      </c>
      <c r="AN22" s="2">
        <v>8.7999999999999995E-2</v>
      </c>
      <c r="AO22" s="2" t="s">
        <v>167</v>
      </c>
      <c r="AP22" s="2"/>
      <c r="AQ22" s="2" t="s">
        <v>64</v>
      </c>
      <c r="AR22" s="2">
        <v>22.338999999999999</v>
      </c>
      <c r="AS22" s="2">
        <v>93</v>
      </c>
      <c r="AT22" s="2">
        <v>16250</v>
      </c>
      <c r="AU22" s="2">
        <v>0.874</v>
      </c>
      <c r="AV22" s="2" t="s">
        <v>167</v>
      </c>
      <c r="AW22" s="2"/>
      <c r="AX22" s="2" t="s">
        <v>64</v>
      </c>
      <c r="AY22" s="2">
        <v>22.303000000000001</v>
      </c>
      <c r="AZ22" s="2">
        <v>93</v>
      </c>
      <c r="BA22" s="2">
        <v>1616</v>
      </c>
      <c r="BB22" s="2">
        <v>0.08</v>
      </c>
      <c r="BC22" s="2" t="s">
        <v>167</v>
      </c>
      <c r="BD22" s="2"/>
      <c r="BE22" s="2" t="s">
        <v>64</v>
      </c>
      <c r="BF22" s="2">
        <v>22.334</v>
      </c>
      <c r="BG22" s="2">
        <v>93</v>
      </c>
      <c r="BH22" s="2">
        <v>16016</v>
      </c>
      <c r="BI22" s="2">
        <v>0.88300000000000001</v>
      </c>
      <c r="BJ22" s="2" t="s">
        <v>167</v>
      </c>
      <c r="BK22" s="2"/>
      <c r="BL22" s="2" t="s">
        <v>64</v>
      </c>
      <c r="BM22" s="2">
        <v>22.315000000000001</v>
      </c>
      <c r="BN22" s="2">
        <v>93</v>
      </c>
      <c r="BO22" s="2">
        <v>1591</v>
      </c>
      <c r="BP22" s="2">
        <v>7.4999999999999997E-2</v>
      </c>
      <c r="BQ22" s="2" t="s">
        <v>167</v>
      </c>
      <c r="BR22" s="2"/>
      <c r="BS22" s="2" t="s">
        <v>64</v>
      </c>
      <c r="BT22" s="2">
        <v>22.338999999999999</v>
      </c>
      <c r="BU22" s="2">
        <v>93</v>
      </c>
      <c r="BV22" s="2">
        <v>17438</v>
      </c>
      <c r="BW22" s="2">
        <v>0.96899999999999997</v>
      </c>
      <c r="BX22" s="2" t="s">
        <v>167</v>
      </c>
      <c r="BY22" s="2"/>
      <c r="BZ22" s="2" t="s">
        <v>64</v>
      </c>
      <c r="CA22" s="2">
        <v>22.315000000000001</v>
      </c>
      <c r="CB22" s="2">
        <v>93</v>
      </c>
      <c r="CC22" s="2">
        <v>17568</v>
      </c>
      <c r="CD22" s="2">
        <v>0.92600000000000005</v>
      </c>
      <c r="CE22" s="2" t="s">
        <v>167</v>
      </c>
      <c r="CF22" s="2"/>
      <c r="CG22" s="2" t="s">
        <v>64</v>
      </c>
      <c r="CH22" s="2">
        <v>22.303000000000001</v>
      </c>
      <c r="CI22" s="2">
        <v>93</v>
      </c>
      <c r="CJ22" s="2">
        <v>162499</v>
      </c>
      <c r="CK22" s="2">
        <v>9.7469999999999999</v>
      </c>
      <c r="CL22" s="2" t="s">
        <v>167</v>
      </c>
      <c r="CM22" s="2"/>
      <c r="CN22" s="2" t="s">
        <v>64</v>
      </c>
      <c r="CO22" s="2">
        <v>0</v>
      </c>
      <c r="CP22" s="2">
        <v>0</v>
      </c>
      <c r="CQ22" s="2" t="s">
        <v>86</v>
      </c>
      <c r="CR22" s="2"/>
      <c r="CS22" s="2"/>
      <c r="CT22" s="2"/>
      <c r="CU22" s="2" t="s">
        <v>64</v>
      </c>
      <c r="CV22" s="2">
        <v>22.315000000000001</v>
      </c>
      <c r="CW22" s="2">
        <v>93</v>
      </c>
      <c r="CX22" s="2">
        <v>1014</v>
      </c>
      <c r="CY22" s="2">
        <v>4.9000000000000002E-2</v>
      </c>
      <c r="CZ22" s="2" t="s">
        <v>167</v>
      </c>
    </row>
    <row r="23" spans="1:104" x14ac:dyDescent="0.55000000000000004">
      <c r="A23" s="2" t="s">
        <v>65</v>
      </c>
      <c r="B23" s="2">
        <v>0</v>
      </c>
      <c r="C23" s="2">
        <v>0</v>
      </c>
      <c r="D23" s="2" t="s">
        <v>86</v>
      </c>
      <c r="E23" s="2"/>
      <c r="F23" s="2"/>
      <c r="G23" s="2"/>
      <c r="H23" s="2" t="s">
        <v>65</v>
      </c>
      <c r="I23" s="2">
        <v>0</v>
      </c>
      <c r="J23" s="2">
        <v>0</v>
      </c>
      <c r="K23" s="2" t="s">
        <v>86</v>
      </c>
      <c r="L23" s="2"/>
      <c r="M23" s="2"/>
      <c r="N23" s="2"/>
      <c r="O23" s="2" t="s">
        <v>65</v>
      </c>
      <c r="P23" s="2">
        <v>21.541</v>
      </c>
      <c r="Q23" s="2">
        <v>101</v>
      </c>
      <c r="R23" s="2">
        <v>16964</v>
      </c>
      <c r="S23" s="2">
        <v>1</v>
      </c>
      <c r="T23" s="2" t="s">
        <v>167</v>
      </c>
      <c r="U23" s="2"/>
      <c r="V23" s="2" t="s">
        <v>65</v>
      </c>
      <c r="W23" s="2">
        <v>21.577000000000002</v>
      </c>
      <c r="X23" s="2">
        <v>101</v>
      </c>
      <c r="Y23" s="2">
        <v>177178</v>
      </c>
      <c r="Z23" s="2">
        <v>10.125</v>
      </c>
      <c r="AA23" s="2" t="s">
        <v>167</v>
      </c>
      <c r="AB23" s="2"/>
      <c r="AC23" s="2" t="s">
        <v>65</v>
      </c>
      <c r="AD23" s="2">
        <v>21.577000000000002</v>
      </c>
      <c r="AE23" s="2">
        <v>101</v>
      </c>
      <c r="AF23" s="2">
        <v>303</v>
      </c>
      <c r="AG23" s="2">
        <v>1.7000000000000001E-2</v>
      </c>
      <c r="AH23" s="2" t="s">
        <v>167</v>
      </c>
      <c r="AI23" s="2"/>
      <c r="AJ23" s="2" t="s">
        <v>65</v>
      </c>
      <c r="AK23" s="2">
        <v>21.541</v>
      </c>
      <c r="AL23" s="2">
        <v>101</v>
      </c>
      <c r="AM23" s="2">
        <v>1809</v>
      </c>
      <c r="AN23" s="2">
        <v>0.104</v>
      </c>
      <c r="AO23" s="2" t="s">
        <v>167</v>
      </c>
      <c r="AP23" s="2"/>
      <c r="AQ23" s="2" t="s">
        <v>65</v>
      </c>
      <c r="AR23" s="2">
        <v>21.577000000000002</v>
      </c>
      <c r="AS23" s="2">
        <v>101</v>
      </c>
      <c r="AT23" s="2">
        <v>17437</v>
      </c>
      <c r="AU23" s="2">
        <v>0.94099999999999995</v>
      </c>
      <c r="AV23" s="2" t="s">
        <v>167</v>
      </c>
      <c r="AW23" s="2"/>
      <c r="AX23" s="2" t="s">
        <v>65</v>
      </c>
      <c r="AY23" s="2">
        <v>21.541</v>
      </c>
      <c r="AZ23" s="2">
        <v>101</v>
      </c>
      <c r="BA23" s="2">
        <v>1690</v>
      </c>
      <c r="BB23" s="2">
        <v>9.8000000000000004E-2</v>
      </c>
      <c r="BC23" s="2" t="s">
        <v>167</v>
      </c>
      <c r="BD23" s="2"/>
      <c r="BE23" s="2" t="s">
        <v>65</v>
      </c>
      <c r="BF23" s="2">
        <v>21.571999999999999</v>
      </c>
      <c r="BG23" s="2">
        <v>101</v>
      </c>
      <c r="BH23" s="2">
        <v>17214</v>
      </c>
      <c r="BI23" s="2">
        <v>0.95299999999999996</v>
      </c>
      <c r="BJ23" s="2" t="s">
        <v>167</v>
      </c>
      <c r="BK23" s="2"/>
      <c r="BL23" s="2" t="s">
        <v>65</v>
      </c>
      <c r="BM23" s="2">
        <v>21.529</v>
      </c>
      <c r="BN23" s="2">
        <v>101</v>
      </c>
      <c r="BO23" s="2">
        <v>1560</v>
      </c>
      <c r="BP23" s="2">
        <v>8.6999999999999994E-2</v>
      </c>
      <c r="BQ23" s="2" t="s">
        <v>167</v>
      </c>
      <c r="BR23" s="2"/>
      <c r="BS23" s="2" t="s">
        <v>65</v>
      </c>
      <c r="BT23" s="2">
        <v>21.577000000000002</v>
      </c>
      <c r="BU23" s="2">
        <v>101</v>
      </c>
      <c r="BV23" s="2">
        <v>18207</v>
      </c>
      <c r="BW23" s="2">
        <v>1.0149999999999999</v>
      </c>
      <c r="BX23" s="2" t="s">
        <v>167</v>
      </c>
      <c r="BY23" s="2"/>
      <c r="BZ23" s="2" t="s">
        <v>65</v>
      </c>
      <c r="CA23" s="2">
        <v>21.541</v>
      </c>
      <c r="CB23" s="2">
        <v>101</v>
      </c>
      <c r="CC23" s="2">
        <v>16383</v>
      </c>
      <c r="CD23" s="2">
        <v>1.0009999999999999</v>
      </c>
      <c r="CE23" s="2" t="s">
        <v>167</v>
      </c>
      <c r="CF23" s="2"/>
      <c r="CG23" s="2" t="s">
        <v>65</v>
      </c>
      <c r="CH23" s="2">
        <v>21.541</v>
      </c>
      <c r="CI23" s="2">
        <v>101</v>
      </c>
      <c r="CJ23" s="2">
        <v>172847</v>
      </c>
      <c r="CK23" s="2">
        <v>10.218</v>
      </c>
      <c r="CL23" s="2" t="s">
        <v>167</v>
      </c>
      <c r="CM23" s="2"/>
      <c r="CN23" s="2" t="s">
        <v>65</v>
      </c>
      <c r="CO23" s="2">
        <v>21.541</v>
      </c>
      <c r="CP23" s="2">
        <v>101</v>
      </c>
      <c r="CQ23" s="2">
        <v>4376</v>
      </c>
      <c r="CR23" s="2">
        <v>0.23</v>
      </c>
      <c r="CS23" s="2" t="s">
        <v>167</v>
      </c>
      <c r="CT23" s="2"/>
      <c r="CU23" s="2" t="s">
        <v>65</v>
      </c>
      <c r="CV23" s="2">
        <v>21.541</v>
      </c>
      <c r="CW23" s="2">
        <v>101</v>
      </c>
      <c r="CX23" s="2">
        <v>921</v>
      </c>
      <c r="CY23" s="2">
        <v>5.1999999999999998E-2</v>
      </c>
      <c r="CZ23" s="2" t="s">
        <v>167</v>
      </c>
    </row>
    <row r="24" spans="1:104" x14ac:dyDescent="0.55000000000000004">
      <c r="A24" s="2" t="s">
        <v>66</v>
      </c>
      <c r="B24" s="2">
        <v>0</v>
      </c>
      <c r="C24" s="2">
        <v>0</v>
      </c>
      <c r="D24" s="2" t="s">
        <v>86</v>
      </c>
      <c r="E24" s="2"/>
      <c r="F24" s="2"/>
      <c r="G24" s="2"/>
      <c r="H24" s="2" t="s">
        <v>66</v>
      </c>
      <c r="I24" s="2">
        <v>21.443999999999999</v>
      </c>
      <c r="J24" s="2">
        <v>69</v>
      </c>
      <c r="K24" s="2" t="s">
        <v>235</v>
      </c>
      <c r="L24" s="2">
        <v>3.0000000000000001E-3</v>
      </c>
      <c r="M24" s="2" t="s">
        <v>167</v>
      </c>
      <c r="N24" s="2"/>
      <c r="O24" s="2" t="s">
        <v>66</v>
      </c>
      <c r="P24" s="2">
        <v>21.396999999999998</v>
      </c>
      <c r="Q24" s="2">
        <v>69</v>
      </c>
      <c r="R24" s="2">
        <v>54113</v>
      </c>
      <c r="S24" s="2">
        <v>0.84399999999999997</v>
      </c>
      <c r="T24" s="2" t="s">
        <v>167</v>
      </c>
      <c r="U24" s="2"/>
      <c r="V24" s="2" t="s">
        <v>66</v>
      </c>
      <c r="W24" s="2">
        <v>21.414000000000001</v>
      </c>
      <c r="X24" s="2">
        <v>69</v>
      </c>
      <c r="Y24" s="2">
        <v>528187</v>
      </c>
      <c r="Z24" s="2">
        <v>10.064</v>
      </c>
      <c r="AA24" s="2" t="s">
        <v>167</v>
      </c>
      <c r="AB24" s="2"/>
      <c r="AC24" s="2" t="s">
        <v>66</v>
      </c>
      <c r="AD24" s="2">
        <v>0</v>
      </c>
      <c r="AE24" s="2">
        <v>0</v>
      </c>
      <c r="AF24" s="2" t="s">
        <v>86</v>
      </c>
      <c r="AG24" s="2"/>
      <c r="AH24" s="2"/>
      <c r="AI24" s="2"/>
      <c r="AJ24" s="2" t="s">
        <v>66</v>
      </c>
      <c r="AK24" s="2">
        <v>21.396999999999998</v>
      </c>
      <c r="AL24" s="2">
        <v>69</v>
      </c>
      <c r="AM24" s="2">
        <v>6047</v>
      </c>
      <c r="AN24" s="2">
        <v>9.1999999999999998E-2</v>
      </c>
      <c r="AO24" s="2" t="s">
        <v>167</v>
      </c>
      <c r="AP24" s="2"/>
      <c r="AQ24" s="2" t="s">
        <v>66</v>
      </c>
      <c r="AR24" s="2">
        <v>21.431999999999999</v>
      </c>
      <c r="AS24" s="2">
        <v>69</v>
      </c>
      <c r="AT24" s="2">
        <v>54010</v>
      </c>
      <c r="AU24" s="2">
        <v>0.94499999999999995</v>
      </c>
      <c r="AV24" s="2" t="s">
        <v>167</v>
      </c>
      <c r="AW24" s="2"/>
      <c r="AX24" s="2" t="s">
        <v>66</v>
      </c>
      <c r="AY24" s="2">
        <v>21.396999999999998</v>
      </c>
      <c r="AZ24" s="2">
        <v>69</v>
      </c>
      <c r="BA24" s="2">
        <v>5368</v>
      </c>
      <c r="BB24" s="2">
        <v>8.2000000000000003E-2</v>
      </c>
      <c r="BC24" s="2" t="s">
        <v>167</v>
      </c>
      <c r="BD24" s="2"/>
      <c r="BE24" s="2" t="s">
        <v>66</v>
      </c>
      <c r="BF24" s="2">
        <v>21.427</v>
      </c>
      <c r="BG24" s="2">
        <v>69</v>
      </c>
      <c r="BH24" s="2">
        <v>57017</v>
      </c>
      <c r="BI24" s="2">
        <v>1.0229999999999999</v>
      </c>
      <c r="BJ24" s="2" t="s">
        <v>167</v>
      </c>
      <c r="BK24" s="2"/>
      <c r="BL24" s="2" t="s">
        <v>66</v>
      </c>
      <c r="BM24" s="2">
        <v>21.396999999999998</v>
      </c>
      <c r="BN24" s="2">
        <v>69</v>
      </c>
      <c r="BO24" s="2">
        <v>5222</v>
      </c>
      <c r="BP24" s="2">
        <v>7.6999999999999999E-2</v>
      </c>
      <c r="BQ24" s="2" t="s">
        <v>167</v>
      </c>
      <c r="BR24" s="2"/>
      <c r="BS24" s="2" t="s">
        <v>66</v>
      </c>
      <c r="BT24" s="2">
        <v>21.431999999999999</v>
      </c>
      <c r="BU24" s="2">
        <v>69</v>
      </c>
      <c r="BV24" s="2">
        <v>58005</v>
      </c>
      <c r="BW24" s="2">
        <v>1.0489999999999999</v>
      </c>
      <c r="BX24" s="2" t="s">
        <v>167</v>
      </c>
      <c r="BY24" s="2"/>
      <c r="BZ24" s="2" t="s">
        <v>66</v>
      </c>
      <c r="CA24" s="2">
        <v>21.396999999999998</v>
      </c>
      <c r="CB24" s="2">
        <v>69</v>
      </c>
      <c r="CC24" s="2">
        <v>54061</v>
      </c>
      <c r="CD24" s="2">
        <v>0.875</v>
      </c>
      <c r="CE24" s="2" t="s">
        <v>167</v>
      </c>
      <c r="CF24" s="2"/>
      <c r="CG24" s="2" t="s">
        <v>66</v>
      </c>
      <c r="CH24" s="2">
        <v>21.396999999999998</v>
      </c>
      <c r="CI24" s="2">
        <v>69</v>
      </c>
      <c r="CJ24" s="2">
        <v>476090</v>
      </c>
      <c r="CK24" s="2">
        <v>9.3450000000000006</v>
      </c>
      <c r="CL24" s="2" t="s">
        <v>167</v>
      </c>
      <c r="CM24" s="2"/>
      <c r="CN24" s="2" t="s">
        <v>66</v>
      </c>
      <c r="CO24" s="2">
        <v>0</v>
      </c>
      <c r="CP24" s="2">
        <v>0</v>
      </c>
      <c r="CQ24" s="2" t="s">
        <v>86</v>
      </c>
      <c r="CR24" s="2"/>
      <c r="CS24" s="2"/>
      <c r="CT24" s="2"/>
      <c r="CU24" s="2" t="s">
        <v>66</v>
      </c>
      <c r="CV24" s="2">
        <v>21.414999999999999</v>
      </c>
      <c r="CW24" s="2">
        <v>69</v>
      </c>
      <c r="CX24" s="2">
        <v>3422</v>
      </c>
      <c r="CY24" s="2">
        <v>5.0999999999999997E-2</v>
      </c>
      <c r="CZ24" s="2" t="s">
        <v>167</v>
      </c>
    </row>
    <row r="25" spans="1:104" x14ac:dyDescent="0.55000000000000004">
      <c r="A25" s="2" t="s">
        <v>37</v>
      </c>
      <c r="B25" s="2">
        <v>0</v>
      </c>
      <c r="C25" s="2">
        <v>0</v>
      </c>
      <c r="D25" s="2" t="s">
        <v>86</v>
      </c>
      <c r="E25" s="2"/>
      <c r="F25" s="2"/>
      <c r="G25" s="2"/>
      <c r="H25" s="2" t="s">
        <v>37</v>
      </c>
      <c r="I25" s="2">
        <v>23.184999999999999</v>
      </c>
      <c r="J25" s="2">
        <v>51</v>
      </c>
      <c r="K25" s="2" t="s">
        <v>236</v>
      </c>
      <c r="L25" s="2">
        <v>7.0000000000000001E-3</v>
      </c>
      <c r="M25" s="2" t="s">
        <v>167</v>
      </c>
      <c r="N25" s="2"/>
      <c r="O25" s="2" t="s">
        <v>37</v>
      </c>
      <c r="P25" s="2">
        <v>23.161000000000001</v>
      </c>
      <c r="Q25" s="2">
        <v>51</v>
      </c>
      <c r="R25" s="2">
        <v>26493</v>
      </c>
      <c r="S25" s="2">
        <v>0.89200000000000002</v>
      </c>
      <c r="T25" s="2" t="s">
        <v>167</v>
      </c>
      <c r="U25" s="2"/>
      <c r="V25" s="2" t="s">
        <v>37</v>
      </c>
      <c r="W25" s="2">
        <v>23.184999999999999</v>
      </c>
      <c r="X25" s="2">
        <v>51</v>
      </c>
      <c r="Y25" s="2">
        <v>251798</v>
      </c>
      <c r="Z25" s="2">
        <v>10.51</v>
      </c>
      <c r="AA25" s="2" t="s">
        <v>167</v>
      </c>
      <c r="AB25" s="2"/>
      <c r="AC25" s="2" t="s">
        <v>37</v>
      </c>
      <c r="AD25" s="2">
        <v>23.196999999999999</v>
      </c>
      <c r="AE25" s="2">
        <v>51</v>
      </c>
      <c r="AF25" s="2" t="s">
        <v>237</v>
      </c>
      <c r="AG25" s="2">
        <v>7.0000000000000001E-3</v>
      </c>
      <c r="AH25" s="2" t="s">
        <v>167</v>
      </c>
      <c r="AI25" s="2"/>
      <c r="AJ25" s="2" t="s">
        <v>37</v>
      </c>
      <c r="AK25" s="2">
        <v>23.161000000000001</v>
      </c>
      <c r="AL25" s="2">
        <v>51</v>
      </c>
      <c r="AM25" s="2">
        <v>2890</v>
      </c>
      <c r="AN25" s="2">
        <v>9.4E-2</v>
      </c>
      <c r="AO25" s="2" t="s">
        <v>167</v>
      </c>
      <c r="AP25" s="2"/>
      <c r="AQ25" s="2" t="s">
        <v>37</v>
      </c>
      <c r="AR25" s="2">
        <v>23.184999999999999</v>
      </c>
      <c r="AS25" s="2">
        <v>51</v>
      </c>
      <c r="AT25" s="2">
        <v>26324</v>
      </c>
      <c r="AU25" s="2">
        <v>1.012</v>
      </c>
      <c r="AV25" s="2" t="s">
        <v>167</v>
      </c>
      <c r="AW25" s="2"/>
      <c r="AX25" s="2" t="s">
        <v>37</v>
      </c>
      <c r="AY25" s="2">
        <v>23.161000000000001</v>
      </c>
      <c r="AZ25" s="2">
        <v>51</v>
      </c>
      <c r="BA25" s="2">
        <v>2822</v>
      </c>
      <c r="BB25" s="2">
        <v>9.1999999999999998E-2</v>
      </c>
      <c r="BC25" s="2" t="s">
        <v>167</v>
      </c>
      <c r="BD25" s="2"/>
      <c r="BE25" s="2" t="s">
        <v>37</v>
      </c>
      <c r="BF25" s="2">
        <v>23.18</v>
      </c>
      <c r="BG25" s="2">
        <v>51</v>
      </c>
      <c r="BH25" s="2">
        <v>25339</v>
      </c>
      <c r="BI25" s="2">
        <v>0.998</v>
      </c>
      <c r="BJ25" s="2" t="s">
        <v>167</v>
      </c>
      <c r="BK25" s="2"/>
      <c r="BL25" s="2" t="s">
        <v>37</v>
      </c>
      <c r="BM25" s="2">
        <v>23.161000000000001</v>
      </c>
      <c r="BN25" s="2">
        <v>51</v>
      </c>
      <c r="BO25" s="2">
        <v>2453</v>
      </c>
      <c r="BP25" s="2">
        <v>7.6999999999999999E-2</v>
      </c>
      <c r="BQ25" s="2" t="s">
        <v>167</v>
      </c>
      <c r="BR25" s="2"/>
      <c r="BS25" s="2" t="s">
        <v>37</v>
      </c>
      <c r="BT25" s="2">
        <v>23.184999999999999</v>
      </c>
      <c r="BU25" s="2">
        <v>51</v>
      </c>
      <c r="BV25" s="2">
        <v>28368</v>
      </c>
      <c r="BW25" s="2">
        <v>1.1259999999999999</v>
      </c>
      <c r="BX25" s="2" t="s">
        <v>167</v>
      </c>
      <c r="BY25" s="2"/>
      <c r="BZ25" s="2" t="s">
        <v>37</v>
      </c>
      <c r="CA25" s="2">
        <v>23.161000000000001</v>
      </c>
      <c r="CB25" s="2">
        <v>51</v>
      </c>
      <c r="CC25" s="2">
        <v>25087</v>
      </c>
      <c r="CD25" s="2">
        <v>0.875</v>
      </c>
      <c r="CE25" s="2" t="s">
        <v>167</v>
      </c>
      <c r="CF25" s="2"/>
      <c r="CG25" s="2" t="s">
        <v>37</v>
      </c>
      <c r="CH25" s="2">
        <v>23.149000000000001</v>
      </c>
      <c r="CI25" s="2">
        <v>51</v>
      </c>
      <c r="CJ25" s="2">
        <v>220764</v>
      </c>
      <c r="CK25" s="2">
        <v>9.4809999999999999</v>
      </c>
      <c r="CL25" s="2" t="s">
        <v>167</v>
      </c>
      <c r="CM25" s="2"/>
      <c r="CN25" s="2" t="s">
        <v>37</v>
      </c>
      <c r="CO25" s="2">
        <v>23.137</v>
      </c>
      <c r="CP25" s="2">
        <v>51</v>
      </c>
      <c r="CQ25" s="2" t="s">
        <v>238</v>
      </c>
      <c r="CR25" s="2">
        <v>0.01</v>
      </c>
      <c r="CS25" s="2" t="s">
        <v>167</v>
      </c>
      <c r="CT25" s="2"/>
      <c r="CU25" s="2" t="s">
        <v>37</v>
      </c>
      <c r="CV25" s="2">
        <v>23.172999999999998</v>
      </c>
      <c r="CW25" s="2">
        <v>51</v>
      </c>
      <c r="CX25" s="2">
        <v>1575</v>
      </c>
      <c r="CY25" s="2">
        <v>0.05</v>
      </c>
      <c r="CZ25" s="2" t="s">
        <v>167</v>
      </c>
    </row>
    <row r="26" spans="1:104" x14ac:dyDescent="0.55000000000000004">
      <c r="A26" s="2" t="s">
        <v>67</v>
      </c>
      <c r="B26" s="2">
        <v>0</v>
      </c>
      <c r="C26" s="2">
        <v>0</v>
      </c>
      <c r="D26" s="2" t="s">
        <v>86</v>
      </c>
      <c r="E26" s="2"/>
      <c r="F26" s="2"/>
      <c r="G26" s="2"/>
      <c r="H26" s="2" t="s">
        <v>67</v>
      </c>
      <c r="I26" s="2">
        <v>0</v>
      </c>
      <c r="J26" s="2">
        <v>0</v>
      </c>
      <c r="K26" s="2" t="s">
        <v>86</v>
      </c>
      <c r="L26" s="2"/>
      <c r="M26" s="2"/>
      <c r="N26" s="2"/>
      <c r="O26" s="2" t="s">
        <v>67</v>
      </c>
      <c r="P26" s="2">
        <v>24.984000000000002</v>
      </c>
      <c r="Q26" s="2">
        <v>69</v>
      </c>
      <c r="R26" s="2">
        <v>77095</v>
      </c>
      <c r="S26" s="2">
        <v>0.94199999999999995</v>
      </c>
      <c r="T26" s="2" t="s">
        <v>167</v>
      </c>
      <c r="U26" s="2"/>
      <c r="V26" s="2" t="s">
        <v>67</v>
      </c>
      <c r="W26" s="2">
        <v>24.911999999999999</v>
      </c>
      <c r="X26" s="2">
        <v>69</v>
      </c>
      <c r="Y26" s="2" t="s">
        <v>239</v>
      </c>
      <c r="Z26" s="2">
        <v>9.73</v>
      </c>
      <c r="AA26" s="2" t="s">
        <v>167</v>
      </c>
      <c r="AB26" s="2"/>
      <c r="AC26" s="2" t="s">
        <v>67</v>
      </c>
      <c r="AD26" s="2">
        <v>0</v>
      </c>
      <c r="AE26" s="2">
        <v>0</v>
      </c>
      <c r="AF26" s="2" t="s">
        <v>86</v>
      </c>
      <c r="AG26" s="2"/>
      <c r="AH26" s="2"/>
      <c r="AI26" s="2"/>
      <c r="AJ26" s="2" t="s">
        <v>67</v>
      </c>
      <c r="AK26" s="2">
        <v>24.984000000000002</v>
      </c>
      <c r="AL26" s="2">
        <v>69</v>
      </c>
      <c r="AM26" s="2">
        <v>7437</v>
      </c>
      <c r="AN26" s="2">
        <v>8.8999999999999996E-2</v>
      </c>
      <c r="AO26" s="2" t="s">
        <v>167</v>
      </c>
      <c r="AP26" s="2"/>
      <c r="AQ26" s="2" t="s">
        <v>67</v>
      </c>
      <c r="AR26" s="2">
        <v>24.928000000000001</v>
      </c>
      <c r="AS26" s="2">
        <v>69</v>
      </c>
      <c r="AT26" s="2">
        <v>30583</v>
      </c>
      <c r="AU26" s="2">
        <v>0.496</v>
      </c>
      <c r="AV26" s="2" t="s">
        <v>167</v>
      </c>
      <c r="AW26" s="2"/>
      <c r="AX26" s="2" t="s">
        <v>67</v>
      </c>
      <c r="AY26" s="2">
        <v>24.984000000000002</v>
      </c>
      <c r="AZ26" s="2">
        <v>69</v>
      </c>
      <c r="BA26" s="2" t="s">
        <v>240</v>
      </c>
      <c r="BB26" s="2">
        <v>8.2000000000000003E-2</v>
      </c>
      <c r="BC26" s="2" t="s">
        <v>167</v>
      </c>
      <c r="BD26" s="2"/>
      <c r="BE26" s="2" t="s">
        <v>67</v>
      </c>
      <c r="BF26" s="2">
        <v>24.934999999999999</v>
      </c>
      <c r="BG26" s="2">
        <v>69</v>
      </c>
      <c r="BH26" s="2" t="s">
        <v>241</v>
      </c>
      <c r="BI26" s="2">
        <v>0.94899999999999995</v>
      </c>
      <c r="BJ26" s="2" t="s">
        <v>167</v>
      </c>
      <c r="BK26" s="2"/>
      <c r="BL26" s="2" t="s">
        <v>67</v>
      </c>
      <c r="BM26" s="2">
        <v>24.984000000000002</v>
      </c>
      <c r="BN26" s="2">
        <v>69</v>
      </c>
      <c r="BO26" s="2">
        <v>7660</v>
      </c>
      <c r="BP26" s="2">
        <v>8.7999999999999995E-2</v>
      </c>
      <c r="BQ26" s="2" t="s">
        <v>167</v>
      </c>
      <c r="BR26" s="2"/>
      <c r="BS26" s="2" t="s">
        <v>67</v>
      </c>
      <c r="BT26" s="2">
        <v>24.905000000000001</v>
      </c>
      <c r="BU26" s="2">
        <v>69</v>
      </c>
      <c r="BV26" s="2" t="s">
        <v>242</v>
      </c>
      <c r="BW26" s="2">
        <v>1.034</v>
      </c>
      <c r="BX26" s="2" t="s">
        <v>167</v>
      </c>
      <c r="BY26" s="2"/>
      <c r="BZ26" s="2" t="s">
        <v>67</v>
      </c>
      <c r="CA26" s="2">
        <v>24.984000000000002</v>
      </c>
      <c r="CB26" s="2">
        <v>69</v>
      </c>
      <c r="CC26" s="2">
        <v>76626</v>
      </c>
      <c r="CD26" s="2">
        <v>0.97199999999999998</v>
      </c>
      <c r="CE26" s="2" t="s">
        <v>167</v>
      </c>
      <c r="CF26" s="2"/>
      <c r="CG26" s="2" t="s">
        <v>67</v>
      </c>
      <c r="CH26" s="2">
        <v>24.888999999999999</v>
      </c>
      <c r="CI26" s="2">
        <v>69</v>
      </c>
      <c r="CJ26" s="2" t="s">
        <v>243</v>
      </c>
      <c r="CK26" s="2">
        <v>10.036</v>
      </c>
      <c r="CL26" s="2" t="s">
        <v>167</v>
      </c>
      <c r="CM26" s="2"/>
      <c r="CN26" s="2" t="s">
        <v>67</v>
      </c>
      <c r="CO26" s="2">
        <v>0</v>
      </c>
      <c r="CP26" s="2">
        <v>0</v>
      </c>
      <c r="CQ26" s="2" t="s">
        <v>86</v>
      </c>
      <c r="CR26" s="2"/>
      <c r="CS26" s="2"/>
      <c r="CT26" s="2"/>
      <c r="CU26" s="2" t="s">
        <v>67</v>
      </c>
      <c r="CV26" s="2">
        <v>24.998999999999999</v>
      </c>
      <c r="CW26" s="2">
        <v>69</v>
      </c>
      <c r="CX26" s="2">
        <v>4287</v>
      </c>
      <c r="CY26" s="2">
        <v>0.05</v>
      </c>
      <c r="CZ26" s="2" t="s">
        <v>167</v>
      </c>
    </row>
    <row r="27" spans="1:104" x14ac:dyDescent="0.55000000000000004">
      <c r="A27" s="2" t="s">
        <v>39</v>
      </c>
      <c r="B27" s="2">
        <v>0</v>
      </c>
      <c r="C27" s="2">
        <v>0</v>
      </c>
      <c r="D27" s="2" t="s">
        <v>86</v>
      </c>
      <c r="E27" s="2"/>
      <c r="F27" s="2"/>
      <c r="G27" s="2"/>
      <c r="H27" s="2" t="s">
        <v>39</v>
      </c>
      <c r="I27" s="2">
        <v>0</v>
      </c>
      <c r="J27" s="2">
        <v>0</v>
      </c>
      <c r="K27" s="2" t="s">
        <v>86</v>
      </c>
      <c r="L27" s="2"/>
      <c r="M27" s="2"/>
      <c r="N27" s="2"/>
      <c r="O27" s="2" t="s">
        <v>39</v>
      </c>
      <c r="P27" s="2">
        <v>26.538</v>
      </c>
      <c r="Q27" s="2">
        <v>69</v>
      </c>
      <c r="R27" s="2">
        <v>24712</v>
      </c>
      <c r="S27" s="2">
        <v>0.98199999999999998</v>
      </c>
      <c r="T27" s="2" t="s">
        <v>167</v>
      </c>
      <c r="U27" s="2"/>
      <c r="V27" s="2" t="s">
        <v>39</v>
      </c>
      <c r="W27" s="2">
        <v>26.498000000000001</v>
      </c>
      <c r="X27" s="2">
        <v>69</v>
      </c>
      <c r="Y27" s="2">
        <v>184331</v>
      </c>
      <c r="Z27" s="2">
        <v>9.9060000000000006</v>
      </c>
      <c r="AA27" s="2" t="s">
        <v>167</v>
      </c>
      <c r="AB27" s="2"/>
      <c r="AC27" s="2" t="s">
        <v>39</v>
      </c>
      <c r="AD27" s="2">
        <v>0</v>
      </c>
      <c r="AE27" s="2">
        <v>0</v>
      </c>
      <c r="AF27" s="2" t="s">
        <v>86</v>
      </c>
      <c r="AG27" s="2"/>
      <c r="AH27" s="2"/>
      <c r="AI27" s="2"/>
      <c r="AJ27" s="2" t="s">
        <v>39</v>
      </c>
      <c r="AK27" s="2">
        <v>26.538</v>
      </c>
      <c r="AL27" s="2">
        <v>69</v>
      </c>
      <c r="AM27" s="2" t="s">
        <v>244</v>
      </c>
      <c r="AN27" s="2">
        <v>0.09</v>
      </c>
      <c r="AO27" s="2" t="s">
        <v>167</v>
      </c>
      <c r="AP27" s="2"/>
      <c r="AQ27" s="2" t="s">
        <v>39</v>
      </c>
      <c r="AR27" s="2">
        <v>26.507999999999999</v>
      </c>
      <c r="AS27" s="2">
        <v>69</v>
      </c>
      <c r="AT27" s="2">
        <v>17910</v>
      </c>
      <c r="AU27" s="2">
        <v>0.878</v>
      </c>
      <c r="AV27" s="2" t="s">
        <v>167</v>
      </c>
      <c r="AW27" s="2"/>
      <c r="AX27" s="2" t="s">
        <v>39</v>
      </c>
      <c r="AY27" s="2">
        <v>26.538</v>
      </c>
      <c r="AZ27" s="2">
        <v>69</v>
      </c>
      <c r="BA27" s="2">
        <v>2437</v>
      </c>
      <c r="BB27" s="2">
        <v>9.8000000000000004E-2</v>
      </c>
      <c r="BC27" s="2" t="s">
        <v>167</v>
      </c>
      <c r="BD27" s="2"/>
      <c r="BE27" s="2" t="s">
        <v>39</v>
      </c>
      <c r="BF27" s="2">
        <v>26.507000000000001</v>
      </c>
      <c r="BG27" s="2">
        <v>69</v>
      </c>
      <c r="BH27" s="2">
        <v>17254</v>
      </c>
      <c r="BI27" s="2">
        <v>0.86799999999999999</v>
      </c>
      <c r="BJ27" s="2" t="s">
        <v>167</v>
      </c>
      <c r="BK27" s="2"/>
      <c r="BL27" s="2" t="s">
        <v>39</v>
      </c>
      <c r="BM27" s="2">
        <v>26.527999999999999</v>
      </c>
      <c r="BN27" s="2">
        <v>69</v>
      </c>
      <c r="BO27" s="2">
        <v>2310</v>
      </c>
      <c r="BP27" s="2">
        <v>8.8999999999999996E-2</v>
      </c>
      <c r="BQ27" s="2" t="s">
        <v>167</v>
      </c>
      <c r="BR27" s="2"/>
      <c r="BS27" s="2" t="s">
        <v>39</v>
      </c>
      <c r="BT27" s="2">
        <v>26.498999999999999</v>
      </c>
      <c r="BU27" s="2">
        <v>69</v>
      </c>
      <c r="BV27" s="2">
        <v>19104</v>
      </c>
      <c r="BW27" s="2">
        <v>0.96799999999999997</v>
      </c>
      <c r="BX27" s="2" t="s">
        <v>167</v>
      </c>
      <c r="BY27" s="2"/>
      <c r="BZ27" s="2" t="s">
        <v>39</v>
      </c>
      <c r="CA27" s="2">
        <v>26.527999999999999</v>
      </c>
      <c r="CB27" s="2">
        <v>69</v>
      </c>
      <c r="CC27" s="2">
        <v>24542</v>
      </c>
      <c r="CD27" s="2">
        <v>1.0109999999999999</v>
      </c>
      <c r="CE27" s="2" t="s">
        <v>167</v>
      </c>
      <c r="CF27" s="2"/>
      <c r="CG27" s="2" t="s">
        <v>39</v>
      </c>
      <c r="CH27" s="2">
        <v>26.469000000000001</v>
      </c>
      <c r="CI27" s="2">
        <v>69</v>
      </c>
      <c r="CJ27" s="2">
        <v>181383</v>
      </c>
      <c r="CK27" s="2">
        <v>10.093999999999999</v>
      </c>
      <c r="CL27" s="2" t="s">
        <v>167</v>
      </c>
      <c r="CM27" s="2"/>
      <c r="CN27" s="2" t="s">
        <v>39</v>
      </c>
      <c r="CO27" s="2">
        <v>0</v>
      </c>
      <c r="CP27" s="2">
        <v>0</v>
      </c>
      <c r="CQ27" s="2" t="s">
        <v>86</v>
      </c>
      <c r="CR27" s="2"/>
      <c r="CS27" s="2"/>
      <c r="CT27" s="2"/>
      <c r="CU27" s="2" t="s">
        <v>39</v>
      </c>
      <c r="CV27" s="2">
        <v>26.556999999999999</v>
      </c>
      <c r="CW27" s="2">
        <v>69</v>
      </c>
      <c r="CX27" s="2">
        <v>1386</v>
      </c>
      <c r="CY27" s="2">
        <v>5.5E-2</v>
      </c>
      <c r="CZ27" s="2" t="s">
        <v>167</v>
      </c>
    </row>
    <row r="28" spans="1:104" x14ac:dyDescent="0.55000000000000004">
      <c r="A28" s="2" t="s">
        <v>40</v>
      </c>
      <c r="B28" s="2">
        <v>0</v>
      </c>
      <c r="C28" s="2">
        <v>0</v>
      </c>
      <c r="D28" s="2" t="s">
        <v>86</v>
      </c>
      <c r="E28" s="2"/>
      <c r="F28" s="2"/>
      <c r="G28" s="2"/>
      <c r="H28" s="2" t="s">
        <v>40</v>
      </c>
      <c r="I28" s="2">
        <v>0</v>
      </c>
      <c r="J28" s="2">
        <v>0</v>
      </c>
      <c r="K28" s="2" t="s">
        <v>86</v>
      </c>
      <c r="L28" s="2"/>
      <c r="M28" s="2"/>
      <c r="N28" s="2"/>
      <c r="O28" s="2" t="s">
        <v>40</v>
      </c>
      <c r="P28" s="2">
        <v>26.606000000000002</v>
      </c>
      <c r="Q28" s="2">
        <v>101</v>
      </c>
      <c r="R28" s="2">
        <v>50249</v>
      </c>
      <c r="S28" s="2">
        <v>1.0109999999999999</v>
      </c>
      <c r="T28" s="2" t="s">
        <v>167</v>
      </c>
      <c r="U28" s="2"/>
      <c r="V28" s="2" t="s">
        <v>40</v>
      </c>
      <c r="W28" s="2">
        <v>26.576000000000001</v>
      </c>
      <c r="X28" s="2">
        <v>101</v>
      </c>
      <c r="Y28" s="2">
        <v>393817</v>
      </c>
      <c r="Z28" s="2">
        <v>10.265000000000001</v>
      </c>
      <c r="AA28" s="2" t="s">
        <v>167</v>
      </c>
      <c r="AB28" s="2"/>
      <c r="AC28" s="2" t="s">
        <v>40</v>
      </c>
      <c r="AD28" s="2">
        <v>0</v>
      </c>
      <c r="AE28" s="2">
        <v>0</v>
      </c>
      <c r="AF28" s="2" t="s">
        <v>86</v>
      </c>
      <c r="AG28" s="2"/>
      <c r="AH28" s="2"/>
      <c r="AI28" s="2"/>
      <c r="AJ28" s="2" t="s">
        <v>40</v>
      </c>
      <c r="AK28" s="2">
        <v>26.616</v>
      </c>
      <c r="AL28" s="2">
        <v>101</v>
      </c>
      <c r="AM28" s="2">
        <v>4782</v>
      </c>
      <c r="AN28" s="2">
        <v>9.2999999999999999E-2</v>
      </c>
      <c r="AO28" s="2" t="s">
        <v>167</v>
      </c>
      <c r="AP28" s="2"/>
      <c r="AQ28" s="2" t="s">
        <v>40</v>
      </c>
      <c r="AR28" s="2">
        <v>26.585999999999999</v>
      </c>
      <c r="AS28" s="2">
        <v>101</v>
      </c>
      <c r="AT28" s="2">
        <v>41783</v>
      </c>
      <c r="AU28" s="2">
        <v>0.996</v>
      </c>
      <c r="AV28" s="2" t="s">
        <v>167</v>
      </c>
      <c r="AW28" s="2"/>
      <c r="AX28" s="2" t="s">
        <v>40</v>
      </c>
      <c r="AY28" s="2">
        <v>26.606000000000002</v>
      </c>
      <c r="AZ28" s="2">
        <v>101</v>
      </c>
      <c r="BA28" s="2">
        <v>4685</v>
      </c>
      <c r="BB28" s="2">
        <v>9.0999999999999998E-2</v>
      </c>
      <c r="BC28" s="2" t="s">
        <v>167</v>
      </c>
      <c r="BD28" s="2"/>
      <c r="BE28" s="2" t="s">
        <v>40</v>
      </c>
      <c r="BF28" s="2">
        <v>26.585000000000001</v>
      </c>
      <c r="BG28" s="2">
        <v>101</v>
      </c>
      <c r="BH28" s="2">
        <v>41150</v>
      </c>
      <c r="BI28" s="2">
        <v>1.006</v>
      </c>
      <c r="BJ28" s="2" t="s">
        <v>167</v>
      </c>
      <c r="BK28" s="2"/>
      <c r="BL28" s="2" t="s">
        <v>40</v>
      </c>
      <c r="BM28" s="2">
        <v>26.606000000000002</v>
      </c>
      <c r="BN28" s="2">
        <v>101</v>
      </c>
      <c r="BO28" s="2">
        <v>4579</v>
      </c>
      <c r="BP28" s="2">
        <v>8.5000000000000006E-2</v>
      </c>
      <c r="BQ28" s="2" t="s">
        <v>167</v>
      </c>
      <c r="BR28" s="2"/>
      <c r="BS28" s="2" t="s">
        <v>40</v>
      </c>
      <c r="BT28" s="2">
        <v>26.577000000000002</v>
      </c>
      <c r="BU28" s="2">
        <v>101</v>
      </c>
      <c r="BV28" s="2">
        <v>44510</v>
      </c>
      <c r="BW28" s="2">
        <v>1.0960000000000001</v>
      </c>
      <c r="BX28" s="2" t="s">
        <v>167</v>
      </c>
      <c r="BY28" s="2"/>
      <c r="BZ28" s="2" t="s">
        <v>40</v>
      </c>
      <c r="CA28" s="2">
        <v>26.606000000000002</v>
      </c>
      <c r="CB28" s="2">
        <v>101</v>
      </c>
      <c r="CC28" s="2">
        <v>48708</v>
      </c>
      <c r="CD28" s="2">
        <v>1.016</v>
      </c>
      <c r="CE28" s="2" t="s">
        <v>167</v>
      </c>
      <c r="CF28" s="2"/>
      <c r="CG28" s="2" t="s">
        <v>40</v>
      </c>
      <c r="CH28" s="2">
        <v>26.547000000000001</v>
      </c>
      <c r="CI28" s="2">
        <v>101</v>
      </c>
      <c r="CJ28" s="2">
        <v>383436</v>
      </c>
      <c r="CK28" s="2">
        <v>10.342000000000001</v>
      </c>
      <c r="CL28" s="2" t="s">
        <v>167</v>
      </c>
      <c r="CM28" s="2"/>
      <c r="CN28" s="2" t="s">
        <v>40</v>
      </c>
      <c r="CO28" s="2">
        <v>0</v>
      </c>
      <c r="CP28" s="2">
        <v>0</v>
      </c>
      <c r="CQ28" s="2" t="s">
        <v>86</v>
      </c>
      <c r="CR28" s="2"/>
      <c r="CS28" s="2"/>
      <c r="CT28" s="2"/>
      <c r="CU28" s="2" t="s">
        <v>40</v>
      </c>
      <c r="CV28" s="2">
        <v>26.635000000000002</v>
      </c>
      <c r="CW28" s="2">
        <v>101</v>
      </c>
      <c r="CX28" s="2">
        <v>2802</v>
      </c>
      <c r="CY28" s="2">
        <v>5.3999999999999999E-2</v>
      </c>
      <c r="CZ28" s="2" t="s">
        <v>167</v>
      </c>
    </row>
    <row r="29" spans="1:104" x14ac:dyDescent="0.55000000000000004">
      <c r="A29" s="2" t="s">
        <v>68</v>
      </c>
      <c r="B29" s="2">
        <v>0</v>
      </c>
      <c r="C29" s="2">
        <v>0</v>
      </c>
      <c r="D29" s="2" t="s">
        <v>86</v>
      </c>
      <c r="E29" s="2"/>
      <c r="F29" s="2"/>
      <c r="G29" s="2"/>
      <c r="H29" s="2" t="s">
        <v>68</v>
      </c>
      <c r="I29" s="2">
        <v>0</v>
      </c>
      <c r="J29" s="2">
        <v>0</v>
      </c>
      <c r="K29" s="2" t="s">
        <v>86</v>
      </c>
      <c r="L29" s="2"/>
      <c r="M29" s="2"/>
      <c r="N29" s="2"/>
      <c r="O29" s="2" t="s">
        <v>68</v>
      </c>
      <c r="P29" s="2">
        <v>27.698</v>
      </c>
      <c r="Q29" s="2">
        <v>69</v>
      </c>
      <c r="R29" s="2">
        <v>86365</v>
      </c>
      <c r="S29" s="2">
        <v>0.95799999999999996</v>
      </c>
      <c r="T29" s="2" t="s">
        <v>167</v>
      </c>
      <c r="U29" s="2"/>
      <c r="V29" s="2" t="s">
        <v>68</v>
      </c>
      <c r="W29" s="2">
        <v>27.678000000000001</v>
      </c>
      <c r="X29" s="2">
        <v>69</v>
      </c>
      <c r="Y29" s="2">
        <v>649454</v>
      </c>
      <c r="Z29" s="2">
        <v>9.9770000000000003</v>
      </c>
      <c r="AA29" s="2" t="s">
        <v>167</v>
      </c>
      <c r="AB29" s="2"/>
      <c r="AC29" s="2" t="s">
        <v>68</v>
      </c>
      <c r="AD29" s="2">
        <v>0</v>
      </c>
      <c r="AE29" s="2">
        <v>0</v>
      </c>
      <c r="AF29" s="2" t="s">
        <v>86</v>
      </c>
      <c r="AG29" s="2"/>
      <c r="AH29" s="2"/>
      <c r="AI29" s="2"/>
      <c r="AJ29" s="2" t="s">
        <v>68</v>
      </c>
      <c r="AK29" s="2">
        <v>27.707999999999998</v>
      </c>
      <c r="AL29" s="2">
        <v>69</v>
      </c>
      <c r="AM29" s="2">
        <v>8452</v>
      </c>
      <c r="AN29" s="2">
        <v>9.1999999999999998E-2</v>
      </c>
      <c r="AO29" s="2" t="s">
        <v>167</v>
      </c>
      <c r="AP29" s="2"/>
      <c r="AQ29" s="2" t="s">
        <v>68</v>
      </c>
      <c r="AR29" s="2">
        <v>27.687999999999999</v>
      </c>
      <c r="AS29" s="2">
        <v>69</v>
      </c>
      <c r="AT29" s="2">
        <v>66511</v>
      </c>
      <c r="AU29" s="2">
        <v>0.95699999999999996</v>
      </c>
      <c r="AV29" s="2" t="s">
        <v>167</v>
      </c>
      <c r="AW29" s="2"/>
      <c r="AX29" s="2" t="s">
        <v>68</v>
      </c>
      <c r="AY29" s="2">
        <v>27.707999999999998</v>
      </c>
      <c r="AZ29" s="2">
        <v>69</v>
      </c>
      <c r="BA29" s="2">
        <v>8415</v>
      </c>
      <c r="BB29" s="2">
        <v>9.1999999999999998E-2</v>
      </c>
      <c r="BC29" s="2" t="s">
        <v>167</v>
      </c>
      <c r="BD29" s="2"/>
      <c r="BE29" s="2" t="s">
        <v>68</v>
      </c>
      <c r="BF29" s="2">
        <v>27.687000000000001</v>
      </c>
      <c r="BG29" s="2">
        <v>69</v>
      </c>
      <c r="BH29" s="2">
        <v>65563</v>
      </c>
      <c r="BI29" s="2">
        <v>0.96799999999999997</v>
      </c>
      <c r="BJ29" s="2" t="s">
        <v>167</v>
      </c>
      <c r="BK29" s="2"/>
      <c r="BL29" s="2" t="s">
        <v>68</v>
      </c>
      <c r="BM29" s="2">
        <v>27.698</v>
      </c>
      <c r="BN29" s="2">
        <v>69</v>
      </c>
      <c r="BO29" s="2">
        <v>11220</v>
      </c>
      <c r="BP29" s="2">
        <v>0.11700000000000001</v>
      </c>
      <c r="BQ29" s="2" t="s">
        <v>167</v>
      </c>
      <c r="BR29" s="2"/>
      <c r="BS29" s="2" t="s">
        <v>68</v>
      </c>
      <c r="BT29" s="2">
        <v>27.678000000000001</v>
      </c>
      <c r="BU29" s="2">
        <v>69</v>
      </c>
      <c r="BV29" s="2">
        <v>71158</v>
      </c>
      <c r="BW29" s="2">
        <v>1.0580000000000001</v>
      </c>
      <c r="BX29" s="2" t="s">
        <v>167</v>
      </c>
      <c r="BY29" s="2"/>
      <c r="BZ29" s="2" t="s">
        <v>68</v>
      </c>
      <c r="CA29" s="2">
        <v>27.698</v>
      </c>
      <c r="CB29" s="2">
        <v>69</v>
      </c>
      <c r="CC29" s="2">
        <v>85973</v>
      </c>
      <c r="CD29" s="2">
        <v>0.99</v>
      </c>
      <c r="CE29" s="2" t="s">
        <v>167</v>
      </c>
      <c r="CF29" s="2"/>
      <c r="CG29" s="2" t="s">
        <v>68</v>
      </c>
      <c r="CH29" s="2">
        <v>27.649000000000001</v>
      </c>
      <c r="CI29" s="2">
        <v>69</v>
      </c>
      <c r="CJ29" s="2">
        <v>639009</v>
      </c>
      <c r="CK29" s="2">
        <v>10.159000000000001</v>
      </c>
      <c r="CL29" s="2" t="s">
        <v>167</v>
      </c>
      <c r="CM29" s="2"/>
      <c r="CN29" s="2" t="s">
        <v>68</v>
      </c>
      <c r="CO29" s="2">
        <v>0</v>
      </c>
      <c r="CP29" s="2">
        <v>0</v>
      </c>
      <c r="CQ29" s="2" t="s">
        <v>86</v>
      </c>
      <c r="CR29" s="2"/>
      <c r="CS29" s="2"/>
      <c r="CT29" s="2"/>
      <c r="CU29" s="2" t="s">
        <v>68</v>
      </c>
      <c r="CV29" s="2">
        <v>27.716999999999999</v>
      </c>
      <c r="CW29" s="2">
        <v>69</v>
      </c>
      <c r="CX29" s="2">
        <v>5713</v>
      </c>
      <c r="CY29" s="2">
        <v>6.0999999999999999E-2</v>
      </c>
      <c r="CZ29" s="2" t="s">
        <v>167</v>
      </c>
    </row>
    <row r="30" spans="1:104" x14ac:dyDescent="0.55000000000000004">
      <c r="A30" s="2" t="s">
        <v>42</v>
      </c>
      <c r="B30" s="2">
        <v>0</v>
      </c>
      <c r="C30" s="2">
        <v>0</v>
      </c>
      <c r="D30" s="2" t="s">
        <v>86</v>
      </c>
      <c r="E30" s="2"/>
      <c r="F30" s="2"/>
      <c r="G30" s="2"/>
      <c r="H30" s="2" t="s">
        <v>42</v>
      </c>
      <c r="I30" s="2">
        <v>0</v>
      </c>
      <c r="J30" s="2">
        <v>0</v>
      </c>
      <c r="K30" s="2" t="s">
        <v>86</v>
      </c>
      <c r="L30" s="2"/>
      <c r="M30" s="2"/>
      <c r="N30" s="2"/>
      <c r="O30" s="2" t="s">
        <v>42</v>
      </c>
      <c r="P30" s="2">
        <v>29.140999999999998</v>
      </c>
      <c r="Q30" s="2">
        <v>51</v>
      </c>
      <c r="R30" s="2">
        <v>48974</v>
      </c>
      <c r="S30" s="2">
        <v>0.88300000000000001</v>
      </c>
      <c r="T30" s="2" t="s">
        <v>167</v>
      </c>
      <c r="U30" s="2"/>
      <c r="V30" s="2" t="s">
        <v>42</v>
      </c>
      <c r="W30" s="2">
        <v>29.120999999999999</v>
      </c>
      <c r="X30" s="2">
        <v>51</v>
      </c>
      <c r="Y30" s="2">
        <v>386012</v>
      </c>
      <c r="Z30" s="2">
        <v>9.8260000000000005</v>
      </c>
      <c r="AA30" s="2" t="s">
        <v>167</v>
      </c>
      <c r="AB30" s="2"/>
      <c r="AC30" s="2" t="s">
        <v>42</v>
      </c>
      <c r="AD30" s="2">
        <v>0</v>
      </c>
      <c r="AE30" s="2">
        <v>0</v>
      </c>
      <c r="AF30" s="2" t="s">
        <v>86</v>
      </c>
      <c r="AG30" s="2"/>
      <c r="AH30" s="2"/>
      <c r="AI30" s="2"/>
      <c r="AJ30" s="2" t="s">
        <v>42</v>
      </c>
      <c r="AK30" s="2">
        <v>29.140999999999998</v>
      </c>
      <c r="AL30" s="2">
        <v>51</v>
      </c>
      <c r="AM30" s="2">
        <v>4551</v>
      </c>
      <c r="AN30" s="2">
        <v>8.1000000000000003E-2</v>
      </c>
      <c r="AO30" s="2" t="s">
        <v>167</v>
      </c>
      <c r="AP30" s="2"/>
      <c r="AQ30" s="2" t="s">
        <v>42</v>
      </c>
      <c r="AR30" s="2">
        <v>29.131</v>
      </c>
      <c r="AS30" s="2">
        <v>51</v>
      </c>
      <c r="AT30" s="2">
        <v>39965</v>
      </c>
      <c r="AU30" s="2">
        <v>0.94499999999999995</v>
      </c>
      <c r="AV30" s="2" t="s">
        <v>167</v>
      </c>
      <c r="AW30" s="2"/>
      <c r="AX30" s="2" t="s">
        <v>42</v>
      </c>
      <c r="AY30" s="2">
        <v>29.140999999999998</v>
      </c>
      <c r="AZ30" s="2">
        <v>51</v>
      </c>
      <c r="BA30" s="2">
        <v>4542</v>
      </c>
      <c r="BB30" s="2">
        <v>8.2000000000000003E-2</v>
      </c>
      <c r="BC30" s="2" t="s">
        <v>167</v>
      </c>
      <c r="BD30" s="2"/>
      <c r="BE30" s="2" t="s">
        <v>42</v>
      </c>
      <c r="BF30" s="2">
        <v>29.13</v>
      </c>
      <c r="BG30" s="2">
        <v>51</v>
      </c>
      <c r="BH30" s="2">
        <v>39236</v>
      </c>
      <c r="BI30" s="2">
        <v>0.95099999999999996</v>
      </c>
      <c r="BJ30" s="2" t="s">
        <v>167</v>
      </c>
      <c r="BK30" s="2"/>
      <c r="BL30" s="2" t="s">
        <v>42</v>
      </c>
      <c r="BM30" s="2">
        <v>29.140999999999998</v>
      </c>
      <c r="BN30" s="2">
        <v>51</v>
      </c>
      <c r="BO30" s="2">
        <v>5308</v>
      </c>
      <c r="BP30" s="2">
        <v>9.0999999999999998E-2</v>
      </c>
      <c r="BQ30" s="2" t="s">
        <v>167</v>
      </c>
      <c r="BR30" s="2"/>
      <c r="BS30" s="2" t="s">
        <v>42</v>
      </c>
      <c r="BT30" s="2">
        <v>29.120999999999999</v>
      </c>
      <c r="BU30" s="2">
        <v>51</v>
      </c>
      <c r="BV30" s="2">
        <v>42765</v>
      </c>
      <c r="BW30" s="2">
        <v>1.044</v>
      </c>
      <c r="BX30" s="2" t="s">
        <v>167</v>
      </c>
      <c r="BY30" s="2"/>
      <c r="BZ30" s="2" t="s">
        <v>42</v>
      </c>
      <c r="CA30" s="2">
        <v>29.140999999999998</v>
      </c>
      <c r="CB30" s="2">
        <v>51</v>
      </c>
      <c r="CC30" s="2">
        <v>48532</v>
      </c>
      <c r="CD30" s="2">
        <v>0.90800000000000003</v>
      </c>
      <c r="CE30" s="2" t="s">
        <v>167</v>
      </c>
      <c r="CF30" s="2"/>
      <c r="CG30" s="2" t="s">
        <v>42</v>
      </c>
      <c r="CH30" s="2">
        <v>29.091999999999999</v>
      </c>
      <c r="CI30" s="2">
        <v>51</v>
      </c>
      <c r="CJ30" s="2">
        <v>381600</v>
      </c>
      <c r="CK30" s="2">
        <v>10.057</v>
      </c>
      <c r="CL30" s="2" t="s">
        <v>167</v>
      </c>
      <c r="CM30" s="2"/>
      <c r="CN30" s="2" t="s">
        <v>42</v>
      </c>
      <c r="CO30" s="2">
        <v>0</v>
      </c>
      <c r="CP30" s="2">
        <v>0</v>
      </c>
      <c r="CQ30" s="2" t="s">
        <v>86</v>
      </c>
      <c r="CR30" s="2"/>
      <c r="CS30" s="2"/>
      <c r="CT30" s="2"/>
      <c r="CU30" s="2" t="s">
        <v>42</v>
      </c>
      <c r="CV30" s="2">
        <v>29.16</v>
      </c>
      <c r="CW30" s="2">
        <v>51</v>
      </c>
      <c r="CX30" s="2">
        <v>2881</v>
      </c>
      <c r="CY30" s="2">
        <v>5.0999999999999997E-2</v>
      </c>
      <c r="CZ30" s="2" t="s">
        <v>167</v>
      </c>
    </row>
    <row r="31" spans="1:104" x14ac:dyDescent="0.55000000000000004">
      <c r="A31" s="2" t="s">
        <v>69</v>
      </c>
      <c r="B31" s="2">
        <v>0</v>
      </c>
      <c r="C31" s="2">
        <v>0</v>
      </c>
      <c r="D31" s="2" t="s">
        <v>86</v>
      </c>
      <c r="E31" s="2"/>
      <c r="F31" s="2"/>
      <c r="G31" s="2"/>
      <c r="H31" s="2" t="s">
        <v>69</v>
      </c>
      <c r="I31" s="2">
        <v>0</v>
      </c>
      <c r="J31" s="2">
        <v>0</v>
      </c>
      <c r="K31" s="2" t="s">
        <v>86</v>
      </c>
      <c r="L31" s="2"/>
      <c r="M31" s="2"/>
      <c r="N31" s="2"/>
      <c r="O31" s="2" t="s">
        <v>69</v>
      </c>
      <c r="P31" s="2">
        <v>29.937000000000001</v>
      </c>
      <c r="Q31" s="2">
        <v>119</v>
      </c>
      <c r="R31" s="2">
        <v>46366</v>
      </c>
      <c r="S31" s="2">
        <v>0.42499999999999999</v>
      </c>
      <c r="T31" s="2" t="s">
        <v>167</v>
      </c>
      <c r="U31" s="2"/>
      <c r="V31" s="2" t="s">
        <v>69</v>
      </c>
      <c r="W31" s="2">
        <v>29.925000000000001</v>
      </c>
      <c r="X31" s="2">
        <v>119</v>
      </c>
      <c r="Y31" s="2">
        <v>269155</v>
      </c>
      <c r="Z31" s="2">
        <v>8.8719999999999999</v>
      </c>
      <c r="AA31" s="2" t="s">
        <v>167</v>
      </c>
      <c r="AB31" s="2"/>
      <c r="AC31" s="2" t="s">
        <v>69</v>
      </c>
      <c r="AD31" s="2">
        <v>0</v>
      </c>
      <c r="AE31" s="2">
        <v>0</v>
      </c>
      <c r="AF31" s="2" t="s">
        <v>86</v>
      </c>
      <c r="AG31" s="2"/>
      <c r="AH31" s="2"/>
      <c r="AI31" s="2"/>
      <c r="AJ31" s="2" t="s">
        <v>69</v>
      </c>
      <c r="AK31" s="2">
        <v>29.949000000000002</v>
      </c>
      <c r="AL31" s="2">
        <v>119</v>
      </c>
      <c r="AM31" s="2">
        <v>4588</v>
      </c>
      <c r="AN31" s="2">
        <v>4.1000000000000002E-2</v>
      </c>
      <c r="AO31" s="2" t="s">
        <v>167</v>
      </c>
      <c r="AP31" s="2"/>
      <c r="AQ31" s="2" t="s">
        <v>69</v>
      </c>
      <c r="AR31" s="2">
        <v>29.937000000000001</v>
      </c>
      <c r="AS31" s="2">
        <v>119</v>
      </c>
      <c r="AT31" s="2">
        <v>34592</v>
      </c>
      <c r="AU31" s="2">
        <v>1.085</v>
      </c>
      <c r="AV31" s="2" t="s">
        <v>167</v>
      </c>
      <c r="AW31" s="2"/>
      <c r="AX31" s="2" t="s">
        <v>69</v>
      </c>
      <c r="AY31" s="2">
        <v>29.949000000000002</v>
      </c>
      <c r="AZ31" s="2">
        <v>119</v>
      </c>
      <c r="BA31" s="2">
        <v>4338</v>
      </c>
      <c r="BB31" s="2">
        <v>3.9E-2</v>
      </c>
      <c r="BC31" s="2" t="s">
        <v>167</v>
      </c>
      <c r="BD31" s="2"/>
      <c r="BE31" s="2" t="s">
        <v>69</v>
      </c>
      <c r="BF31" s="2">
        <v>29.936</v>
      </c>
      <c r="BG31" s="2">
        <v>119</v>
      </c>
      <c r="BH31" s="2">
        <v>34511</v>
      </c>
      <c r="BI31" s="2">
        <v>1.1100000000000001</v>
      </c>
      <c r="BJ31" s="2" t="s">
        <v>167</v>
      </c>
      <c r="BK31" s="2"/>
      <c r="BL31" s="2" t="s">
        <v>69</v>
      </c>
      <c r="BM31" s="2">
        <v>29.949000000000002</v>
      </c>
      <c r="BN31" s="2">
        <v>119</v>
      </c>
      <c r="BO31" s="2">
        <v>6518</v>
      </c>
      <c r="BP31" s="2">
        <v>5.6000000000000001E-2</v>
      </c>
      <c r="BQ31" s="2" t="s">
        <v>167</v>
      </c>
      <c r="BR31" s="2"/>
      <c r="BS31" s="2" t="s">
        <v>69</v>
      </c>
      <c r="BT31" s="2">
        <v>29.937000000000001</v>
      </c>
      <c r="BU31" s="2">
        <v>119</v>
      </c>
      <c r="BV31" s="2">
        <v>36063</v>
      </c>
      <c r="BW31" s="2">
        <v>1.1679999999999999</v>
      </c>
      <c r="BX31" s="2" t="s">
        <v>167</v>
      </c>
      <c r="BY31" s="2"/>
      <c r="BZ31" s="2" t="s">
        <v>69</v>
      </c>
      <c r="CA31" s="2">
        <v>29.937000000000001</v>
      </c>
      <c r="CB31" s="2">
        <v>119</v>
      </c>
      <c r="CC31" s="2">
        <v>45216</v>
      </c>
      <c r="CD31" s="2">
        <v>0.43</v>
      </c>
      <c r="CE31" s="2" t="s">
        <v>167</v>
      </c>
      <c r="CF31" s="2"/>
      <c r="CG31" s="2" t="s">
        <v>69</v>
      </c>
      <c r="CH31" s="2">
        <v>29.902999999999999</v>
      </c>
      <c r="CI31" s="2">
        <v>119</v>
      </c>
      <c r="CJ31" s="2" t="s">
        <v>245</v>
      </c>
      <c r="CK31" s="2">
        <v>10.162000000000001</v>
      </c>
      <c r="CL31" s="2" t="s">
        <v>167</v>
      </c>
      <c r="CM31" s="2"/>
      <c r="CN31" s="2" t="s">
        <v>69</v>
      </c>
      <c r="CO31" s="2">
        <v>29.844999999999999</v>
      </c>
      <c r="CP31" s="2">
        <v>119</v>
      </c>
      <c r="CQ31" s="2" t="s">
        <v>246</v>
      </c>
      <c r="CR31" s="2">
        <v>7.0000000000000001E-3</v>
      </c>
      <c r="CS31" s="2" t="s">
        <v>167</v>
      </c>
      <c r="CT31" s="2"/>
      <c r="CU31" s="2" t="s">
        <v>69</v>
      </c>
      <c r="CV31" s="2">
        <v>29.96</v>
      </c>
      <c r="CW31" s="2">
        <v>119</v>
      </c>
      <c r="CX31" s="2">
        <v>3441</v>
      </c>
      <c r="CY31" s="2">
        <v>3.1E-2</v>
      </c>
      <c r="CZ31" s="2" t="s">
        <v>167</v>
      </c>
    </row>
    <row r="32" spans="1:104" x14ac:dyDescent="0.55000000000000004">
      <c r="A32" s="2" t="s">
        <v>44</v>
      </c>
      <c r="B32" s="2">
        <v>0</v>
      </c>
      <c r="C32" s="2">
        <v>0</v>
      </c>
      <c r="D32" s="2" t="s">
        <v>86</v>
      </c>
      <c r="E32" s="2"/>
      <c r="F32" s="2"/>
      <c r="G32" s="2"/>
      <c r="H32" s="2" t="s">
        <v>44</v>
      </c>
      <c r="I32" s="2">
        <v>0</v>
      </c>
      <c r="J32" s="2">
        <v>0</v>
      </c>
      <c r="K32" s="2" t="s">
        <v>86</v>
      </c>
      <c r="L32" s="2"/>
      <c r="M32" s="2"/>
      <c r="N32" s="2"/>
      <c r="O32" s="2" t="s">
        <v>44</v>
      </c>
      <c r="P32" s="2">
        <v>31.466999999999999</v>
      </c>
      <c r="Q32" s="2">
        <v>51</v>
      </c>
      <c r="R32" s="2">
        <v>143494</v>
      </c>
      <c r="S32" s="2">
        <v>0.92</v>
      </c>
      <c r="T32" s="2" t="s">
        <v>167</v>
      </c>
      <c r="U32" s="2"/>
      <c r="V32" s="2" t="s">
        <v>44</v>
      </c>
      <c r="W32" s="2">
        <v>31.478000000000002</v>
      </c>
      <c r="X32" s="2">
        <v>51</v>
      </c>
      <c r="Y32" s="2">
        <v>1055627</v>
      </c>
      <c r="Z32" s="2">
        <v>9.9179999999999993</v>
      </c>
      <c r="AA32" s="2" t="s">
        <v>167</v>
      </c>
      <c r="AB32" s="2"/>
      <c r="AC32" s="2" t="s">
        <v>44</v>
      </c>
      <c r="AD32" s="2">
        <v>31.501000000000001</v>
      </c>
      <c r="AE32" s="2">
        <v>51</v>
      </c>
      <c r="AF32" s="2">
        <v>530</v>
      </c>
      <c r="AG32" s="2">
        <v>3.0000000000000001E-3</v>
      </c>
      <c r="AH32" s="2" t="s">
        <v>167</v>
      </c>
      <c r="AI32" s="2"/>
      <c r="AJ32" s="2" t="s">
        <v>44</v>
      </c>
      <c r="AK32" s="2">
        <v>31.466999999999999</v>
      </c>
      <c r="AL32" s="2">
        <v>51</v>
      </c>
      <c r="AM32" s="2">
        <v>14479</v>
      </c>
      <c r="AN32" s="2">
        <v>0.09</v>
      </c>
      <c r="AO32" s="2" t="s">
        <v>167</v>
      </c>
      <c r="AP32" s="2"/>
      <c r="AQ32" s="2" t="s">
        <v>44</v>
      </c>
      <c r="AR32" s="2">
        <v>31.478999999999999</v>
      </c>
      <c r="AS32" s="2">
        <v>51</v>
      </c>
      <c r="AT32" s="2">
        <v>114066</v>
      </c>
      <c r="AU32" s="2">
        <v>1</v>
      </c>
      <c r="AV32" s="2" t="s">
        <v>167</v>
      </c>
      <c r="AW32" s="2"/>
      <c r="AX32" s="2" t="s">
        <v>44</v>
      </c>
      <c r="AY32" s="2">
        <v>31.466999999999999</v>
      </c>
      <c r="AZ32" s="2">
        <v>51</v>
      </c>
      <c r="BA32" s="2">
        <v>14275</v>
      </c>
      <c r="BB32" s="2">
        <v>8.8999999999999996E-2</v>
      </c>
      <c r="BC32" s="2" t="s">
        <v>167</v>
      </c>
      <c r="BD32" s="2"/>
      <c r="BE32" s="2" t="s">
        <v>44</v>
      </c>
      <c r="BF32" s="2">
        <v>31.477</v>
      </c>
      <c r="BG32" s="2">
        <v>51</v>
      </c>
      <c r="BH32" s="2">
        <v>113223</v>
      </c>
      <c r="BI32" s="2">
        <v>1.018</v>
      </c>
      <c r="BJ32" s="2" t="s">
        <v>167</v>
      </c>
      <c r="BK32" s="2"/>
      <c r="BL32" s="2" t="s">
        <v>44</v>
      </c>
      <c r="BM32" s="2">
        <v>31.466999999999999</v>
      </c>
      <c r="BN32" s="2">
        <v>51</v>
      </c>
      <c r="BO32" s="2">
        <v>20922</v>
      </c>
      <c r="BP32" s="2">
        <v>0.125</v>
      </c>
      <c r="BQ32" s="2" t="s">
        <v>167</v>
      </c>
      <c r="BR32" s="2"/>
      <c r="BS32" s="2" t="s">
        <v>44</v>
      </c>
      <c r="BT32" s="2">
        <v>31.478000000000002</v>
      </c>
      <c r="BU32" s="2">
        <v>51</v>
      </c>
      <c r="BV32" s="2">
        <v>122148</v>
      </c>
      <c r="BW32" s="2">
        <v>1.1060000000000001</v>
      </c>
      <c r="BX32" s="2" t="s">
        <v>167</v>
      </c>
      <c r="BY32" s="2"/>
      <c r="BZ32" s="2" t="s">
        <v>44</v>
      </c>
      <c r="CA32" s="2">
        <v>31.466999999999999</v>
      </c>
      <c r="CB32" s="2">
        <v>51</v>
      </c>
      <c r="CC32" s="2">
        <v>143462</v>
      </c>
      <c r="CD32" s="2">
        <v>0.95599999999999996</v>
      </c>
      <c r="CE32" s="2" t="s">
        <v>167</v>
      </c>
      <c r="CF32" s="2"/>
      <c r="CG32" s="2" t="s">
        <v>44</v>
      </c>
      <c r="CH32" s="2">
        <v>31.443999999999999</v>
      </c>
      <c r="CI32" s="2">
        <v>51</v>
      </c>
      <c r="CJ32" s="2">
        <v>1041830</v>
      </c>
      <c r="CK32" s="2">
        <v>10.132</v>
      </c>
      <c r="CL32" s="2" t="s">
        <v>167</v>
      </c>
      <c r="CM32" s="2"/>
      <c r="CN32" s="2" t="s">
        <v>44</v>
      </c>
      <c r="CO32" s="2">
        <v>31.420999999999999</v>
      </c>
      <c r="CP32" s="2">
        <v>51</v>
      </c>
      <c r="CQ32" s="2">
        <v>699</v>
      </c>
      <c r="CR32" s="2">
        <v>6.0000000000000001E-3</v>
      </c>
      <c r="CS32" s="2" t="s">
        <v>167</v>
      </c>
      <c r="CT32" s="2"/>
      <c r="CU32" s="2" t="s">
        <v>44</v>
      </c>
      <c r="CV32" s="2">
        <v>31.49</v>
      </c>
      <c r="CW32" s="2">
        <v>51</v>
      </c>
      <c r="CX32" s="2">
        <v>9900</v>
      </c>
      <c r="CY32" s="2">
        <v>0.06</v>
      </c>
      <c r="CZ32" s="2" t="s">
        <v>167</v>
      </c>
    </row>
    <row r="33" spans="1:104" x14ac:dyDescent="0.55000000000000004">
      <c r="A33" s="2" t="s">
        <v>46</v>
      </c>
      <c r="B33" s="2">
        <v>0</v>
      </c>
      <c r="C33" s="2">
        <v>0</v>
      </c>
      <c r="D33" s="2" t="s">
        <v>86</v>
      </c>
      <c r="E33" s="2"/>
      <c r="F33" s="2"/>
      <c r="G33" s="2"/>
      <c r="H33" s="2" t="s">
        <v>46</v>
      </c>
      <c r="I33" s="2">
        <v>0</v>
      </c>
      <c r="J33" s="2">
        <v>0</v>
      </c>
      <c r="K33" s="2" t="s">
        <v>86</v>
      </c>
      <c r="L33" s="2"/>
      <c r="M33" s="2"/>
      <c r="N33" s="2"/>
      <c r="O33" s="2" t="s">
        <v>46</v>
      </c>
      <c r="P33" s="2">
        <v>33.985999999999997</v>
      </c>
      <c r="Q33" s="2">
        <v>51</v>
      </c>
      <c r="R33" s="2">
        <v>103651</v>
      </c>
      <c r="S33" s="2">
        <v>0.84099999999999997</v>
      </c>
      <c r="T33" s="2" t="s">
        <v>167</v>
      </c>
      <c r="U33" s="2"/>
      <c r="V33" s="2" t="s">
        <v>46</v>
      </c>
      <c r="W33" s="2">
        <v>33.997</v>
      </c>
      <c r="X33" s="2">
        <v>51</v>
      </c>
      <c r="Y33" s="2">
        <v>791680</v>
      </c>
      <c r="Z33" s="2">
        <v>9.9749999999999996</v>
      </c>
      <c r="AA33" s="2" t="s">
        <v>167</v>
      </c>
      <c r="AB33" s="2"/>
      <c r="AC33" s="2" t="s">
        <v>46</v>
      </c>
      <c r="AD33" s="2">
        <v>34.009</v>
      </c>
      <c r="AE33" s="2">
        <v>51</v>
      </c>
      <c r="AF33" s="2">
        <v>901</v>
      </c>
      <c r="AG33" s="2">
        <v>7.0000000000000001E-3</v>
      </c>
      <c r="AH33" s="2" t="s">
        <v>167</v>
      </c>
      <c r="AI33" s="2"/>
      <c r="AJ33" s="2" t="s">
        <v>46</v>
      </c>
      <c r="AK33" s="2">
        <v>33.985999999999997</v>
      </c>
      <c r="AL33" s="2">
        <v>51</v>
      </c>
      <c r="AM33" s="2">
        <v>11311</v>
      </c>
      <c r="AN33" s="2">
        <v>8.6999999999999994E-2</v>
      </c>
      <c r="AO33" s="2" t="s">
        <v>167</v>
      </c>
      <c r="AP33" s="2"/>
      <c r="AQ33" s="2" t="s">
        <v>46</v>
      </c>
      <c r="AR33" s="2">
        <v>34.009</v>
      </c>
      <c r="AS33" s="2">
        <v>51</v>
      </c>
      <c r="AT33" s="2">
        <v>90225</v>
      </c>
      <c r="AU33" s="2">
        <v>1.0720000000000001</v>
      </c>
      <c r="AV33" s="2" t="s">
        <v>167</v>
      </c>
      <c r="AW33" s="2"/>
      <c r="AX33" s="2" t="s">
        <v>46</v>
      </c>
      <c r="AY33" s="2">
        <v>33.985999999999997</v>
      </c>
      <c r="AZ33" s="2">
        <v>51</v>
      </c>
      <c r="BA33" s="2">
        <v>10983</v>
      </c>
      <c r="BB33" s="2">
        <v>8.5000000000000006E-2</v>
      </c>
      <c r="BC33" s="2" t="s">
        <v>167</v>
      </c>
      <c r="BD33" s="2"/>
      <c r="BE33" s="2" t="s">
        <v>46</v>
      </c>
      <c r="BF33" s="2">
        <v>34.008000000000003</v>
      </c>
      <c r="BG33" s="2">
        <v>51</v>
      </c>
      <c r="BH33" s="2">
        <v>90477</v>
      </c>
      <c r="BI33" s="2">
        <v>1.103</v>
      </c>
      <c r="BJ33" s="2" t="s">
        <v>167</v>
      </c>
      <c r="BK33" s="2"/>
      <c r="BL33" s="2" t="s">
        <v>46</v>
      </c>
      <c r="BM33" s="2">
        <v>33.985999999999997</v>
      </c>
      <c r="BN33" s="2">
        <v>51</v>
      </c>
      <c r="BO33" s="2">
        <v>15816</v>
      </c>
      <c r="BP33" s="2">
        <v>0.11799999999999999</v>
      </c>
      <c r="BQ33" s="2" t="s">
        <v>167</v>
      </c>
      <c r="BR33" s="2"/>
      <c r="BS33" s="2" t="s">
        <v>46</v>
      </c>
      <c r="BT33" s="2">
        <v>34.009</v>
      </c>
      <c r="BU33" s="2">
        <v>51</v>
      </c>
      <c r="BV33" s="2">
        <v>97448</v>
      </c>
      <c r="BW33" s="2">
        <v>1.196</v>
      </c>
      <c r="BX33" s="2" t="s">
        <v>167</v>
      </c>
      <c r="BY33" s="2"/>
      <c r="BZ33" s="2" t="s">
        <v>46</v>
      </c>
      <c r="CA33" s="2">
        <v>33.973999999999997</v>
      </c>
      <c r="CB33" s="2">
        <v>51</v>
      </c>
      <c r="CC33" s="2">
        <v>103914</v>
      </c>
      <c r="CD33" s="2">
        <v>0.877</v>
      </c>
      <c r="CE33" s="2" t="s">
        <v>167</v>
      </c>
      <c r="CF33" s="2"/>
      <c r="CG33" s="2" t="s">
        <v>46</v>
      </c>
      <c r="CH33" s="2">
        <v>33.973999999999997</v>
      </c>
      <c r="CI33" s="2">
        <v>51</v>
      </c>
      <c r="CJ33" s="2">
        <v>781673</v>
      </c>
      <c r="CK33" s="2">
        <v>10.193</v>
      </c>
      <c r="CL33" s="2" t="s">
        <v>167</v>
      </c>
      <c r="CM33" s="2"/>
      <c r="CN33" s="2" t="s">
        <v>46</v>
      </c>
      <c r="CO33" s="2">
        <v>33.962000000000003</v>
      </c>
      <c r="CP33" s="2">
        <v>51</v>
      </c>
      <c r="CQ33" s="2">
        <v>1076</v>
      </c>
      <c r="CR33" s="2">
        <v>1.2E-2</v>
      </c>
      <c r="CS33" s="2" t="s">
        <v>167</v>
      </c>
      <c r="CT33" s="2"/>
      <c r="CU33" s="2" t="s">
        <v>46</v>
      </c>
      <c r="CV33" s="2">
        <v>34.009</v>
      </c>
      <c r="CW33" s="2">
        <v>51</v>
      </c>
      <c r="CX33" s="2">
        <v>7346</v>
      </c>
      <c r="CY33" s="2">
        <v>5.6000000000000001E-2</v>
      </c>
      <c r="CZ33" s="2" t="s">
        <v>167</v>
      </c>
    </row>
    <row r="34" spans="1:104" x14ac:dyDescent="0.55000000000000004">
      <c r="A34" s="2" t="s">
        <v>45</v>
      </c>
      <c r="B34" s="2">
        <v>0</v>
      </c>
      <c r="C34" s="2">
        <v>0</v>
      </c>
      <c r="D34" s="2" t="s">
        <v>86</v>
      </c>
      <c r="E34" s="2"/>
      <c r="F34" s="2"/>
      <c r="G34" s="2"/>
      <c r="H34" s="2" t="s">
        <v>45</v>
      </c>
      <c r="I34" s="2">
        <v>0</v>
      </c>
      <c r="J34" s="2">
        <v>0</v>
      </c>
      <c r="K34" s="2" t="s">
        <v>86</v>
      </c>
      <c r="L34" s="2"/>
      <c r="M34" s="2"/>
      <c r="N34" s="2"/>
      <c r="O34" s="2" t="s">
        <v>45</v>
      </c>
      <c r="P34" s="2">
        <v>33.468000000000004</v>
      </c>
      <c r="Q34" s="2">
        <v>169</v>
      </c>
      <c r="R34" s="2">
        <v>163523</v>
      </c>
      <c r="S34" s="2">
        <v>0.871</v>
      </c>
      <c r="T34" s="2" t="s">
        <v>167</v>
      </c>
      <c r="U34" s="2"/>
      <c r="V34" s="2" t="s">
        <v>45</v>
      </c>
      <c r="W34" s="2">
        <v>33.491</v>
      </c>
      <c r="X34" s="2">
        <v>169</v>
      </c>
      <c r="Y34" s="2">
        <v>1257730</v>
      </c>
      <c r="Z34" s="2">
        <v>10.3</v>
      </c>
      <c r="AA34" s="2" t="s">
        <v>167</v>
      </c>
      <c r="AB34" s="2"/>
      <c r="AC34" s="2" t="s">
        <v>45</v>
      </c>
      <c r="AD34" s="2">
        <v>33.491</v>
      </c>
      <c r="AE34" s="2">
        <v>169</v>
      </c>
      <c r="AF34" s="2">
        <v>346</v>
      </c>
      <c r="AG34" s="2">
        <v>2E-3</v>
      </c>
      <c r="AH34" s="2" t="s">
        <v>167</v>
      </c>
      <c r="AI34" s="2"/>
      <c r="AJ34" s="2" t="s">
        <v>45</v>
      </c>
      <c r="AK34" s="2">
        <v>33.468000000000004</v>
      </c>
      <c r="AL34" s="2">
        <v>169</v>
      </c>
      <c r="AM34" s="2">
        <v>16342</v>
      </c>
      <c r="AN34" s="2">
        <v>8.5000000000000006E-2</v>
      </c>
      <c r="AO34" s="2" t="s">
        <v>167</v>
      </c>
      <c r="AP34" s="2"/>
      <c r="AQ34" s="2" t="s">
        <v>45</v>
      </c>
      <c r="AR34" s="2">
        <v>33.491</v>
      </c>
      <c r="AS34" s="2">
        <v>169</v>
      </c>
      <c r="AT34" s="2">
        <v>135744</v>
      </c>
      <c r="AU34" s="2">
        <v>1.048</v>
      </c>
      <c r="AV34" s="2" t="s">
        <v>167</v>
      </c>
      <c r="AW34" s="2"/>
      <c r="AX34" s="2" t="s">
        <v>45</v>
      </c>
      <c r="AY34" s="2">
        <v>33.468000000000004</v>
      </c>
      <c r="AZ34" s="2">
        <v>169</v>
      </c>
      <c r="BA34" s="2">
        <v>16026</v>
      </c>
      <c r="BB34" s="2">
        <v>8.3000000000000004E-2</v>
      </c>
      <c r="BC34" s="2" t="s">
        <v>167</v>
      </c>
      <c r="BD34" s="2"/>
      <c r="BE34" s="2" t="s">
        <v>45</v>
      </c>
      <c r="BF34" s="2">
        <v>33.49</v>
      </c>
      <c r="BG34" s="2">
        <v>169</v>
      </c>
      <c r="BH34" s="2">
        <v>135194</v>
      </c>
      <c r="BI34" s="2">
        <v>1.07</v>
      </c>
      <c r="BJ34" s="2" t="s">
        <v>167</v>
      </c>
      <c r="BK34" s="2"/>
      <c r="BL34" s="2" t="s">
        <v>45</v>
      </c>
      <c r="BM34" s="2">
        <v>33.468000000000004</v>
      </c>
      <c r="BN34" s="2">
        <v>169</v>
      </c>
      <c r="BO34" s="2">
        <v>23686</v>
      </c>
      <c r="BP34" s="2">
        <v>0.11799999999999999</v>
      </c>
      <c r="BQ34" s="2" t="s">
        <v>167</v>
      </c>
      <c r="BR34" s="2"/>
      <c r="BS34" s="2" t="s">
        <v>45</v>
      </c>
      <c r="BT34" s="2">
        <v>33.491</v>
      </c>
      <c r="BU34" s="2">
        <v>169</v>
      </c>
      <c r="BV34" s="2">
        <v>144920</v>
      </c>
      <c r="BW34" s="2">
        <v>1.155</v>
      </c>
      <c r="BX34" s="2" t="s">
        <v>167</v>
      </c>
      <c r="BY34" s="2"/>
      <c r="BZ34" s="2" t="s">
        <v>45</v>
      </c>
      <c r="CA34" s="2">
        <v>33.468000000000004</v>
      </c>
      <c r="CB34" s="2">
        <v>169</v>
      </c>
      <c r="CC34" s="2">
        <v>158385</v>
      </c>
      <c r="CD34" s="2">
        <v>0.875</v>
      </c>
      <c r="CE34" s="2" t="s">
        <v>167</v>
      </c>
      <c r="CF34" s="2"/>
      <c r="CG34" s="2" t="s">
        <v>45</v>
      </c>
      <c r="CH34" s="2">
        <v>33.457000000000001</v>
      </c>
      <c r="CI34" s="2">
        <v>169</v>
      </c>
      <c r="CJ34" s="2">
        <v>1213520</v>
      </c>
      <c r="CK34" s="2">
        <v>10.278</v>
      </c>
      <c r="CL34" s="2" t="s">
        <v>167</v>
      </c>
      <c r="CM34" s="2"/>
      <c r="CN34" s="2" t="s">
        <v>45</v>
      </c>
      <c r="CO34" s="2">
        <v>33.456000000000003</v>
      </c>
      <c r="CP34" s="2">
        <v>169</v>
      </c>
      <c r="CQ34" s="2">
        <v>489</v>
      </c>
      <c r="CR34" s="2">
        <v>4.0000000000000001E-3</v>
      </c>
      <c r="CS34" s="2" t="s">
        <v>167</v>
      </c>
      <c r="CT34" s="2"/>
      <c r="CU34" s="2" t="s">
        <v>45</v>
      </c>
      <c r="CV34" s="2">
        <v>33.491</v>
      </c>
      <c r="CW34" s="2">
        <v>169</v>
      </c>
      <c r="CX34" s="2">
        <v>10389</v>
      </c>
      <c r="CY34" s="2">
        <v>5.2999999999999999E-2</v>
      </c>
      <c r="CZ34" s="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I34"/>
  <sheetViews>
    <sheetView topLeftCell="CU1" workbookViewId="0">
      <selection activeCell="DJ1" sqref="DJ1:DV1048576"/>
    </sheetView>
  </sheetViews>
  <sheetFormatPr defaultRowHeight="14.4" x14ac:dyDescent="0.55000000000000004"/>
  <cols>
    <col min="1" max="1" width="27.68359375" customWidth="1"/>
    <col min="2" max="2" width="8.68359375" customWidth="1"/>
    <col min="3" max="3" width="6.68359375" customWidth="1"/>
    <col min="4" max="4" width="10.68359375" customWidth="1"/>
    <col min="5" max="6" width="7.68359375" customWidth="1"/>
    <col min="8" max="8" width="27.68359375" customWidth="1"/>
    <col min="9" max="9" width="8.68359375" customWidth="1"/>
    <col min="10" max="10" width="6.68359375" customWidth="1"/>
    <col min="11" max="11" width="10.68359375" customWidth="1"/>
    <col min="12" max="12" width="8.68359375" customWidth="1"/>
    <col min="13" max="13" width="7.68359375" customWidth="1"/>
    <col min="15" max="15" width="27.68359375" customWidth="1"/>
    <col min="16" max="16" width="8.68359375" customWidth="1"/>
    <col min="17" max="17" width="6.68359375" customWidth="1"/>
    <col min="18" max="18" width="10.68359375" customWidth="1"/>
    <col min="19" max="20" width="7.68359375" customWidth="1"/>
    <col min="23" max="23" width="27.68359375" customWidth="1"/>
    <col min="24" max="24" width="8.68359375" customWidth="1"/>
    <col min="25" max="25" width="6.68359375" customWidth="1"/>
    <col min="26" max="26" width="10.68359375" customWidth="1"/>
    <col min="27" max="28" width="7.68359375" customWidth="1"/>
    <col min="30" max="30" width="27.68359375" customWidth="1"/>
    <col min="31" max="31" width="8.68359375" customWidth="1"/>
    <col min="32" max="32" width="6.68359375" customWidth="1"/>
    <col min="33" max="33" width="10.68359375" customWidth="1"/>
    <col min="34" max="35" width="7.68359375" customWidth="1"/>
    <col min="37" max="37" width="27.68359375" customWidth="1"/>
    <col min="38" max="38" width="8.68359375" customWidth="1"/>
    <col min="39" max="39" width="6.68359375" customWidth="1"/>
    <col min="40" max="40" width="10.68359375" customWidth="1"/>
    <col min="41" max="41" width="9.68359375" customWidth="1"/>
    <col min="42" max="42" width="7.68359375" customWidth="1"/>
    <col min="44" max="44" width="27.68359375" customWidth="1"/>
    <col min="45" max="45" width="8.68359375" customWidth="1"/>
    <col min="46" max="46" width="6.68359375" customWidth="1"/>
    <col min="47" max="47" width="10.68359375" customWidth="1"/>
    <col min="48" max="48" width="11.68359375" customWidth="1"/>
    <col min="49" max="49" width="7.68359375" customWidth="1"/>
    <col min="51" max="51" width="27.68359375" customWidth="1"/>
    <col min="52" max="52" width="8.68359375" customWidth="1"/>
    <col min="53" max="53" width="6.68359375" customWidth="1"/>
    <col min="54" max="54" width="10.68359375" customWidth="1"/>
    <col min="55" max="55" width="8.68359375" customWidth="1"/>
    <col min="56" max="56" width="7.68359375" customWidth="1"/>
    <col min="58" max="58" width="27.68359375" customWidth="1"/>
    <col min="59" max="59" width="8.68359375" customWidth="1"/>
    <col min="60" max="60" width="6.68359375" customWidth="1"/>
    <col min="61" max="61" width="10.68359375" customWidth="1"/>
    <col min="62" max="63" width="7.68359375" customWidth="1"/>
    <col min="65" max="65" width="27.68359375" customWidth="1"/>
    <col min="66" max="66" width="8.68359375" customWidth="1"/>
    <col min="67" max="67" width="6.68359375" customWidth="1"/>
    <col min="68" max="68" width="10.68359375" customWidth="1"/>
    <col min="69" max="70" width="7.68359375" customWidth="1"/>
    <col min="72" max="72" width="27.68359375" customWidth="1"/>
    <col min="73" max="73" width="8.68359375" customWidth="1"/>
    <col min="74" max="74" width="6.68359375" customWidth="1"/>
    <col min="75" max="75" width="10.68359375" customWidth="1"/>
    <col min="76" max="76" width="8.68359375" customWidth="1"/>
    <col min="77" max="77" width="7.68359375" customWidth="1"/>
    <col min="79" max="79" width="27.68359375" customWidth="1"/>
    <col min="80" max="80" width="8.68359375" customWidth="1"/>
    <col min="81" max="81" width="6.68359375" customWidth="1"/>
    <col min="82" max="82" width="10.68359375" customWidth="1"/>
    <col min="83" max="84" width="7.68359375" customWidth="1"/>
    <col min="86" max="86" width="27.68359375" customWidth="1"/>
    <col min="87" max="87" width="8.68359375" customWidth="1"/>
    <col min="88" max="88" width="6.68359375" customWidth="1"/>
    <col min="89" max="89" width="10.68359375" customWidth="1"/>
    <col min="90" max="91" width="7.68359375" customWidth="1"/>
    <col min="93" max="93" width="27.68359375" customWidth="1"/>
    <col min="94" max="94" width="8.68359375" customWidth="1"/>
    <col min="95" max="95" width="6.68359375" customWidth="1"/>
    <col min="96" max="96" width="10.68359375" customWidth="1"/>
    <col min="97" max="97" width="8.68359375" customWidth="1"/>
    <col min="98" max="98" width="7.68359375" customWidth="1"/>
    <col min="100" max="100" width="27.68359375" customWidth="1"/>
    <col min="101" max="101" width="8.68359375" customWidth="1"/>
    <col min="102" max="102" width="6.68359375" customWidth="1"/>
    <col min="103" max="103" width="10.68359375" customWidth="1"/>
    <col min="104" max="104" width="8.68359375" customWidth="1"/>
    <col min="105" max="105" width="7.68359375" customWidth="1"/>
    <col min="107" max="107" width="27.68359375" customWidth="1"/>
    <col min="108" max="108" width="8.68359375" customWidth="1"/>
    <col min="109" max="109" width="6.68359375" customWidth="1"/>
    <col min="110" max="110" width="10.68359375" customWidth="1"/>
    <col min="111" max="111" width="8.68359375" customWidth="1"/>
    <col min="112" max="112" width="7.68359375" customWidth="1"/>
  </cols>
  <sheetData>
    <row r="1" spans="1:113" x14ac:dyDescent="0.55000000000000004">
      <c r="A1" s="1" t="s">
        <v>280</v>
      </c>
      <c r="B1" s="2"/>
      <c r="C1" s="2"/>
      <c r="D1" s="2"/>
      <c r="E1" s="2"/>
      <c r="F1" s="2"/>
      <c r="G1" s="2"/>
      <c r="H1" s="1" t="s">
        <v>281</v>
      </c>
      <c r="I1" s="2"/>
      <c r="J1" s="2"/>
      <c r="K1" s="2"/>
      <c r="L1" s="2"/>
      <c r="M1" s="2"/>
      <c r="N1" s="2"/>
      <c r="O1" s="1" t="s">
        <v>282</v>
      </c>
      <c r="P1" s="2"/>
      <c r="Q1" s="2"/>
      <c r="R1" s="2"/>
      <c r="S1" s="2"/>
      <c r="T1" s="2"/>
      <c r="U1" s="2"/>
      <c r="V1" s="2"/>
      <c r="W1" s="1" t="s">
        <v>283</v>
      </c>
      <c r="X1" s="2"/>
      <c r="Y1" s="2"/>
      <c r="Z1" s="2"/>
      <c r="AA1" s="2"/>
      <c r="AB1" s="2"/>
      <c r="AC1" s="2"/>
      <c r="AD1" s="1" t="s">
        <v>284</v>
      </c>
      <c r="AE1" s="2"/>
      <c r="AF1" s="2"/>
      <c r="AG1" s="2"/>
      <c r="AH1" s="2"/>
      <c r="AI1" s="2"/>
      <c r="AJ1" s="2"/>
      <c r="AK1" s="1" t="s">
        <v>285</v>
      </c>
      <c r="AL1" s="2"/>
      <c r="AM1" s="2"/>
      <c r="AN1" s="2"/>
      <c r="AO1" s="2"/>
      <c r="AP1" s="2"/>
      <c r="AQ1" s="2"/>
      <c r="AR1" s="1" t="s">
        <v>286</v>
      </c>
      <c r="AS1" s="2"/>
      <c r="AT1" s="2"/>
      <c r="AU1" s="2"/>
      <c r="AV1" s="2"/>
      <c r="AW1" s="2"/>
      <c r="AX1" s="2"/>
      <c r="AY1" s="1" t="s">
        <v>287</v>
      </c>
      <c r="AZ1" s="2"/>
      <c r="BA1" s="2"/>
      <c r="BB1" s="2"/>
      <c r="BC1" s="2"/>
      <c r="BD1" s="2"/>
      <c r="BE1" s="2"/>
      <c r="BF1" s="1" t="s">
        <v>288</v>
      </c>
      <c r="BG1" s="2"/>
      <c r="BH1" s="2"/>
      <c r="BI1" s="2"/>
      <c r="BJ1" s="2"/>
      <c r="BK1" s="2"/>
      <c r="BL1" s="2"/>
      <c r="BM1" s="1" t="s">
        <v>289</v>
      </c>
      <c r="BN1" s="2"/>
      <c r="BO1" s="2"/>
      <c r="BP1" s="2"/>
      <c r="BQ1" s="2"/>
      <c r="BR1" s="2"/>
      <c r="BS1" s="2"/>
      <c r="BT1" s="1" t="s">
        <v>290</v>
      </c>
      <c r="BU1" s="2"/>
      <c r="BV1" s="2"/>
      <c r="BW1" s="2"/>
      <c r="BX1" s="2"/>
      <c r="BY1" s="2"/>
      <c r="BZ1" s="2"/>
      <c r="CA1" s="1" t="s">
        <v>291</v>
      </c>
      <c r="CB1" s="2"/>
      <c r="CC1" s="2"/>
      <c r="CD1" s="2"/>
      <c r="CE1" s="2"/>
      <c r="CF1" s="2"/>
      <c r="CG1" s="2"/>
      <c r="CH1" s="1" t="s">
        <v>292</v>
      </c>
      <c r="CI1" s="2"/>
      <c r="CJ1" s="2"/>
      <c r="CK1" s="2"/>
      <c r="CL1" s="2"/>
      <c r="CM1" s="2"/>
      <c r="CN1" s="2"/>
      <c r="CO1" s="1" t="s">
        <v>293</v>
      </c>
      <c r="CP1" s="2"/>
      <c r="CQ1" s="2"/>
      <c r="CR1" s="2"/>
      <c r="CS1" s="2"/>
      <c r="CT1" s="2"/>
      <c r="CU1" s="2"/>
      <c r="CV1" s="1" t="s">
        <v>294</v>
      </c>
      <c r="CW1" s="2"/>
      <c r="CX1" s="2"/>
      <c r="CY1" s="2"/>
      <c r="CZ1" s="2"/>
      <c r="DA1" s="2"/>
      <c r="DB1" s="2"/>
      <c r="DC1" s="1" t="s">
        <v>295</v>
      </c>
      <c r="DD1" s="2"/>
      <c r="DE1" s="2"/>
      <c r="DF1" s="2"/>
      <c r="DG1" s="2"/>
      <c r="DH1" s="2"/>
      <c r="DI1" s="2"/>
    </row>
    <row r="2" spans="1:113" x14ac:dyDescent="0.55000000000000004">
      <c r="A2" s="2" t="s">
        <v>13</v>
      </c>
      <c r="B2" s="2" t="s">
        <v>163</v>
      </c>
      <c r="C2" s="2" t="s">
        <v>164</v>
      </c>
      <c r="D2" s="2" t="s">
        <v>165</v>
      </c>
      <c r="E2" s="2" t="s">
        <v>85</v>
      </c>
      <c r="F2" s="2" t="s">
        <v>166</v>
      </c>
      <c r="G2" s="2"/>
      <c r="H2" s="2" t="s">
        <v>13</v>
      </c>
      <c r="I2" s="2" t="s">
        <v>163</v>
      </c>
      <c r="J2" s="2" t="s">
        <v>164</v>
      </c>
      <c r="K2" s="2" t="s">
        <v>165</v>
      </c>
      <c r="L2" s="2" t="s">
        <v>85</v>
      </c>
      <c r="M2" s="2" t="s">
        <v>166</v>
      </c>
      <c r="N2" s="2"/>
      <c r="O2" s="2" t="s">
        <v>13</v>
      </c>
      <c r="P2" s="2" t="s">
        <v>163</v>
      </c>
      <c r="Q2" s="2" t="s">
        <v>164</v>
      </c>
      <c r="R2" s="2" t="s">
        <v>165</v>
      </c>
      <c r="S2" s="2" t="s">
        <v>85</v>
      </c>
      <c r="T2" s="2" t="s">
        <v>166</v>
      </c>
      <c r="U2" s="2"/>
      <c r="V2" s="2"/>
      <c r="W2" s="2" t="s">
        <v>13</v>
      </c>
      <c r="X2" s="2" t="s">
        <v>163</v>
      </c>
      <c r="Y2" s="2" t="s">
        <v>164</v>
      </c>
      <c r="Z2" s="2" t="s">
        <v>165</v>
      </c>
      <c r="AA2" s="2" t="s">
        <v>85</v>
      </c>
      <c r="AB2" s="2" t="s">
        <v>166</v>
      </c>
      <c r="AC2" s="2"/>
      <c r="AD2" s="2" t="s">
        <v>13</v>
      </c>
      <c r="AE2" s="2" t="s">
        <v>163</v>
      </c>
      <c r="AF2" s="2" t="s">
        <v>164</v>
      </c>
      <c r="AG2" s="2" t="s">
        <v>165</v>
      </c>
      <c r="AH2" s="2" t="s">
        <v>85</v>
      </c>
      <c r="AI2" s="2" t="s">
        <v>166</v>
      </c>
      <c r="AJ2" s="2"/>
      <c r="AK2" s="2" t="s">
        <v>13</v>
      </c>
      <c r="AL2" s="2" t="s">
        <v>163</v>
      </c>
      <c r="AM2" s="2" t="s">
        <v>164</v>
      </c>
      <c r="AN2" s="2" t="s">
        <v>165</v>
      </c>
      <c r="AO2" s="2" t="s">
        <v>85</v>
      </c>
      <c r="AP2" s="2" t="s">
        <v>166</v>
      </c>
      <c r="AQ2" s="2"/>
      <c r="AR2" s="2" t="s">
        <v>13</v>
      </c>
      <c r="AS2" s="2" t="s">
        <v>163</v>
      </c>
      <c r="AT2" s="2" t="s">
        <v>164</v>
      </c>
      <c r="AU2" s="2" t="s">
        <v>165</v>
      </c>
      <c r="AV2" s="2" t="s">
        <v>85</v>
      </c>
      <c r="AW2" s="2" t="s">
        <v>166</v>
      </c>
      <c r="AX2" s="2"/>
      <c r="AY2" s="2" t="s">
        <v>13</v>
      </c>
      <c r="AZ2" s="2" t="s">
        <v>163</v>
      </c>
      <c r="BA2" s="2" t="s">
        <v>164</v>
      </c>
      <c r="BB2" s="2" t="s">
        <v>165</v>
      </c>
      <c r="BC2" s="2" t="s">
        <v>85</v>
      </c>
      <c r="BD2" s="2" t="s">
        <v>166</v>
      </c>
      <c r="BE2" s="2"/>
      <c r="BF2" s="2" t="s">
        <v>13</v>
      </c>
      <c r="BG2" s="2" t="s">
        <v>163</v>
      </c>
      <c r="BH2" s="2" t="s">
        <v>164</v>
      </c>
      <c r="BI2" s="2" t="s">
        <v>165</v>
      </c>
      <c r="BJ2" s="2" t="s">
        <v>85</v>
      </c>
      <c r="BK2" s="2" t="s">
        <v>166</v>
      </c>
      <c r="BL2" s="2"/>
      <c r="BM2" s="2" t="s">
        <v>13</v>
      </c>
      <c r="BN2" s="2" t="s">
        <v>163</v>
      </c>
      <c r="BO2" s="2" t="s">
        <v>164</v>
      </c>
      <c r="BP2" s="2" t="s">
        <v>165</v>
      </c>
      <c r="BQ2" s="2" t="s">
        <v>85</v>
      </c>
      <c r="BR2" s="2" t="s">
        <v>166</v>
      </c>
      <c r="BS2" s="2"/>
      <c r="BT2" s="2" t="s">
        <v>13</v>
      </c>
      <c r="BU2" s="2" t="s">
        <v>163</v>
      </c>
      <c r="BV2" s="2" t="s">
        <v>164</v>
      </c>
      <c r="BW2" s="2" t="s">
        <v>165</v>
      </c>
      <c r="BX2" s="2" t="s">
        <v>85</v>
      </c>
      <c r="BY2" s="2" t="s">
        <v>166</v>
      </c>
      <c r="BZ2" s="2"/>
      <c r="CA2" s="2" t="s">
        <v>13</v>
      </c>
      <c r="CB2" s="2" t="s">
        <v>163</v>
      </c>
      <c r="CC2" s="2" t="s">
        <v>164</v>
      </c>
      <c r="CD2" s="2" t="s">
        <v>165</v>
      </c>
      <c r="CE2" s="2" t="s">
        <v>85</v>
      </c>
      <c r="CF2" s="2" t="s">
        <v>166</v>
      </c>
      <c r="CG2" s="2"/>
      <c r="CH2" s="2" t="s">
        <v>13</v>
      </c>
      <c r="CI2" s="2" t="s">
        <v>163</v>
      </c>
      <c r="CJ2" s="2" t="s">
        <v>164</v>
      </c>
      <c r="CK2" s="2" t="s">
        <v>165</v>
      </c>
      <c r="CL2" s="2" t="s">
        <v>85</v>
      </c>
      <c r="CM2" s="2" t="s">
        <v>166</v>
      </c>
      <c r="CN2" s="2"/>
      <c r="CO2" s="2" t="s">
        <v>13</v>
      </c>
      <c r="CP2" s="2" t="s">
        <v>163</v>
      </c>
      <c r="CQ2" s="2" t="s">
        <v>164</v>
      </c>
      <c r="CR2" s="2" t="s">
        <v>165</v>
      </c>
      <c r="CS2" s="2" t="s">
        <v>85</v>
      </c>
      <c r="CT2" s="2" t="s">
        <v>166</v>
      </c>
      <c r="CU2" s="2"/>
      <c r="CV2" s="2" t="s">
        <v>13</v>
      </c>
      <c r="CW2" s="2" t="s">
        <v>163</v>
      </c>
      <c r="CX2" s="2" t="s">
        <v>164</v>
      </c>
      <c r="CY2" s="2" t="s">
        <v>165</v>
      </c>
      <c r="CZ2" s="2" t="s">
        <v>85</v>
      </c>
      <c r="DA2" s="2" t="s">
        <v>166</v>
      </c>
      <c r="DB2" s="2"/>
      <c r="DC2" s="2" t="s">
        <v>13</v>
      </c>
      <c r="DD2" s="2" t="s">
        <v>163</v>
      </c>
      <c r="DE2" s="2" t="s">
        <v>164</v>
      </c>
      <c r="DF2" s="2" t="s">
        <v>165</v>
      </c>
      <c r="DG2" s="2" t="s">
        <v>85</v>
      </c>
      <c r="DH2" s="2" t="s">
        <v>166</v>
      </c>
      <c r="DI2" s="2"/>
    </row>
    <row r="3" spans="1:113" x14ac:dyDescent="0.55000000000000004">
      <c r="A3" s="2" t="s">
        <v>15</v>
      </c>
      <c r="B3" s="2">
        <v>35.088000000000001</v>
      </c>
      <c r="C3" s="2">
        <v>117</v>
      </c>
      <c r="D3" s="2">
        <v>735571</v>
      </c>
      <c r="E3" s="2">
        <v>50</v>
      </c>
      <c r="F3" s="2" t="s">
        <v>167</v>
      </c>
      <c r="G3" s="2"/>
      <c r="H3" s="2" t="s">
        <v>15</v>
      </c>
      <c r="I3" s="2">
        <v>35.098999999999997</v>
      </c>
      <c r="J3" s="2">
        <v>117</v>
      </c>
      <c r="K3" s="2">
        <v>724209</v>
      </c>
      <c r="L3" s="2">
        <v>50</v>
      </c>
      <c r="M3" s="2" t="s">
        <v>167</v>
      </c>
      <c r="N3" s="2"/>
      <c r="O3" s="2" t="s">
        <v>15</v>
      </c>
      <c r="P3" s="2">
        <v>35.088000000000001</v>
      </c>
      <c r="Q3" s="2">
        <v>117</v>
      </c>
      <c r="R3" s="2">
        <v>729814</v>
      </c>
      <c r="S3" s="2">
        <v>50</v>
      </c>
      <c r="T3" s="2" t="s">
        <v>167</v>
      </c>
      <c r="U3" s="2"/>
      <c r="V3" s="2"/>
      <c r="W3" s="2" t="s">
        <v>15</v>
      </c>
      <c r="X3" s="2">
        <v>35.088000000000001</v>
      </c>
      <c r="Y3" s="2">
        <v>117</v>
      </c>
      <c r="Z3" s="2">
        <v>829896</v>
      </c>
      <c r="AA3" s="2">
        <v>50</v>
      </c>
      <c r="AB3" s="2" t="s">
        <v>167</v>
      </c>
      <c r="AC3" s="2"/>
      <c r="AD3" s="2" t="s">
        <v>15</v>
      </c>
      <c r="AE3" s="2">
        <v>35.088000000000001</v>
      </c>
      <c r="AF3" s="2">
        <v>117</v>
      </c>
      <c r="AG3" s="2">
        <v>726261</v>
      </c>
      <c r="AH3" s="2">
        <v>50</v>
      </c>
      <c r="AI3" s="2" t="s">
        <v>167</v>
      </c>
      <c r="AJ3" s="2"/>
      <c r="AK3" s="2" t="s">
        <v>15</v>
      </c>
      <c r="AL3" s="2">
        <v>35.088000000000001</v>
      </c>
      <c r="AM3" s="2">
        <v>117</v>
      </c>
      <c r="AN3" s="2">
        <v>857068</v>
      </c>
      <c r="AO3" s="2">
        <v>50</v>
      </c>
      <c r="AP3" s="2" t="s">
        <v>167</v>
      </c>
      <c r="AQ3" s="2"/>
      <c r="AR3" s="2" t="s">
        <v>15</v>
      </c>
      <c r="AS3" s="2">
        <v>35.088000000000001</v>
      </c>
      <c r="AT3" s="2">
        <v>117</v>
      </c>
      <c r="AU3" s="2">
        <v>705260</v>
      </c>
      <c r="AV3" s="2">
        <v>50</v>
      </c>
      <c r="AW3" s="2" t="s">
        <v>167</v>
      </c>
      <c r="AX3" s="2"/>
      <c r="AY3" s="2" t="s">
        <v>15</v>
      </c>
      <c r="AZ3" s="2">
        <v>35.088000000000001</v>
      </c>
      <c r="BA3" s="2">
        <v>117</v>
      </c>
      <c r="BB3" s="2">
        <v>708098</v>
      </c>
      <c r="BC3" s="2">
        <v>50</v>
      </c>
      <c r="BD3" s="2" t="s">
        <v>167</v>
      </c>
      <c r="BE3" s="2"/>
      <c r="BF3" s="2" t="s">
        <v>15</v>
      </c>
      <c r="BG3" s="2">
        <v>35.054000000000002</v>
      </c>
      <c r="BH3" s="2">
        <v>117</v>
      </c>
      <c r="BI3" s="2">
        <v>710862</v>
      </c>
      <c r="BJ3" s="2">
        <v>50</v>
      </c>
      <c r="BK3" s="2" t="s">
        <v>167</v>
      </c>
      <c r="BL3" s="2"/>
      <c r="BM3" s="2" t="s">
        <v>15</v>
      </c>
      <c r="BN3" s="2">
        <v>35.03</v>
      </c>
      <c r="BO3" s="2">
        <v>117</v>
      </c>
      <c r="BP3" s="2">
        <v>674986</v>
      </c>
      <c r="BQ3" s="2">
        <v>5</v>
      </c>
      <c r="BR3" s="2" t="s">
        <v>167</v>
      </c>
      <c r="BS3" s="2"/>
      <c r="BT3" s="2" t="s">
        <v>15</v>
      </c>
      <c r="BU3" s="2">
        <v>35.03</v>
      </c>
      <c r="BV3" s="2">
        <v>117</v>
      </c>
      <c r="BW3" s="2">
        <v>660548</v>
      </c>
      <c r="BX3" s="2">
        <v>5</v>
      </c>
      <c r="BY3" s="2" t="s">
        <v>167</v>
      </c>
      <c r="BZ3" s="2"/>
      <c r="CA3" s="2" t="s">
        <v>15</v>
      </c>
      <c r="CB3" s="2">
        <v>35.030999999999999</v>
      </c>
      <c r="CC3" s="2">
        <v>117</v>
      </c>
      <c r="CD3" s="2">
        <v>670178</v>
      </c>
      <c r="CE3" s="2">
        <v>5</v>
      </c>
      <c r="CF3" s="2" t="s">
        <v>167</v>
      </c>
      <c r="CG3" s="2"/>
      <c r="CH3" s="2" t="s">
        <v>15</v>
      </c>
      <c r="CI3" s="2">
        <v>35.030999999999999</v>
      </c>
      <c r="CJ3" s="2">
        <v>117</v>
      </c>
      <c r="CK3" s="2">
        <v>671694</v>
      </c>
      <c r="CL3" s="2">
        <v>5</v>
      </c>
      <c r="CM3" s="2" t="s">
        <v>167</v>
      </c>
      <c r="CN3" s="2"/>
      <c r="CO3" s="2" t="s">
        <v>15</v>
      </c>
      <c r="CP3" s="2">
        <v>35.030999999999999</v>
      </c>
      <c r="CQ3" s="2">
        <v>117</v>
      </c>
      <c r="CR3" s="2">
        <v>665019</v>
      </c>
      <c r="CS3" s="2">
        <v>5</v>
      </c>
      <c r="CT3" s="2" t="s">
        <v>167</v>
      </c>
      <c r="CU3" s="2"/>
      <c r="CV3" s="2" t="s">
        <v>15</v>
      </c>
      <c r="CW3" s="2">
        <v>35.030999999999999</v>
      </c>
      <c r="CX3" s="2">
        <v>117</v>
      </c>
      <c r="CY3" s="2">
        <v>659797</v>
      </c>
      <c r="CZ3" s="2">
        <v>5</v>
      </c>
      <c r="DA3" s="2" t="s">
        <v>167</v>
      </c>
      <c r="DB3" s="2"/>
      <c r="DC3" s="2" t="s">
        <v>15</v>
      </c>
      <c r="DD3" s="2">
        <v>35.018999999999998</v>
      </c>
      <c r="DE3" s="2">
        <v>117</v>
      </c>
      <c r="DF3" s="2">
        <v>665095</v>
      </c>
      <c r="DG3" s="2">
        <v>5</v>
      </c>
      <c r="DH3" s="2" t="s">
        <v>167</v>
      </c>
      <c r="DI3" s="2"/>
    </row>
    <row r="4" spans="1:113" x14ac:dyDescent="0.55000000000000004">
      <c r="A4" s="2" t="s">
        <v>16</v>
      </c>
      <c r="B4" s="2">
        <v>30.774999999999999</v>
      </c>
      <c r="C4" s="2">
        <v>114</v>
      </c>
      <c r="D4" s="2">
        <v>785954</v>
      </c>
      <c r="E4" s="2">
        <v>50</v>
      </c>
      <c r="F4" s="2" t="s">
        <v>167</v>
      </c>
      <c r="G4" s="2"/>
      <c r="H4" s="2" t="s">
        <v>16</v>
      </c>
      <c r="I4" s="2">
        <v>30.786999999999999</v>
      </c>
      <c r="J4" s="2">
        <v>114</v>
      </c>
      <c r="K4" s="2">
        <v>774035</v>
      </c>
      <c r="L4" s="2">
        <v>50</v>
      </c>
      <c r="M4" s="2" t="s">
        <v>167</v>
      </c>
      <c r="N4" s="2"/>
      <c r="O4" s="2" t="s">
        <v>16</v>
      </c>
      <c r="P4" s="2">
        <v>30.774999999999999</v>
      </c>
      <c r="Q4" s="2">
        <v>114</v>
      </c>
      <c r="R4" s="2">
        <v>780801</v>
      </c>
      <c r="S4" s="2">
        <v>50</v>
      </c>
      <c r="T4" s="2" t="s">
        <v>167</v>
      </c>
      <c r="U4" s="2"/>
      <c r="V4" s="2"/>
      <c r="W4" s="2" t="s">
        <v>16</v>
      </c>
      <c r="X4" s="2">
        <v>30.774999999999999</v>
      </c>
      <c r="Y4" s="2">
        <v>114</v>
      </c>
      <c r="Z4" s="2">
        <v>866813</v>
      </c>
      <c r="AA4" s="2">
        <v>50</v>
      </c>
      <c r="AB4" s="2" t="s">
        <v>167</v>
      </c>
      <c r="AC4" s="2"/>
      <c r="AD4" s="2" t="s">
        <v>16</v>
      </c>
      <c r="AE4" s="2">
        <v>30.786999999999999</v>
      </c>
      <c r="AF4" s="2">
        <v>114</v>
      </c>
      <c r="AG4" s="2">
        <v>773884</v>
      </c>
      <c r="AH4" s="2">
        <v>50</v>
      </c>
      <c r="AI4" s="2" t="s">
        <v>167</v>
      </c>
      <c r="AJ4" s="2"/>
      <c r="AK4" s="2" t="s">
        <v>16</v>
      </c>
      <c r="AL4" s="2">
        <v>30.774999999999999</v>
      </c>
      <c r="AM4" s="2">
        <v>114</v>
      </c>
      <c r="AN4" s="2">
        <v>859964</v>
      </c>
      <c r="AO4" s="2">
        <v>50</v>
      </c>
      <c r="AP4" s="2" t="s">
        <v>167</v>
      </c>
      <c r="AQ4" s="2"/>
      <c r="AR4" s="2" t="s">
        <v>16</v>
      </c>
      <c r="AS4" s="2">
        <v>30.786999999999999</v>
      </c>
      <c r="AT4" s="2">
        <v>114</v>
      </c>
      <c r="AU4" s="2">
        <v>748288</v>
      </c>
      <c r="AV4" s="2">
        <v>50</v>
      </c>
      <c r="AW4" s="2" t="s">
        <v>167</v>
      </c>
      <c r="AX4" s="2"/>
      <c r="AY4" s="2" t="s">
        <v>16</v>
      </c>
      <c r="AZ4" s="2">
        <v>30.774999999999999</v>
      </c>
      <c r="BA4" s="2">
        <v>114</v>
      </c>
      <c r="BB4" s="2">
        <v>753300</v>
      </c>
      <c r="BC4" s="2">
        <v>50</v>
      </c>
      <c r="BD4" s="2" t="s">
        <v>167</v>
      </c>
      <c r="BE4" s="2"/>
      <c r="BF4" s="2" t="s">
        <v>16</v>
      </c>
      <c r="BG4" s="2">
        <v>30.751999999999999</v>
      </c>
      <c r="BH4" s="2">
        <v>114</v>
      </c>
      <c r="BI4" s="2">
        <v>757387</v>
      </c>
      <c r="BJ4" s="2">
        <v>50</v>
      </c>
      <c r="BK4" s="2" t="s">
        <v>167</v>
      </c>
      <c r="BL4" s="2"/>
      <c r="BM4" s="2" t="s">
        <v>16</v>
      </c>
      <c r="BN4" s="2">
        <v>30.66</v>
      </c>
      <c r="BO4" s="2">
        <v>114</v>
      </c>
      <c r="BP4" s="2">
        <v>760479</v>
      </c>
      <c r="BQ4" s="2">
        <v>5</v>
      </c>
      <c r="BR4" s="2" t="s">
        <v>167</v>
      </c>
      <c r="BS4" s="2"/>
      <c r="BT4" s="2" t="s">
        <v>16</v>
      </c>
      <c r="BU4" s="2">
        <v>30.649000000000001</v>
      </c>
      <c r="BV4" s="2">
        <v>114</v>
      </c>
      <c r="BW4" s="2">
        <v>741929</v>
      </c>
      <c r="BX4" s="2">
        <v>5</v>
      </c>
      <c r="BY4" s="2" t="s">
        <v>167</v>
      </c>
      <c r="BZ4" s="2"/>
      <c r="CA4" s="2" t="s">
        <v>16</v>
      </c>
      <c r="CB4" s="2">
        <v>30.683</v>
      </c>
      <c r="CC4" s="2">
        <v>114</v>
      </c>
      <c r="CD4" s="2">
        <v>739257</v>
      </c>
      <c r="CE4" s="2">
        <v>5</v>
      </c>
      <c r="CF4" s="2" t="s">
        <v>167</v>
      </c>
      <c r="CG4" s="2"/>
      <c r="CH4" s="2" t="s">
        <v>16</v>
      </c>
      <c r="CI4" s="2">
        <v>30.683</v>
      </c>
      <c r="CJ4" s="2">
        <v>114</v>
      </c>
      <c r="CK4" s="2">
        <v>742108</v>
      </c>
      <c r="CL4" s="2">
        <v>5</v>
      </c>
      <c r="CM4" s="2" t="s">
        <v>167</v>
      </c>
      <c r="CN4" s="2"/>
      <c r="CO4" s="2" t="s">
        <v>16</v>
      </c>
      <c r="CP4" s="2">
        <v>30.683</v>
      </c>
      <c r="CQ4" s="2">
        <v>114</v>
      </c>
      <c r="CR4" s="2">
        <v>714783</v>
      </c>
      <c r="CS4" s="2">
        <v>5</v>
      </c>
      <c r="CT4" s="2" t="s">
        <v>167</v>
      </c>
      <c r="CU4" s="2"/>
      <c r="CV4" s="2" t="s">
        <v>16</v>
      </c>
      <c r="CW4" s="2">
        <v>30.672000000000001</v>
      </c>
      <c r="CX4" s="2">
        <v>114</v>
      </c>
      <c r="CY4" s="2">
        <v>715735</v>
      </c>
      <c r="CZ4" s="2">
        <v>5</v>
      </c>
      <c r="DA4" s="2" t="s">
        <v>167</v>
      </c>
      <c r="DB4" s="2"/>
      <c r="DC4" s="2" t="s">
        <v>16</v>
      </c>
      <c r="DD4" s="2">
        <v>30.637</v>
      </c>
      <c r="DE4" s="2">
        <v>114</v>
      </c>
      <c r="DF4" s="2">
        <v>764508</v>
      </c>
      <c r="DG4" s="2">
        <v>5</v>
      </c>
      <c r="DH4" s="2" t="s">
        <v>167</v>
      </c>
      <c r="DI4" s="2"/>
    </row>
    <row r="5" spans="1:113" x14ac:dyDescent="0.55000000000000004">
      <c r="A5" s="2" t="s">
        <v>48</v>
      </c>
      <c r="B5" s="2">
        <v>0</v>
      </c>
      <c r="C5" s="2">
        <v>0</v>
      </c>
      <c r="D5" s="2" t="s">
        <v>86</v>
      </c>
      <c r="E5" s="2"/>
      <c r="F5" s="2"/>
      <c r="G5" s="2"/>
      <c r="H5" s="2" t="s">
        <v>48</v>
      </c>
      <c r="I5" s="2">
        <v>7.0410000000000004</v>
      </c>
      <c r="J5" s="2">
        <v>69</v>
      </c>
      <c r="K5" s="2">
        <v>28692</v>
      </c>
      <c r="L5" s="2">
        <v>78.391000000000005</v>
      </c>
      <c r="M5" s="2" t="s">
        <v>167</v>
      </c>
      <c r="N5" s="2"/>
      <c r="O5" s="2" t="s">
        <v>48</v>
      </c>
      <c r="P5" s="2">
        <v>0</v>
      </c>
      <c r="Q5" s="2">
        <v>0</v>
      </c>
      <c r="R5" s="2" t="s">
        <v>86</v>
      </c>
      <c r="S5" s="2"/>
      <c r="T5" s="2"/>
      <c r="U5" s="2"/>
      <c r="V5" s="2"/>
      <c r="W5" s="2" t="s">
        <v>48</v>
      </c>
      <c r="X5" s="2">
        <v>7.0190000000000001</v>
      </c>
      <c r="Y5" s="2">
        <v>69</v>
      </c>
      <c r="Z5" s="2">
        <v>3092</v>
      </c>
      <c r="AA5" s="2">
        <v>7.3819999999999997</v>
      </c>
      <c r="AB5" s="2" t="s">
        <v>167</v>
      </c>
      <c r="AC5" s="2"/>
      <c r="AD5" s="2" t="s">
        <v>48</v>
      </c>
      <c r="AE5" s="2">
        <v>7.0410000000000004</v>
      </c>
      <c r="AF5" s="2">
        <v>69</v>
      </c>
      <c r="AG5" s="2">
        <v>2967</v>
      </c>
      <c r="AH5" s="2">
        <v>7.9349999999999996</v>
      </c>
      <c r="AI5" s="2" t="s">
        <v>167</v>
      </c>
      <c r="AJ5" s="2"/>
      <c r="AK5" s="2" t="s">
        <v>48</v>
      </c>
      <c r="AL5" s="2">
        <v>7.008</v>
      </c>
      <c r="AM5" s="2">
        <v>69</v>
      </c>
      <c r="AN5" s="2">
        <v>71423</v>
      </c>
      <c r="AO5" s="2">
        <v>181.41800000000001</v>
      </c>
      <c r="AP5" s="2" t="s">
        <v>167</v>
      </c>
      <c r="AQ5" s="2"/>
      <c r="AR5" s="2" t="s">
        <v>48</v>
      </c>
      <c r="AS5" s="2">
        <v>7.0410000000000004</v>
      </c>
      <c r="AT5" s="2">
        <v>69</v>
      </c>
      <c r="AU5" s="2">
        <v>90683</v>
      </c>
      <c r="AV5" s="2">
        <v>272.65699999999998</v>
      </c>
      <c r="AW5" s="2" t="s">
        <v>167</v>
      </c>
      <c r="AX5" s="2"/>
      <c r="AY5" s="2" t="s">
        <v>48</v>
      </c>
      <c r="AZ5" s="2">
        <v>7.0410000000000004</v>
      </c>
      <c r="BA5" s="2">
        <v>69</v>
      </c>
      <c r="BB5" s="2">
        <v>28561</v>
      </c>
      <c r="BC5" s="2">
        <v>80.227000000000004</v>
      </c>
      <c r="BD5" s="2" t="s">
        <v>167</v>
      </c>
      <c r="BE5" s="2"/>
      <c r="BF5" s="2" t="s">
        <v>48</v>
      </c>
      <c r="BG5" s="2">
        <v>0</v>
      </c>
      <c r="BH5" s="2">
        <v>0</v>
      </c>
      <c r="BI5" s="2" t="s">
        <v>86</v>
      </c>
      <c r="BJ5" s="2"/>
      <c r="BK5" s="2"/>
      <c r="BL5" s="2"/>
      <c r="BM5" s="2" t="s">
        <v>48</v>
      </c>
      <c r="BN5" s="2">
        <v>0</v>
      </c>
      <c r="BO5" s="2">
        <v>0</v>
      </c>
      <c r="BP5" s="2" t="s">
        <v>86</v>
      </c>
      <c r="BQ5" s="2"/>
      <c r="BR5" s="2"/>
      <c r="BS5" s="2"/>
      <c r="BT5" s="2" t="s">
        <v>48</v>
      </c>
      <c r="BU5" s="2">
        <v>7.0190000000000001</v>
      </c>
      <c r="BV5" s="2">
        <v>69</v>
      </c>
      <c r="BW5" s="2">
        <v>278</v>
      </c>
      <c r="BX5" s="2" t="s">
        <v>168</v>
      </c>
      <c r="BY5" s="2" t="s">
        <v>169</v>
      </c>
      <c r="BZ5" s="2"/>
      <c r="CA5" s="2" t="s">
        <v>48</v>
      </c>
      <c r="CB5" s="2">
        <v>0</v>
      </c>
      <c r="CC5" s="2">
        <v>0</v>
      </c>
      <c r="CD5" s="2" t="s">
        <v>86</v>
      </c>
      <c r="CE5" s="2"/>
      <c r="CF5" s="2"/>
      <c r="CG5" s="2"/>
      <c r="CH5" s="2" t="s">
        <v>48</v>
      </c>
      <c r="CI5" s="2">
        <v>0</v>
      </c>
      <c r="CJ5" s="2">
        <v>0</v>
      </c>
      <c r="CK5" s="2" t="s">
        <v>86</v>
      </c>
      <c r="CL5" s="2"/>
      <c r="CM5" s="2"/>
      <c r="CN5" s="2"/>
      <c r="CO5" s="2" t="s">
        <v>48</v>
      </c>
      <c r="CP5" s="2">
        <v>7.0190000000000001</v>
      </c>
      <c r="CQ5" s="2">
        <v>69</v>
      </c>
      <c r="CR5" s="2">
        <v>598</v>
      </c>
      <c r="CS5" s="2" t="s">
        <v>168</v>
      </c>
      <c r="CT5" s="2" t="s">
        <v>169</v>
      </c>
      <c r="CU5" s="2"/>
      <c r="CV5" s="2" t="s">
        <v>48</v>
      </c>
      <c r="CW5" s="2">
        <v>7.0190000000000001</v>
      </c>
      <c r="CX5" s="2">
        <v>69</v>
      </c>
      <c r="CY5" s="2">
        <v>891</v>
      </c>
      <c r="CZ5" s="2" t="s">
        <v>168</v>
      </c>
      <c r="DA5" s="2" t="s">
        <v>169</v>
      </c>
      <c r="DB5" s="2"/>
      <c r="DC5" s="2" t="s">
        <v>48</v>
      </c>
      <c r="DD5" s="2">
        <v>7.0620000000000003</v>
      </c>
      <c r="DE5" s="2">
        <v>69</v>
      </c>
      <c r="DF5" s="2">
        <v>271</v>
      </c>
      <c r="DG5" s="2" t="s">
        <v>168</v>
      </c>
      <c r="DH5" s="2" t="s">
        <v>169</v>
      </c>
      <c r="DI5" s="2"/>
    </row>
    <row r="6" spans="1:113" x14ac:dyDescent="0.55000000000000004">
      <c r="A6" s="2" t="s">
        <v>49</v>
      </c>
      <c r="B6" s="2">
        <v>0</v>
      </c>
      <c r="C6" s="2">
        <v>0</v>
      </c>
      <c r="D6" s="2" t="s">
        <v>86</v>
      </c>
      <c r="E6" s="2"/>
      <c r="F6" s="2"/>
      <c r="G6" s="2"/>
      <c r="H6" s="2" t="s">
        <v>49</v>
      </c>
      <c r="I6" s="2">
        <v>8.1709999999999994</v>
      </c>
      <c r="J6" s="2">
        <v>119</v>
      </c>
      <c r="K6" s="2">
        <v>7506</v>
      </c>
      <c r="L6" s="2">
        <v>0.91500000000000004</v>
      </c>
      <c r="M6" s="2" t="s">
        <v>167</v>
      </c>
      <c r="N6" s="2"/>
      <c r="O6" s="2" t="s">
        <v>49</v>
      </c>
      <c r="P6" s="2">
        <v>0</v>
      </c>
      <c r="Q6" s="2">
        <v>0</v>
      </c>
      <c r="R6" s="2" t="s">
        <v>86</v>
      </c>
      <c r="S6" s="2"/>
      <c r="T6" s="2"/>
      <c r="U6" s="2"/>
      <c r="V6" s="2"/>
      <c r="W6" s="2" t="s">
        <v>49</v>
      </c>
      <c r="X6" s="2">
        <v>7.726</v>
      </c>
      <c r="Y6" s="2">
        <v>119</v>
      </c>
      <c r="Z6" s="2" t="s">
        <v>296</v>
      </c>
      <c r="AA6" s="2">
        <v>0.01</v>
      </c>
      <c r="AB6" s="2" t="s">
        <v>167</v>
      </c>
      <c r="AC6" s="2"/>
      <c r="AD6" s="2" t="s">
        <v>49</v>
      </c>
      <c r="AE6" s="2">
        <v>8.1720000000000006</v>
      </c>
      <c r="AF6" s="2">
        <v>119</v>
      </c>
      <c r="AG6" s="2" t="s">
        <v>297</v>
      </c>
      <c r="AH6" s="2">
        <v>0.08</v>
      </c>
      <c r="AI6" s="2" t="s">
        <v>167</v>
      </c>
      <c r="AJ6" s="2"/>
      <c r="AK6" s="2" t="s">
        <v>49</v>
      </c>
      <c r="AL6" s="2">
        <v>7.6390000000000002</v>
      </c>
      <c r="AM6" s="2">
        <v>119</v>
      </c>
      <c r="AN6" s="2" t="s">
        <v>298</v>
      </c>
      <c r="AO6" s="2">
        <v>0.40300000000000002</v>
      </c>
      <c r="AP6" s="2" t="s">
        <v>167</v>
      </c>
      <c r="AQ6" s="2"/>
      <c r="AR6" s="2" t="s">
        <v>49</v>
      </c>
      <c r="AS6" s="2">
        <v>8.1720000000000006</v>
      </c>
      <c r="AT6" s="2">
        <v>119</v>
      </c>
      <c r="AU6" s="2">
        <v>20772</v>
      </c>
      <c r="AV6" s="2">
        <v>2.7160000000000002</v>
      </c>
      <c r="AW6" s="2" t="s">
        <v>167</v>
      </c>
      <c r="AX6" s="2"/>
      <c r="AY6" s="2" t="s">
        <v>49</v>
      </c>
      <c r="AZ6" s="2">
        <v>8.1709999999999994</v>
      </c>
      <c r="BA6" s="2">
        <v>119</v>
      </c>
      <c r="BB6" s="2" t="s">
        <v>299</v>
      </c>
      <c r="BC6" s="2">
        <v>0.89600000000000002</v>
      </c>
      <c r="BD6" s="2" t="s">
        <v>167</v>
      </c>
      <c r="BE6" s="2"/>
      <c r="BF6" s="2" t="s">
        <v>49</v>
      </c>
      <c r="BG6" s="2">
        <v>0</v>
      </c>
      <c r="BH6" s="2">
        <v>0</v>
      </c>
      <c r="BI6" s="2" t="s">
        <v>86</v>
      </c>
      <c r="BJ6" s="2"/>
      <c r="BK6" s="2"/>
      <c r="BL6" s="2"/>
      <c r="BM6" s="2" t="s">
        <v>49</v>
      </c>
      <c r="BN6" s="2">
        <v>0</v>
      </c>
      <c r="BO6" s="2">
        <v>0</v>
      </c>
      <c r="BP6" s="2" t="s">
        <v>86</v>
      </c>
      <c r="BQ6" s="2"/>
      <c r="BR6" s="2"/>
      <c r="BS6" s="2"/>
      <c r="BT6" s="2" t="s">
        <v>49</v>
      </c>
      <c r="BU6" s="2">
        <v>8.1609999999999996</v>
      </c>
      <c r="BV6" s="2">
        <v>119</v>
      </c>
      <c r="BW6" s="2">
        <v>81125</v>
      </c>
      <c r="BX6" s="2">
        <v>10.119</v>
      </c>
      <c r="BY6" s="2" t="s">
        <v>167</v>
      </c>
      <c r="BZ6" s="2"/>
      <c r="CA6" s="2" t="s">
        <v>49</v>
      </c>
      <c r="CB6" s="2">
        <v>8.1609999999999996</v>
      </c>
      <c r="CC6" s="2">
        <v>119</v>
      </c>
      <c r="CD6" s="2">
        <v>8616</v>
      </c>
      <c r="CE6" s="2">
        <v>1.0629999999999999</v>
      </c>
      <c r="CF6" s="2" t="s">
        <v>167</v>
      </c>
      <c r="CG6" s="2"/>
      <c r="CH6" s="2" t="s">
        <v>49</v>
      </c>
      <c r="CI6" s="2">
        <v>8.15</v>
      </c>
      <c r="CJ6" s="2">
        <v>119</v>
      </c>
      <c r="CK6" s="2">
        <v>7324</v>
      </c>
      <c r="CL6" s="2">
        <v>0.9</v>
      </c>
      <c r="CM6" s="2" t="s">
        <v>167</v>
      </c>
      <c r="CN6" s="2"/>
      <c r="CO6" s="2" t="s">
        <v>49</v>
      </c>
      <c r="CP6" s="2">
        <v>8.15</v>
      </c>
      <c r="CQ6" s="2">
        <v>119</v>
      </c>
      <c r="CR6" s="2">
        <v>204285</v>
      </c>
      <c r="CS6" s="2">
        <v>27.202000000000002</v>
      </c>
      <c r="CT6" s="2" t="s">
        <v>167</v>
      </c>
      <c r="CU6" s="2"/>
      <c r="CV6" s="2" t="s">
        <v>49</v>
      </c>
      <c r="CW6" s="2">
        <v>8.15</v>
      </c>
      <c r="CX6" s="2">
        <v>119</v>
      </c>
      <c r="CY6" s="2">
        <v>223320</v>
      </c>
      <c r="CZ6" s="2">
        <v>29.827000000000002</v>
      </c>
      <c r="DA6" s="2" t="s">
        <v>167</v>
      </c>
      <c r="DB6" s="2"/>
      <c r="DC6" s="2" t="s">
        <v>49</v>
      </c>
      <c r="DD6" s="2">
        <v>8.1820000000000004</v>
      </c>
      <c r="DE6" s="2">
        <v>119</v>
      </c>
      <c r="DF6" s="2">
        <v>79429</v>
      </c>
      <c r="DG6" s="2">
        <v>9.6069999999999993</v>
      </c>
      <c r="DH6" s="2" t="s">
        <v>167</v>
      </c>
      <c r="DI6" s="2"/>
    </row>
    <row r="7" spans="1:113" x14ac:dyDescent="0.55000000000000004">
      <c r="A7" s="2" t="s">
        <v>50</v>
      </c>
      <c r="B7" s="2">
        <v>0</v>
      </c>
      <c r="C7" s="2">
        <v>0</v>
      </c>
      <c r="D7" s="2" t="s">
        <v>86</v>
      </c>
      <c r="E7" s="2"/>
      <c r="F7" s="2"/>
      <c r="G7" s="2"/>
      <c r="H7" s="2" t="s">
        <v>50</v>
      </c>
      <c r="I7" s="2">
        <v>8.5960000000000001</v>
      </c>
      <c r="J7" s="2">
        <v>85</v>
      </c>
      <c r="K7" s="2">
        <v>2231</v>
      </c>
      <c r="L7" s="2">
        <v>0.97199999999999998</v>
      </c>
      <c r="M7" s="2" t="s">
        <v>167</v>
      </c>
      <c r="N7" s="2"/>
      <c r="O7" s="2" t="s">
        <v>50</v>
      </c>
      <c r="P7" s="2">
        <v>0</v>
      </c>
      <c r="Q7" s="2">
        <v>0</v>
      </c>
      <c r="R7" s="2" t="s">
        <v>86</v>
      </c>
      <c r="S7" s="2"/>
      <c r="T7" s="2"/>
      <c r="U7" s="2"/>
      <c r="V7" s="2"/>
      <c r="W7" s="2" t="s">
        <v>50</v>
      </c>
      <c r="X7" s="2">
        <v>8.4</v>
      </c>
      <c r="Y7" s="2">
        <v>85</v>
      </c>
      <c r="Z7" s="2" t="s">
        <v>260</v>
      </c>
      <c r="AA7" s="2">
        <v>7.6999999999999999E-2</v>
      </c>
      <c r="AB7" s="2" t="s">
        <v>167</v>
      </c>
      <c r="AC7" s="2"/>
      <c r="AD7" s="2" t="s">
        <v>50</v>
      </c>
      <c r="AE7" s="2">
        <v>8.5960000000000001</v>
      </c>
      <c r="AF7" s="2">
        <v>85</v>
      </c>
      <c r="AG7" s="2" t="s">
        <v>260</v>
      </c>
      <c r="AH7" s="2">
        <v>8.5999999999999993E-2</v>
      </c>
      <c r="AI7" s="2" t="s">
        <v>167</v>
      </c>
      <c r="AJ7" s="2"/>
      <c r="AK7" s="2" t="s">
        <v>50</v>
      </c>
      <c r="AL7" s="2">
        <v>8.3239999999999998</v>
      </c>
      <c r="AM7" s="2">
        <v>85</v>
      </c>
      <c r="AN7" s="2" t="s">
        <v>300</v>
      </c>
      <c r="AO7" s="2">
        <v>2.1429999999999998</v>
      </c>
      <c r="AP7" s="2" t="s">
        <v>167</v>
      </c>
      <c r="AQ7" s="2"/>
      <c r="AR7" s="2" t="s">
        <v>50</v>
      </c>
      <c r="AS7" s="2">
        <v>8.5960000000000001</v>
      </c>
      <c r="AT7" s="2">
        <v>85</v>
      </c>
      <c r="AU7" s="2">
        <v>6041</v>
      </c>
      <c r="AV7" s="2">
        <v>2.8460000000000001</v>
      </c>
      <c r="AW7" s="2" t="s">
        <v>167</v>
      </c>
      <c r="AX7" s="2"/>
      <c r="AY7" s="2" t="s">
        <v>50</v>
      </c>
      <c r="AZ7" s="2">
        <v>8.5960000000000001</v>
      </c>
      <c r="BA7" s="2">
        <v>85</v>
      </c>
      <c r="BB7" s="2">
        <v>2189</v>
      </c>
      <c r="BC7" s="2">
        <v>0.98099999999999998</v>
      </c>
      <c r="BD7" s="2" t="s">
        <v>167</v>
      </c>
      <c r="BE7" s="2"/>
      <c r="BF7" s="2" t="s">
        <v>50</v>
      </c>
      <c r="BG7" s="2">
        <v>0</v>
      </c>
      <c r="BH7" s="2">
        <v>0</v>
      </c>
      <c r="BI7" s="2" t="s">
        <v>86</v>
      </c>
      <c r="BJ7" s="2"/>
      <c r="BK7" s="2"/>
      <c r="BL7" s="2"/>
      <c r="BM7" s="2" t="s">
        <v>50</v>
      </c>
      <c r="BN7" s="2">
        <v>0</v>
      </c>
      <c r="BO7" s="2">
        <v>0</v>
      </c>
      <c r="BP7" s="2" t="s">
        <v>86</v>
      </c>
      <c r="BQ7" s="2"/>
      <c r="BR7" s="2"/>
      <c r="BS7" s="2"/>
      <c r="BT7" s="2" t="s">
        <v>50</v>
      </c>
      <c r="BU7" s="2">
        <v>8.5739999999999998</v>
      </c>
      <c r="BV7" s="2">
        <v>85</v>
      </c>
      <c r="BW7" s="2">
        <v>22433</v>
      </c>
      <c r="BX7" s="2">
        <v>10.111000000000001</v>
      </c>
      <c r="BY7" s="2" t="s">
        <v>167</v>
      </c>
      <c r="BZ7" s="2"/>
      <c r="CA7" s="2" t="s">
        <v>50</v>
      </c>
      <c r="CB7" s="2">
        <v>8.5739999999999998</v>
      </c>
      <c r="CC7" s="2">
        <v>85</v>
      </c>
      <c r="CD7" s="2">
        <v>2563</v>
      </c>
      <c r="CE7" s="2">
        <v>1.137</v>
      </c>
      <c r="CF7" s="2" t="s">
        <v>167</v>
      </c>
      <c r="CG7" s="2"/>
      <c r="CH7" s="2" t="s">
        <v>50</v>
      </c>
      <c r="CI7" s="2">
        <v>8.5739999999999998</v>
      </c>
      <c r="CJ7" s="2">
        <v>85</v>
      </c>
      <c r="CK7" s="2">
        <v>2105</v>
      </c>
      <c r="CL7" s="2">
        <v>0.93</v>
      </c>
      <c r="CM7" s="2" t="s">
        <v>167</v>
      </c>
      <c r="CN7" s="2"/>
      <c r="CO7" s="2" t="s">
        <v>50</v>
      </c>
      <c r="CP7" s="2">
        <v>8.5739999999999998</v>
      </c>
      <c r="CQ7" s="2">
        <v>85</v>
      </c>
      <c r="CR7" s="2">
        <v>59337</v>
      </c>
      <c r="CS7" s="2">
        <v>28.943000000000001</v>
      </c>
      <c r="CT7" s="2" t="s">
        <v>167</v>
      </c>
      <c r="CU7" s="2"/>
      <c r="CV7" s="2" t="s">
        <v>50</v>
      </c>
      <c r="CW7" s="2">
        <v>8.5630000000000006</v>
      </c>
      <c r="CX7" s="2">
        <v>85</v>
      </c>
      <c r="CY7" s="2">
        <v>61051</v>
      </c>
      <c r="CZ7" s="2">
        <v>29.797000000000001</v>
      </c>
      <c r="DA7" s="2" t="s">
        <v>167</v>
      </c>
      <c r="DB7" s="2"/>
      <c r="DC7" s="2" t="s">
        <v>50</v>
      </c>
      <c r="DD7" s="2">
        <v>8.5950000000000006</v>
      </c>
      <c r="DE7" s="2">
        <v>85</v>
      </c>
      <c r="DF7" s="2">
        <v>22072</v>
      </c>
      <c r="DG7" s="2">
        <v>9.6449999999999996</v>
      </c>
      <c r="DH7" s="2" t="s">
        <v>167</v>
      </c>
      <c r="DI7" s="2"/>
    </row>
    <row r="8" spans="1:113" x14ac:dyDescent="0.55000000000000004">
      <c r="A8" s="2" t="s">
        <v>51</v>
      </c>
      <c r="B8" s="2">
        <v>8.8130000000000006</v>
      </c>
      <c r="C8" s="2">
        <v>69</v>
      </c>
      <c r="D8" s="2" t="s">
        <v>296</v>
      </c>
      <c r="E8" s="2">
        <v>2.8000000000000001E-2</v>
      </c>
      <c r="F8" s="2" t="s">
        <v>167</v>
      </c>
      <c r="G8" s="2"/>
      <c r="H8" s="2" t="s">
        <v>51</v>
      </c>
      <c r="I8" s="2">
        <v>8.8130000000000006</v>
      </c>
      <c r="J8" s="2">
        <v>69</v>
      </c>
      <c r="K8" s="2">
        <v>3088</v>
      </c>
      <c r="L8" s="2">
        <v>0.998</v>
      </c>
      <c r="M8" s="2" t="s">
        <v>167</v>
      </c>
      <c r="N8" s="2"/>
      <c r="O8" s="2" t="s">
        <v>51</v>
      </c>
      <c r="P8" s="2">
        <v>0</v>
      </c>
      <c r="Q8" s="2">
        <v>0</v>
      </c>
      <c r="R8" s="2" t="s">
        <v>86</v>
      </c>
      <c r="S8" s="2"/>
      <c r="T8" s="2"/>
      <c r="U8" s="2"/>
      <c r="V8" s="2"/>
      <c r="W8" s="2" t="s">
        <v>51</v>
      </c>
      <c r="X8" s="2">
        <v>8.6829999999999998</v>
      </c>
      <c r="Y8" s="2">
        <v>69</v>
      </c>
      <c r="Z8" s="2">
        <v>324</v>
      </c>
      <c r="AA8" s="2">
        <v>9.0999999999999998E-2</v>
      </c>
      <c r="AB8" s="2" t="s">
        <v>167</v>
      </c>
      <c r="AC8" s="2"/>
      <c r="AD8" s="2" t="s">
        <v>51</v>
      </c>
      <c r="AE8" s="2">
        <v>8.8130000000000006</v>
      </c>
      <c r="AF8" s="2">
        <v>69</v>
      </c>
      <c r="AG8" s="2" t="s">
        <v>301</v>
      </c>
      <c r="AH8" s="2">
        <v>9.5000000000000001E-2</v>
      </c>
      <c r="AI8" s="2" t="s">
        <v>167</v>
      </c>
      <c r="AJ8" s="2"/>
      <c r="AK8" s="2" t="s">
        <v>51</v>
      </c>
      <c r="AL8" s="2">
        <v>8.6280000000000001</v>
      </c>
      <c r="AM8" s="2">
        <v>69</v>
      </c>
      <c r="AN8" s="2">
        <v>7516</v>
      </c>
      <c r="AO8" s="2">
        <v>2.2599999999999998</v>
      </c>
      <c r="AP8" s="2" t="s">
        <v>167</v>
      </c>
      <c r="AQ8" s="2"/>
      <c r="AR8" s="2" t="s">
        <v>51</v>
      </c>
      <c r="AS8" s="2">
        <v>8.8130000000000006</v>
      </c>
      <c r="AT8" s="2">
        <v>69</v>
      </c>
      <c r="AU8" s="2">
        <v>8211</v>
      </c>
      <c r="AV8" s="2">
        <v>2.8860000000000001</v>
      </c>
      <c r="AW8" s="2" t="s">
        <v>167</v>
      </c>
      <c r="AX8" s="2"/>
      <c r="AY8" s="2" t="s">
        <v>51</v>
      </c>
      <c r="AZ8" s="2">
        <v>8.8130000000000006</v>
      </c>
      <c r="BA8" s="2">
        <v>69</v>
      </c>
      <c r="BB8" s="2">
        <v>3008</v>
      </c>
      <c r="BC8" s="2">
        <v>0.999</v>
      </c>
      <c r="BD8" s="2" t="s">
        <v>167</v>
      </c>
      <c r="BE8" s="2"/>
      <c r="BF8" s="2" t="s">
        <v>51</v>
      </c>
      <c r="BG8" s="2">
        <v>0</v>
      </c>
      <c r="BH8" s="2">
        <v>0</v>
      </c>
      <c r="BI8" s="2" t="s">
        <v>86</v>
      </c>
      <c r="BJ8" s="2"/>
      <c r="BK8" s="2"/>
      <c r="BL8" s="2"/>
      <c r="BM8" s="2" t="s">
        <v>51</v>
      </c>
      <c r="BN8" s="2">
        <v>0</v>
      </c>
      <c r="BO8" s="2">
        <v>0</v>
      </c>
      <c r="BP8" s="2" t="s">
        <v>86</v>
      </c>
      <c r="BQ8" s="2"/>
      <c r="BR8" s="2"/>
      <c r="BS8" s="2"/>
      <c r="BT8" s="2" t="s">
        <v>51</v>
      </c>
      <c r="BU8" s="2">
        <v>8.7799999999999994</v>
      </c>
      <c r="BV8" s="2">
        <v>69</v>
      </c>
      <c r="BW8" s="2">
        <v>32801</v>
      </c>
      <c r="BX8" s="2">
        <v>10.034000000000001</v>
      </c>
      <c r="BY8" s="2" t="s">
        <v>167</v>
      </c>
      <c r="BZ8" s="2"/>
      <c r="CA8" s="2" t="s">
        <v>51</v>
      </c>
      <c r="CB8" s="2">
        <v>8.7910000000000004</v>
      </c>
      <c r="CC8" s="2">
        <v>69</v>
      </c>
      <c r="CD8" s="2">
        <v>3747</v>
      </c>
      <c r="CE8" s="2">
        <v>1.1379999999999999</v>
      </c>
      <c r="CF8" s="2" t="s">
        <v>167</v>
      </c>
      <c r="CG8" s="2"/>
      <c r="CH8" s="2" t="s">
        <v>51</v>
      </c>
      <c r="CI8" s="2">
        <v>8.7810000000000006</v>
      </c>
      <c r="CJ8" s="2">
        <v>69</v>
      </c>
      <c r="CK8" s="2">
        <v>3056</v>
      </c>
      <c r="CL8" s="2">
        <v>0.92400000000000004</v>
      </c>
      <c r="CM8" s="2" t="s">
        <v>167</v>
      </c>
      <c r="CN8" s="2"/>
      <c r="CO8" s="2" t="s">
        <v>51</v>
      </c>
      <c r="CP8" s="2">
        <v>8.7910000000000004</v>
      </c>
      <c r="CQ8" s="2">
        <v>69</v>
      </c>
      <c r="CR8" s="2">
        <v>89078</v>
      </c>
      <c r="CS8" s="2">
        <v>28.963999999999999</v>
      </c>
      <c r="CT8" s="2" t="s">
        <v>167</v>
      </c>
      <c r="CU8" s="2"/>
      <c r="CV8" s="2" t="s">
        <v>51</v>
      </c>
      <c r="CW8" s="2">
        <v>8.7810000000000006</v>
      </c>
      <c r="CX8" s="2">
        <v>69</v>
      </c>
      <c r="CY8" s="2">
        <v>89473</v>
      </c>
      <c r="CZ8" s="2">
        <v>29.056999999999999</v>
      </c>
      <c r="DA8" s="2" t="s">
        <v>167</v>
      </c>
      <c r="DB8" s="2"/>
      <c r="DC8" s="2" t="s">
        <v>51</v>
      </c>
      <c r="DD8" s="2">
        <v>8.8130000000000006</v>
      </c>
      <c r="DE8" s="2">
        <v>69</v>
      </c>
      <c r="DF8" s="2">
        <v>31590</v>
      </c>
      <c r="DG8" s="2">
        <v>9.3699999999999992</v>
      </c>
      <c r="DH8" s="2" t="s">
        <v>167</v>
      </c>
      <c r="DI8" s="2"/>
    </row>
    <row r="9" spans="1:113" x14ac:dyDescent="0.55000000000000004">
      <c r="A9" s="2" t="s">
        <v>52</v>
      </c>
      <c r="B9" s="2">
        <v>11.404</v>
      </c>
      <c r="C9" s="2">
        <v>69</v>
      </c>
      <c r="D9" s="2" t="s">
        <v>302</v>
      </c>
      <c r="E9" s="2">
        <v>2.1999999999999999E-2</v>
      </c>
      <c r="F9" s="2" t="s">
        <v>167</v>
      </c>
      <c r="G9" s="2"/>
      <c r="H9" s="2" t="s">
        <v>52</v>
      </c>
      <c r="I9" s="2">
        <v>11.417999999999999</v>
      </c>
      <c r="J9" s="2">
        <v>69</v>
      </c>
      <c r="K9" s="2">
        <v>27860</v>
      </c>
      <c r="L9" s="2">
        <v>0.95899999999999996</v>
      </c>
      <c r="M9" s="2" t="s">
        <v>167</v>
      </c>
      <c r="N9" s="2"/>
      <c r="O9" s="2" t="s">
        <v>52</v>
      </c>
      <c r="P9" s="2">
        <v>0</v>
      </c>
      <c r="Q9" s="2">
        <v>0</v>
      </c>
      <c r="R9" s="2" t="s">
        <v>86</v>
      </c>
      <c r="S9" s="2"/>
      <c r="T9" s="2"/>
      <c r="U9" s="2"/>
      <c r="V9" s="2"/>
      <c r="W9" s="2" t="s">
        <v>52</v>
      </c>
      <c r="X9" s="2">
        <v>11.388999999999999</v>
      </c>
      <c r="Y9" s="2">
        <v>69</v>
      </c>
      <c r="Z9" s="2">
        <v>3460</v>
      </c>
      <c r="AA9" s="2">
        <v>0.106</v>
      </c>
      <c r="AB9" s="2" t="s">
        <v>167</v>
      </c>
      <c r="AC9" s="2"/>
      <c r="AD9" s="2" t="s">
        <v>52</v>
      </c>
      <c r="AE9" s="2">
        <v>11.417999999999999</v>
      </c>
      <c r="AF9" s="2">
        <v>69</v>
      </c>
      <c r="AG9" s="2" t="s">
        <v>303</v>
      </c>
      <c r="AH9" s="2">
        <v>8.5999999999999993E-2</v>
      </c>
      <c r="AI9" s="2" t="s">
        <v>167</v>
      </c>
      <c r="AJ9" s="2"/>
      <c r="AK9" s="2" t="s">
        <v>52</v>
      </c>
      <c r="AL9" s="2">
        <v>11.375</v>
      </c>
      <c r="AM9" s="2">
        <v>69</v>
      </c>
      <c r="AN9" s="2">
        <v>84353</v>
      </c>
      <c r="AO9" s="2">
        <v>2.645</v>
      </c>
      <c r="AP9" s="2" t="s">
        <v>167</v>
      </c>
      <c r="AQ9" s="2"/>
      <c r="AR9" s="2" t="s">
        <v>52</v>
      </c>
      <c r="AS9" s="2">
        <v>11.417999999999999</v>
      </c>
      <c r="AT9" s="2">
        <v>69</v>
      </c>
      <c r="AU9" s="2">
        <v>76718</v>
      </c>
      <c r="AV9" s="2">
        <v>2.7669999999999999</v>
      </c>
      <c r="AW9" s="2" t="s">
        <v>167</v>
      </c>
      <c r="AX9" s="2"/>
      <c r="AY9" s="2" t="s">
        <v>52</v>
      </c>
      <c r="AZ9" s="2">
        <v>11.417999999999999</v>
      </c>
      <c r="BA9" s="2">
        <v>69</v>
      </c>
      <c r="BB9" s="2">
        <v>27365</v>
      </c>
      <c r="BC9" s="2">
        <v>0.96799999999999997</v>
      </c>
      <c r="BD9" s="2" t="s">
        <v>167</v>
      </c>
      <c r="BE9" s="2"/>
      <c r="BF9" s="2" t="s">
        <v>52</v>
      </c>
      <c r="BG9" s="2">
        <v>11.388999999999999</v>
      </c>
      <c r="BH9" s="2">
        <v>69</v>
      </c>
      <c r="BI9" s="2" t="s">
        <v>304</v>
      </c>
      <c r="BJ9" s="2">
        <v>6.0000000000000001E-3</v>
      </c>
      <c r="BK9" s="2" t="s">
        <v>167</v>
      </c>
      <c r="BL9" s="2"/>
      <c r="BM9" s="2" t="s">
        <v>52</v>
      </c>
      <c r="BN9" s="2">
        <v>0</v>
      </c>
      <c r="BO9" s="2">
        <v>0</v>
      </c>
      <c r="BP9" s="2" t="s">
        <v>86</v>
      </c>
      <c r="BQ9" s="2"/>
      <c r="BR9" s="2"/>
      <c r="BS9" s="2"/>
      <c r="BT9" s="2" t="s">
        <v>52</v>
      </c>
      <c r="BU9" s="2">
        <v>11.346</v>
      </c>
      <c r="BV9" s="2">
        <v>69</v>
      </c>
      <c r="BW9" s="2">
        <v>265423</v>
      </c>
      <c r="BX9" s="2">
        <v>9.6850000000000005</v>
      </c>
      <c r="BY9" s="2" t="s">
        <v>167</v>
      </c>
      <c r="BZ9" s="2"/>
      <c r="CA9" s="2" t="s">
        <v>52</v>
      </c>
      <c r="CB9" s="2">
        <v>11.346</v>
      </c>
      <c r="CC9" s="2">
        <v>69</v>
      </c>
      <c r="CD9" s="2">
        <v>31101</v>
      </c>
      <c r="CE9" s="2">
        <v>1.1160000000000001</v>
      </c>
      <c r="CF9" s="2" t="s">
        <v>167</v>
      </c>
      <c r="CG9" s="2"/>
      <c r="CH9" s="2" t="s">
        <v>52</v>
      </c>
      <c r="CI9" s="2">
        <v>11.346</v>
      </c>
      <c r="CJ9" s="2">
        <v>69</v>
      </c>
      <c r="CK9" s="2">
        <v>25029</v>
      </c>
      <c r="CL9" s="2">
        <v>0.89400000000000002</v>
      </c>
      <c r="CM9" s="2" t="s">
        <v>167</v>
      </c>
      <c r="CN9" s="2"/>
      <c r="CO9" s="2" t="s">
        <v>52</v>
      </c>
      <c r="CP9" s="2">
        <v>11.346</v>
      </c>
      <c r="CQ9" s="2">
        <v>69</v>
      </c>
      <c r="CR9" s="2">
        <v>714309</v>
      </c>
      <c r="CS9" s="2">
        <v>28.353999999999999</v>
      </c>
      <c r="CT9" s="2" t="s">
        <v>167</v>
      </c>
      <c r="CU9" s="2"/>
      <c r="CV9" s="2" t="s">
        <v>52</v>
      </c>
      <c r="CW9" s="2">
        <v>11.346</v>
      </c>
      <c r="CX9" s="2">
        <v>69</v>
      </c>
      <c r="CY9" s="2">
        <v>730242</v>
      </c>
      <c r="CZ9" s="2">
        <v>28.995999999999999</v>
      </c>
      <c r="DA9" s="2" t="s">
        <v>167</v>
      </c>
      <c r="DB9" s="2"/>
      <c r="DC9" s="2" t="s">
        <v>52</v>
      </c>
      <c r="DD9" s="2">
        <v>11.36</v>
      </c>
      <c r="DE9" s="2">
        <v>69</v>
      </c>
      <c r="DF9" s="2">
        <v>270224</v>
      </c>
      <c r="DG9" s="2">
        <v>9.5670000000000002</v>
      </c>
      <c r="DH9" s="2" t="s">
        <v>167</v>
      </c>
      <c r="DI9" s="2"/>
    </row>
    <row r="10" spans="1:113" x14ac:dyDescent="0.55000000000000004">
      <c r="A10" s="2" t="s">
        <v>53</v>
      </c>
      <c r="B10" s="2">
        <v>0</v>
      </c>
      <c r="C10" s="2">
        <v>0</v>
      </c>
      <c r="D10" s="2" t="s">
        <v>86</v>
      </c>
      <c r="E10" s="2"/>
      <c r="F10" s="2"/>
      <c r="G10" s="2"/>
      <c r="H10" s="2" t="s">
        <v>53</v>
      </c>
      <c r="I10" s="2">
        <v>11.172000000000001</v>
      </c>
      <c r="J10" s="2">
        <v>51</v>
      </c>
      <c r="K10" s="2">
        <v>2372</v>
      </c>
      <c r="L10" s="2">
        <v>1.0269999999999999</v>
      </c>
      <c r="M10" s="2" t="s">
        <v>167</v>
      </c>
      <c r="N10" s="2"/>
      <c r="O10" s="2" t="s">
        <v>53</v>
      </c>
      <c r="P10" s="2">
        <v>0</v>
      </c>
      <c r="Q10" s="2">
        <v>0</v>
      </c>
      <c r="R10" s="2" t="s">
        <v>86</v>
      </c>
      <c r="S10" s="2"/>
      <c r="T10" s="2"/>
      <c r="U10" s="2"/>
      <c r="V10" s="2"/>
      <c r="W10" s="2" t="s">
        <v>53</v>
      </c>
      <c r="X10" s="2">
        <v>11.143000000000001</v>
      </c>
      <c r="Y10" s="2">
        <v>51</v>
      </c>
      <c r="Z10" s="2">
        <v>288</v>
      </c>
      <c r="AA10" s="2">
        <v>0.11</v>
      </c>
      <c r="AB10" s="2" t="s">
        <v>167</v>
      </c>
      <c r="AC10" s="2"/>
      <c r="AD10" s="2" t="s">
        <v>53</v>
      </c>
      <c r="AE10" s="2">
        <v>11.157999999999999</v>
      </c>
      <c r="AF10" s="2">
        <v>51</v>
      </c>
      <c r="AG10" s="2" t="s">
        <v>305</v>
      </c>
      <c r="AH10" s="2">
        <v>0.108</v>
      </c>
      <c r="AI10" s="2" t="s">
        <v>167</v>
      </c>
      <c r="AJ10" s="2"/>
      <c r="AK10" s="2" t="s">
        <v>53</v>
      </c>
      <c r="AL10" s="2">
        <v>11.114000000000001</v>
      </c>
      <c r="AM10" s="2">
        <v>51</v>
      </c>
      <c r="AN10" s="2">
        <v>5820</v>
      </c>
      <c r="AO10" s="2">
        <v>2.2989999999999999</v>
      </c>
      <c r="AP10" s="2" t="s">
        <v>167</v>
      </c>
      <c r="AQ10" s="2"/>
      <c r="AR10" s="2" t="s">
        <v>53</v>
      </c>
      <c r="AS10" s="2">
        <v>11.157999999999999</v>
      </c>
      <c r="AT10" s="2">
        <v>51</v>
      </c>
      <c r="AU10" s="2">
        <v>6407</v>
      </c>
      <c r="AV10" s="2">
        <v>2.9289999999999998</v>
      </c>
      <c r="AW10" s="2" t="s">
        <v>167</v>
      </c>
      <c r="AX10" s="2"/>
      <c r="AY10" s="2" t="s">
        <v>53</v>
      </c>
      <c r="AZ10" s="2">
        <v>11.157999999999999</v>
      </c>
      <c r="BA10" s="2">
        <v>51</v>
      </c>
      <c r="BB10" s="2">
        <v>2417</v>
      </c>
      <c r="BC10" s="2">
        <v>1.0760000000000001</v>
      </c>
      <c r="BD10" s="2" t="s">
        <v>167</v>
      </c>
      <c r="BE10" s="2"/>
      <c r="BF10" s="2" t="s">
        <v>53</v>
      </c>
      <c r="BG10" s="2">
        <v>0</v>
      </c>
      <c r="BH10" s="2">
        <v>0</v>
      </c>
      <c r="BI10" s="2" t="s">
        <v>86</v>
      </c>
      <c r="BJ10" s="2"/>
      <c r="BK10" s="2"/>
      <c r="BL10" s="2"/>
      <c r="BM10" s="2" t="s">
        <v>53</v>
      </c>
      <c r="BN10" s="2">
        <v>0</v>
      </c>
      <c r="BO10" s="2">
        <v>0</v>
      </c>
      <c r="BP10" s="2" t="s">
        <v>86</v>
      </c>
      <c r="BQ10" s="2"/>
      <c r="BR10" s="2"/>
      <c r="BS10" s="2"/>
      <c r="BT10" s="2" t="s">
        <v>53</v>
      </c>
      <c r="BU10" s="2">
        <v>11.114000000000001</v>
      </c>
      <c r="BV10" s="2">
        <v>51</v>
      </c>
      <c r="BW10" s="2">
        <v>27473</v>
      </c>
      <c r="BX10" s="2">
        <v>10.061</v>
      </c>
      <c r="BY10" s="2" t="s">
        <v>167</v>
      </c>
      <c r="BZ10" s="2"/>
      <c r="CA10" s="2" t="s">
        <v>53</v>
      </c>
      <c r="CB10" s="2">
        <v>11.114000000000001</v>
      </c>
      <c r="CC10" s="2">
        <v>51</v>
      </c>
      <c r="CD10" s="2">
        <v>3105</v>
      </c>
      <c r="CE10" s="2">
        <v>1.1339999999999999</v>
      </c>
      <c r="CF10" s="2" t="s">
        <v>167</v>
      </c>
      <c r="CG10" s="2"/>
      <c r="CH10" s="2" t="s">
        <v>53</v>
      </c>
      <c r="CI10" s="2">
        <v>11.1</v>
      </c>
      <c r="CJ10" s="2">
        <v>51</v>
      </c>
      <c r="CK10" s="2">
        <v>2578</v>
      </c>
      <c r="CL10" s="2">
        <v>0.93799999999999994</v>
      </c>
      <c r="CM10" s="2" t="s">
        <v>167</v>
      </c>
      <c r="CN10" s="2"/>
      <c r="CO10" s="2" t="s">
        <v>53</v>
      </c>
      <c r="CP10" s="2">
        <v>11.114000000000001</v>
      </c>
      <c r="CQ10" s="2">
        <v>51</v>
      </c>
      <c r="CR10" s="2">
        <v>75368</v>
      </c>
      <c r="CS10" s="2">
        <v>29.013999999999999</v>
      </c>
      <c r="CT10" s="2" t="s">
        <v>167</v>
      </c>
      <c r="CU10" s="2"/>
      <c r="CV10" s="2" t="s">
        <v>53</v>
      </c>
      <c r="CW10" s="2">
        <v>11.1</v>
      </c>
      <c r="CX10" s="2">
        <v>51</v>
      </c>
      <c r="CY10" s="2">
        <v>75305</v>
      </c>
      <c r="CZ10" s="2">
        <v>28.95</v>
      </c>
      <c r="DA10" s="2" t="s">
        <v>167</v>
      </c>
      <c r="DB10" s="2"/>
      <c r="DC10" s="2" t="s">
        <v>53</v>
      </c>
      <c r="DD10" s="2">
        <v>11.129</v>
      </c>
      <c r="DE10" s="2">
        <v>51</v>
      </c>
      <c r="DF10" s="2">
        <v>26615</v>
      </c>
      <c r="DG10" s="2">
        <v>9.4550000000000001</v>
      </c>
      <c r="DH10" s="2" t="s">
        <v>167</v>
      </c>
      <c r="DI10" s="2"/>
    </row>
    <row r="11" spans="1:113" x14ac:dyDescent="0.55000000000000004">
      <c r="A11" s="2" t="s">
        <v>54</v>
      </c>
      <c r="B11" s="2">
        <v>13.112</v>
      </c>
      <c r="C11" s="2">
        <v>51</v>
      </c>
      <c r="D11" s="2" t="s">
        <v>278</v>
      </c>
      <c r="E11" s="2">
        <v>1.9E-2</v>
      </c>
      <c r="F11" s="2" t="s">
        <v>167</v>
      </c>
      <c r="G11" s="2"/>
      <c r="H11" s="2" t="s">
        <v>54</v>
      </c>
      <c r="I11" s="2">
        <v>13.125999999999999</v>
      </c>
      <c r="J11" s="2">
        <v>51</v>
      </c>
      <c r="K11" s="2">
        <v>8932</v>
      </c>
      <c r="L11" s="2">
        <v>0.94099999999999995</v>
      </c>
      <c r="M11" s="2" t="s">
        <v>167</v>
      </c>
      <c r="N11" s="2"/>
      <c r="O11" s="2" t="s">
        <v>54</v>
      </c>
      <c r="P11" s="2">
        <v>0</v>
      </c>
      <c r="Q11" s="2">
        <v>0</v>
      </c>
      <c r="R11" s="2" t="s">
        <v>86</v>
      </c>
      <c r="S11" s="2"/>
      <c r="T11" s="2"/>
      <c r="U11" s="2"/>
      <c r="V11" s="2"/>
      <c r="W11" s="2" t="s">
        <v>54</v>
      </c>
      <c r="X11" s="2">
        <v>13.112</v>
      </c>
      <c r="Y11" s="2">
        <v>51</v>
      </c>
      <c r="Z11" s="2" t="s">
        <v>306</v>
      </c>
      <c r="AA11" s="2">
        <v>0.106</v>
      </c>
      <c r="AB11" s="2" t="s">
        <v>167</v>
      </c>
      <c r="AC11" s="2"/>
      <c r="AD11" s="2" t="s">
        <v>54</v>
      </c>
      <c r="AE11" s="2">
        <v>13.125999999999999</v>
      </c>
      <c r="AF11" s="2">
        <v>51</v>
      </c>
      <c r="AG11" s="2" t="s">
        <v>307</v>
      </c>
      <c r="AH11" s="2">
        <v>9.5000000000000001E-2</v>
      </c>
      <c r="AI11" s="2" t="s">
        <v>167</v>
      </c>
      <c r="AJ11" s="2"/>
      <c r="AK11" s="2" t="s">
        <v>54</v>
      </c>
      <c r="AL11" s="2">
        <v>13.097</v>
      </c>
      <c r="AM11" s="2">
        <v>51</v>
      </c>
      <c r="AN11" s="2">
        <v>28309</v>
      </c>
      <c r="AO11" s="2">
        <v>2.6880000000000002</v>
      </c>
      <c r="AP11" s="2" t="s">
        <v>167</v>
      </c>
      <c r="AQ11" s="2"/>
      <c r="AR11" s="2" t="s">
        <v>54</v>
      </c>
      <c r="AS11" s="2">
        <v>13.125999999999999</v>
      </c>
      <c r="AT11" s="2">
        <v>51</v>
      </c>
      <c r="AU11" s="2">
        <v>25362</v>
      </c>
      <c r="AV11" s="2">
        <v>2.7679999999999998</v>
      </c>
      <c r="AW11" s="2" t="s">
        <v>167</v>
      </c>
      <c r="AX11" s="2"/>
      <c r="AY11" s="2" t="s">
        <v>54</v>
      </c>
      <c r="AZ11" s="2">
        <v>13.125999999999999</v>
      </c>
      <c r="BA11" s="2">
        <v>51</v>
      </c>
      <c r="BB11" s="2">
        <v>8861</v>
      </c>
      <c r="BC11" s="2">
        <v>0.95899999999999996</v>
      </c>
      <c r="BD11" s="2" t="s">
        <v>167</v>
      </c>
      <c r="BE11" s="2"/>
      <c r="BF11" s="2" t="s">
        <v>54</v>
      </c>
      <c r="BG11" s="2">
        <v>0</v>
      </c>
      <c r="BH11" s="2">
        <v>0</v>
      </c>
      <c r="BI11" s="2" t="s">
        <v>86</v>
      </c>
      <c r="BJ11" s="2"/>
      <c r="BK11" s="2"/>
      <c r="BL11" s="2"/>
      <c r="BM11" s="2" t="s">
        <v>54</v>
      </c>
      <c r="BN11" s="2">
        <v>0</v>
      </c>
      <c r="BO11" s="2">
        <v>0</v>
      </c>
      <c r="BP11" s="2" t="s">
        <v>86</v>
      </c>
      <c r="BQ11" s="2"/>
      <c r="BR11" s="2"/>
      <c r="BS11" s="2"/>
      <c r="BT11" s="2" t="s">
        <v>54</v>
      </c>
      <c r="BU11" s="2">
        <v>13.054</v>
      </c>
      <c r="BV11" s="2">
        <v>51</v>
      </c>
      <c r="BW11" s="2">
        <v>84295</v>
      </c>
      <c r="BX11" s="2">
        <v>9.7460000000000004</v>
      </c>
      <c r="BY11" s="2" t="s">
        <v>167</v>
      </c>
      <c r="BZ11" s="2"/>
      <c r="CA11" s="2" t="s">
        <v>54</v>
      </c>
      <c r="CB11" s="2">
        <v>13.054</v>
      </c>
      <c r="CC11" s="2">
        <v>51</v>
      </c>
      <c r="CD11" s="2">
        <v>9759</v>
      </c>
      <c r="CE11" s="2">
        <v>1.127</v>
      </c>
      <c r="CF11" s="2" t="s">
        <v>167</v>
      </c>
      <c r="CG11" s="2"/>
      <c r="CH11" s="2" t="s">
        <v>54</v>
      </c>
      <c r="CI11" s="2">
        <v>13.039</v>
      </c>
      <c r="CJ11" s="2">
        <v>51</v>
      </c>
      <c r="CK11" s="2">
        <v>7852</v>
      </c>
      <c r="CL11" s="2">
        <v>0.90300000000000002</v>
      </c>
      <c r="CM11" s="2" t="s">
        <v>167</v>
      </c>
      <c r="CN11" s="2"/>
      <c r="CO11" s="2" t="s">
        <v>54</v>
      </c>
      <c r="CP11" s="2">
        <v>13.039</v>
      </c>
      <c r="CQ11" s="2">
        <v>51</v>
      </c>
      <c r="CR11" s="2">
        <v>225623</v>
      </c>
      <c r="CS11" s="2">
        <v>27.370999999999999</v>
      </c>
      <c r="CT11" s="2" t="s">
        <v>167</v>
      </c>
      <c r="CU11" s="2"/>
      <c r="CV11" s="2" t="s">
        <v>54</v>
      </c>
      <c r="CW11" s="2">
        <v>13.039</v>
      </c>
      <c r="CX11" s="2">
        <v>51</v>
      </c>
      <c r="CY11" s="2">
        <v>232590</v>
      </c>
      <c r="CZ11" s="2">
        <v>28.193000000000001</v>
      </c>
      <c r="DA11" s="2" t="s">
        <v>167</v>
      </c>
      <c r="DB11" s="2"/>
      <c r="DC11" s="2" t="s">
        <v>54</v>
      </c>
      <c r="DD11" s="2">
        <v>13.054</v>
      </c>
      <c r="DE11" s="2">
        <v>51</v>
      </c>
      <c r="DF11" s="2">
        <v>87763</v>
      </c>
      <c r="DG11" s="2">
        <v>9.8480000000000008</v>
      </c>
      <c r="DH11" s="2" t="s">
        <v>167</v>
      </c>
      <c r="DI11" s="2"/>
    </row>
    <row r="12" spans="1:113" x14ac:dyDescent="0.55000000000000004">
      <c r="A12" s="2" t="s">
        <v>55</v>
      </c>
      <c r="B12" s="2">
        <v>16.297999999999998</v>
      </c>
      <c r="C12" s="2">
        <v>100</v>
      </c>
      <c r="D12" s="2">
        <v>972</v>
      </c>
      <c r="E12" s="2">
        <v>4.4999999999999998E-2</v>
      </c>
      <c r="F12" s="2" t="s">
        <v>167</v>
      </c>
      <c r="G12" s="2"/>
      <c r="H12" s="2" t="s">
        <v>55</v>
      </c>
      <c r="I12" s="2">
        <v>16.297999999999998</v>
      </c>
      <c r="J12" s="2">
        <v>100</v>
      </c>
      <c r="K12" s="2">
        <v>21916</v>
      </c>
      <c r="L12" s="2">
        <v>1.08</v>
      </c>
      <c r="M12" s="2" t="s">
        <v>167</v>
      </c>
      <c r="N12" s="2"/>
      <c r="O12" s="2" t="s">
        <v>55</v>
      </c>
      <c r="P12" s="2">
        <v>16.297999999999998</v>
      </c>
      <c r="Q12" s="2">
        <v>100</v>
      </c>
      <c r="R12" s="2">
        <v>421</v>
      </c>
      <c r="S12" s="2">
        <v>0.02</v>
      </c>
      <c r="T12" s="2" t="s">
        <v>167</v>
      </c>
      <c r="U12" s="2"/>
      <c r="V12" s="2"/>
      <c r="W12" s="2" t="s">
        <v>55</v>
      </c>
      <c r="X12" s="2">
        <v>16.297999999999998</v>
      </c>
      <c r="Y12" s="2">
        <v>100</v>
      </c>
      <c r="Z12" s="2">
        <v>2227</v>
      </c>
      <c r="AA12" s="2">
        <v>9.4E-2</v>
      </c>
      <c r="AB12" s="2" t="s">
        <v>167</v>
      </c>
      <c r="AC12" s="2"/>
      <c r="AD12" s="2" t="s">
        <v>55</v>
      </c>
      <c r="AE12" s="2">
        <v>16.297999999999998</v>
      </c>
      <c r="AF12" s="2">
        <v>100</v>
      </c>
      <c r="AG12" s="2">
        <v>2169</v>
      </c>
      <c r="AH12" s="2">
        <v>0.10299999999999999</v>
      </c>
      <c r="AI12" s="2" t="s">
        <v>167</v>
      </c>
      <c r="AJ12" s="2"/>
      <c r="AK12" s="2" t="s">
        <v>55</v>
      </c>
      <c r="AL12" s="2">
        <v>16.297999999999998</v>
      </c>
      <c r="AM12" s="2">
        <v>100</v>
      </c>
      <c r="AN12" s="2">
        <v>46904</v>
      </c>
      <c r="AO12" s="2">
        <v>2.1800000000000002</v>
      </c>
      <c r="AP12" s="2" t="s">
        <v>167</v>
      </c>
      <c r="AQ12" s="2"/>
      <c r="AR12" s="2" t="s">
        <v>55</v>
      </c>
      <c r="AS12" s="2">
        <v>16.297999999999998</v>
      </c>
      <c r="AT12" s="2">
        <v>100</v>
      </c>
      <c r="AU12" s="2">
        <v>54932</v>
      </c>
      <c r="AV12" s="2">
        <v>3.0489999999999999</v>
      </c>
      <c r="AW12" s="2" t="s">
        <v>167</v>
      </c>
      <c r="AX12" s="2"/>
      <c r="AY12" s="2" t="s">
        <v>55</v>
      </c>
      <c r="AZ12" s="2">
        <v>16.297999999999998</v>
      </c>
      <c r="BA12" s="2">
        <v>100</v>
      </c>
      <c r="BB12" s="2">
        <v>21371</v>
      </c>
      <c r="BC12" s="2">
        <v>1.0820000000000001</v>
      </c>
      <c r="BD12" s="2" t="s">
        <v>167</v>
      </c>
      <c r="BE12" s="2"/>
      <c r="BF12" s="2" t="s">
        <v>55</v>
      </c>
      <c r="BG12" s="2">
        <v>16.271999999999998</v>
      </c>
      <c r="BH12" s="2">
        <v>100</v>
      </c>
      <c r="BI12" s="2">
        <v>365</v>
      </c>
      <c r="BJ12" s="2">
        <v>1.7999999999999999E-2</v>
      </c>
      <c r="BK12" s="2" t="s">
        <v>167</v>
      </c>
      <c r="BL12" s="2"/>
      <c r="BM12" s="2" t="s">
        <v>55</v>
      </c>
      <c r="BN12" s="2">
        <v>16.245000000000001</v>
      </c>
      <c r="BO12" s="2">
        <v>100</v>
      </c>
      <c r="BP12" s="2">
        <v>368</v>
      </c>
      <c r="BQ12" s="2">
        <v>1.4999999999999999E-2</v>
      </c>
      <c r="BR12" s="2" t="s">
        <v>167</v>
      </c>
      <c r="BS12" s="2"/>
      <c r="BT12" s="2" t="s">
        <v>55</v>
      </c>
      <c r="BU12" s="2">
        <v>16.218</v>
      </c>
      <c r="BV12" s="2">
        <v>100</v>
      </c>
      <c r="BW12" s="2">
        <v>223534</v>
      </c>
      <c r="BX12" s="2">
        <v>9.9559999999999995</v>
      </c>
      <c r="BY12" s="2" t="s">
        <v>167</v>
      </c>
      <c r="BZ12" s="2"/>
      <c r="CA12" s="2" t="s">
        <v>55</v>
      </c>
      <c r="CB12" s="2">
        <v>16.219000000000001</v>
      </c>
      <c r="CC12" s="2">
        <v>100</v>
      </c>
      <c r="CD12" s="2">
        <v>26130</v>
      </c>
      <c r="CE12" s="2">
        <v>1.1359999999999999</v>
      </c>
      <c r="CF12" s="2" t="s">
        <v>167</v>
      </c>
      <c r="CG12" s="2"/>
      <c r="CH12" s="2" t="s">
        <v>55</v>
      </c>
      <c r="CI12" s="2">
        <v>16.219000000000001</v>
      </c>
      <c r="CJ12" s="2">
        <v>100</v>
      </c>
      <c r="CK12" s="2">
        <v>21075</v>
      </c>
      <c r="CL12" s="2">
        <v>0.91200000000000003</v>
      </c>
      <c r="CM12" s="2" t="s">
        <v>167</v>
      </c>
      <c r="CN12" s="2"/>
      <c r="CO12" s="2" t="s">
        <v>55</v>
      </c>
      <c r="CP12" s="2">
        <v>16.218</v>
      </c>
      <c r="CQ12" s="2">
        <v>100</v>
      </c>
      <c r="CR12" s="2">
        <v>588233</v>
      </c>
      <c r="CS12" s="2">
        <v>28.981000000000002</v>
      </c>
      <c r="CT12" s="2" t="s">
        <v>167</v>
      </c>
      <c r="CU12" s="2"/>
      <c r="CV12" s="2" t="s">
        <v>55</v>
      </c>
      <c r="CW12" s="2">
        <v>16.204999999999998</v>
      </c>
      <c r="CX12" s="2">
        <v>100</v>
      </c>
      <c r="CY12" s="2">
        <v>590523</v>
      </c>
      <c r="CZ12" s="2">
        <v>29.062999999999999</v>
      </c>
      <c r="DA12" s="2" t="s">
        <v>167</v>
      </c>
      <c r="DB12" s="2"/>
      <c r="DC12" s="2" t="s">
        <v>55</v>
      </c>
      <c r="DD12" s="2">
        <v>16.218</v>
      </c>
      <c r="DE12" s="2">
        <v>100</v>
      </c>
      <c r="DF12" s="2">
        <v>227104</v>
      </c>
      <c r="DG12" s="2">
        <v>9.8119999999999994</v>
      </c>
      <c r="DH12" s="2" t="s">
        <v>167</v>
      </c>
      <c r="DI12" s="2"/>
    </row>
    <row r="13" spans="1:113" x14ac:dyDescent="0.55000000000000004">
      <c r="A13" s="2" t="s">
        <v>56</v>
      </c>
      <c r="B13" s="2">
        <v>0</v>
      </c>
      <c r="C13" s="2">
        <v>0</v>
      </c>
      <c r="D13" s="2" t="s">
        <v>86</v>
      </c>
      <c r="E13" s="2"/>
      <c r="F13" s="2"/>
      <c r="G13" s="2"/>
      <c r="H13" s="2" t="s">
        <v>56</v>
      </c>
      <c r="I13" s="2">
        <v>11.621</v>
      </c>
      <c r="J13" s="2">
        <v>33</v>
      </c>
      <c r="K13" s="2">
        <v>1148</v>
      </c>
      <c r="L13" s="2">
        <v>1.163</v>
      </c>
      <c r="M13" s="2" t="s">
        <v>167</v>
      </c>
      <c r="N13" s="2"/>
      <c r="O13" s="2" t="s">
        <v>56</v>
      </c>
      <c r="P13" s="2">
        <v>0</v>
      </c>
      <c r="Q13" s="2">
        <v>0</v>
      </c>
      <c r="R13" s="2" t="s">
        <v>86</v>
      </c>
      <c r="S13" s="2"/>
      <c r="T13" s="2"/>
      <c r="U13" s="2"/>
      <c r="V13" s="2"/>
      <c r="W13" s="2" t="s">
        <v>56</v>
      </c>
      <c r="X13" s="2">
        <v>11.606</v>
      </c>
      <c r="Y13" s="2">
        <v>33</v>
      </c>
      <c r="Z13" s="2" t="s">
        <v>308</v>
      </c>
      <c r="AA13" s="2">
        <v>8.2000000000000003E-2</v>
      </c>
      <c r="AB13" s="2" t="s">
        <v>167</v>
      </c>
      <c r="AC13" s="2"/>
      <c r="AD13" s="2" t="s">
        <v>56</v>
      </c>
      <c r="AE13" s="2">
        <v>11.621</v>
      </c>
      <c r="AF13" s="2">
        <v>33</v>
      </c>
      <c r="AG13" s="2" t="s">
        <v>309</v>
      </c>
      <c r="AH13" s="2">
        <v>0.10299999999999999</v>
      </c>
      <c r="AI13" s="2" t="s">
        <v>167</v>
      </c>
      <c r="AJ13" s="2"/>
      <c r="AK13" s="2" t="s">
        <v>56</v>
      </c>
      <c r="AL13" s="2">
        <v>11.577999999999999</v>
      </c>
      <c r="AM13" s="2">
        <v>33</v>
      </c>
      <c r="AN13" s="2">
        <v>2876</v>
      </c>
      <c r="AO13" s="2">
        <v>2.7869999999999999</v>
      </c>
      <c r="AP13" s="2" t="s">
        <v>167</v>
      </c>
      <c r="AQ13" s="2"/>
      <c r="AR13" s="2" t="s">
        <v>56</v>
      </c>
      <c r="AS13" s="2">
        <v>11.621</v>
      </c>
      <c r="AT13" s="2">
        <v>33</v>
      </c>
      <c r="AU13" s="2">
        <v>3067</v>
      </c>
      <c r="AV13" s="2">
        <v>3.5150000000000001</v>
      </c>
      <c r="AW13" s="2" t="s">
        <v>167</v>
      </c>
      <c r="AX13" s="2"/>
      <c r="AY13" s="2" t="s">
        <v>56</v>
      </c>
      <c r="AZ13" s="2">
        <v>11.621</v>
      </c>
      <c r="BA13" s="2">
        <v>33</v>
      </c>
      <c r="BB13" s="2">
        <v>1101</v>
      </c>
      <c r="BC13" s="2">
        <v>1.145</v>
      </c>
      <c r="BD13" s="2" t="s">
        <v>167</v>
      </c>
      <c r="BE13" s="2"/>
      <c r="BF13" s="2" t="s">
        <v>56</v>
      </c>
      <c r="BG13" s="2">
        <v>0</v>
      </c>
      <c r="BH13" s="2">
        <v>0</v>
      </c>
      <c r="BI13" s="2" t="s">
        <v>86</v>
      </c>
      <c r="BJ13" s="2"/>
      <c r="BK13" s="2"/>
      <c r="BL13" s="2"/>
      <c r="BM13" s="2" t="s">
        <v>56</v>
      </c>
      <c r="BN13" s="2">
        <v>0</v>
      </c>
      <c r="BO13" s="2">
        <v>0</v>
      </c>
      <c r="BP13" s="2" t="s">
        <v>86</v>
      </c>
      <c r="BQ13" s="2"/>
      <c r="BR13" s="2"/>
      <c r="BS13" s="2"/>
      <c r="BT13" s="2" t="s">
        <v>56</v>
      </c>
      <c r="BU13" s="2">
        <v>11.563000000000001</v>
      </c>
      <c r="BV13" s="2">
        <v>33</v>
      </c>
      <c r="BW13" s="2">
        <v>14188</v>
      </c>
      <c r="BX13" s="2">
        <v>10.089</v>
      </c>
      <c r="BY13" s="2" t="s">
        <v>167</v>
      </c>
      <c r="BZ13" s="2"/>
      <c r="CA13" s="2" t="s">
        <v>56</v>
      </c>
      <c r="CB13" s="2">
        <v>11.563000000000001</v>
      </c>
      <c r="CC13" s="2">
        <v>33</v>
      </c>
      <c r="CD13" s="2">
        <v>997</v>
      </c>
      <c r="CE13" s="2">
        <v>0.69799999999999995</v>
      </c>
      <c r="CF13" s="2" t="s">
        <v>167</v>
      </c>
      <c r="CG13" s="2"/>
      <c r="CH13" s="2" t="s">
        <v>56</v>
      </c>
      <c r="CI13" s="2">
        <v>11.563000000000001</v>
      </c>
      <c r="CJ13" s="2">
        <v>33</v>
      </c>
      <c r="CK13" s="2">
        <v>1305</v>
      </c>
      <c r="CL13" s="2">
        <v>0.91</v>
      </c>
      <c r="CM13" s="2" t="s">
        <v>167</v>
      </c>
      <c r="CN13" s="2"/>
      <c r="CO13" s="2" t="s">
        <v>56</v>
      </c>
      <c r="CP13" s="2">
        <v>11.563000000000001</v>
      </c>
      <c r="CQ13" s="2">
        <v>33</v>
      </c>
      <c r="CR13" s="2">
        <v>18828</v>
      </c>
      <c r="CS13" s="2">
        <v>14.010999999999999</v>
      </c>
      <c r="CT13" s="2" t="s">
        <v>167</v>
      </c>
      <c r="CU13" s="2"/>
      <c r="CV13" s="2" t="s">
        <v>56</v>
      </c>
      <c r="CW13" s="2">
        <v>11.563000000000001</v>
      </c>
      <c r="CX13" s="2">
        <v>33</v>
      </c>
      <c r="CY13" s="2">
        <v>37345</v>
      </c>
      <c r="CZ13" s="2">
        <v>28.628</v>
      </c>
      <c r="DA13" s="2" t="s">
        <v>167</v>
      </c>
      <c r="DB13" s="2"/>
      <c r="DC13" s="2" t="s">
        <v>56</v>
      </c>
      <c r="DD13" s="2">
        <v>11.577</v>
      </c>
      <c r="DE13" s="2">
        <v>33</v>
      </c>
      <c r="DF13" s="2">
        <v>13515</v>
      </c>
      <c r="DG13" s="2">
        <v>9.3119999999999994</v>
      </c>
      <c r="DH13" s="2" t="s">
        <v>167</v>
      </c>
      <c r="DI13" s="2"/>
    </row>
    <row r="14" spans="1:113" x14ac:dyDescent="0.55000000000000004">
      <c r="A14" s="2" t="s">
        <v>57</v>
      </c>
      <c r="B14" s="2">
        <v>0</v>
      </c>
      <c r="C14" s="2">
        <v>0</v>
      </c>
      <c r="D14" s="2" t="s">
        <v>86</v>
      </c>
      <c r="E14" s="2"/>
      <c r="F14" s="2"/>
      <c r="G14" s="2"/>
      <c r="H14" s="2" t="s">
        <v>57</v>
      </c>
      <c r="I14" s="2">
        <v>8.5850000000000009</v>
      </c>
      <c r="J14" s="2">
        <v>81</v>
      </c>
      <c r="K14" s="2">
        <v>5293</v>
      </c>
      <c r="L14" s="2">
        <v>0.90400000000000003</v>
      </c>
      <c r="M14" s="2" t="s">
        <v>167</v>
      </c>
      <c r="N14" s="2"/>
      <c r="O14" s="2" t="s">
        <v>57</v>
      </c>
      <c r="P14" s="2">
        <v>0</v>
      </c>
      <c r="Q14" s="2">
        <v>0</v>
      </c>
      <c r="R14" s="2" t="s">
        <v>86</v>
      </c>
      <c r="S14" s="2"/>
      <c r="T14" s="2"/>
      <c r="U14" s="2"/>
      <c r="V14" s="2"/>
      <c r="W14" s="2" t="s">
        <v>57</v>
      </c>
      <c r="X14" s="2">
        <v>8.3670000000000009</v>
      </c>
      <c r="Y14" s="2">
        <v>81</v>
      </c>
      <c r="Z14" s="2">
        <v>593</v>
      </c>
      <c r="AA14" s="2">
        <v>0.09</v>
      </c>
      <c r="AB14" s="2" t="s">
        <v>167</v>
      </c>
      <c r="AC14" s="2"/>
      <c r="AD14" s="2" t="s">
        <v>57</v>
      </c>
      <c r="AE14" s="2">
        <v>8.5850000000000009</v>
      </c>
      <c r="AF14" s="2">
        <v>81</v>
      </c>
      <c r="AG14" s="2">
        <v>559</v>
      </c>
      <c r="AH14" s="2">
        <v>9.5000000000000001E-2</v>
      </c>
      <c r="AI14" s="2" t="s">
        <v>167</v>
      </c>
      <c r="AJ14" s="2"/>
      <c r="AK14" s="2" t="s">
        <v>57</v>
      </c>
      <c r="AL14" s="2">
        <v>8.3019999999999996</v>
      </c>
      <c r="AM14" s="2">
        <v>81</v>
      </c>
      <c r="AN14" s="2">
        <v>12834</v>
      </c>
      <c r="AO14" s="2">
        <v>1.9870000000000001</v>
      </c>
      <c r="AP14" s="2" t="s">
        <v>167</v>
      </c>
      <c r="AQ14" s="2"/>
      <c r="AR14" s="2" t="s">
        <v>57</v>
      </c>
      <c r="AS14" s="2">
        <v>8.5850000000000009</v>
      </c>
      <c r="AT14" s="2">
        <v>81</v>
      </c>
      <c r="AU14" s="2">
        <v>15300</v>
      </c>
      <c r="AV14" s="2">
        <v>2.7360000000000002</v>
      </c>
      <c r="AW14" s="2" t="s">
        <v>167</v>
      </c>
      <c r="AX14" s="2"/>
      <c r="AY14" s="2" t="s">
        <v>57</v>
      </c>
      <c r="AZ14" s="2">
        <v>8.5850000000000009</v>
      </c>
      <c r="BA14" s="2">
        <v>81</v>
      </c>
      <c r="BB14" s="2">
        <v>5236</v>
      </c>
      <c r="BC14" s="2">
        <v>0.91900000000000004</v>
      </c>
      <c r="BD14" s="2" t="s">
        <v>167</v>
      </c>
      <c r="BE14" s="2"/>
      <c r="BF14" s="2" t="s">
        <v>57</v>
      </c>
      <c r="BG14" s="2">
        <v>0</v>
      </c>
      <c r="BH14" s="2">
        <v>0</v>
      </c>
      <c r="BI14" s="2" t="s">
        <v>86</v>
      </c>
      <c r="BJ14" s="2"/>
      <c r="BK14" s="2"/>
      <c r="BL14" s="2"/>
      <c r="BM14" s="2" t="s">
        <v>57</v>
      </c>
      <c r="BN14" s="2">
        <v>0</v>
      </c>
      <c r="BO14" s="2">
        <v>0</v>
      </c>
      <c r="BP14" s="2" t="s">
        <v>86</v>
      </c>
      <c r="BQ14" s="2"/>
      <c r="BR14" s="2"/>
      <c r="BS14" s="2"/>
      <c r="BT14" s="2" t="s">
        <v>57</v>
      </c>
      <c r="BU14" s="2">
        <v>8.5630000000000006</v>
      </c>
      <c r="BV14" s="2">
        <v>81</v>
      </c>
      <c r="BW14" s="2">
        <v>50315</v>
      </c>
      <c r="BX14" s="2">
        <v>9.3979999999999997</v>
      </c>
      <c r="BY14" s="2" t="s">
        <v>167</v>
      </c>
      <c r="BZ14" s="2"/>
      <c r="CA14" s="2" t="s">
        <v>57</v>
      </c>
      <c r="CB14" s="2">
        <v>8.5630000000000006</v>
      </c>
      <c r="CC14" s="2">
        <v>81</v>
      </c>
      <c r="CD14" s="2">
        <v>5861</v>
      </c>
      <c r="CE14" s="2">
        <v>1.089</v>
      </c>
      <c r="CF14" s="2" t="s">
        <v>167</v>
      </c>
      <c r="CG14" s="2"/>
      <c r="CH14" s="2" t="s">
        <v>57</v>
      </c>
      <c r="CI14" s="2">
        <v>8.5519999999999996</v>
      </c>
      <c r="CJ14" s="2">
        <v>81</v>
      </c>
      <c r="CK14" s="2">
        <v>4971</v>
      </c>
      <c r="CL14" s="2">
        <v>0.92</v>
      </c>
      <c r="CM14" s="2" t="s">
        <v>167</v>
      </c>
      <c r="CN14" s="2"/>
      <c r="CO14" s="2" t="s">
        <v>57</v>
      </c>
      <c r="CP14" s="2">
        <v>8.5630000000000006</v>
      </c>
      <c r="CQ14" s="2">
        <v>81</v>
      </c>
      <c r="CR14" s="2">
        <v>138628</v>
      </c>
      <c r="CS14" s="2">
        <v>27.408999999999999</v>
      </c>
      <c r="CT14" s="2" t="s">
        <v>167</v>
      </c>
      <c r="CU14" s="2"/>
      <c r="CV14" s="2" t="s">
        <v>57</v>
      </c>
      <c r="CW14" s="2">
        <v>8.5519999999999996</v>
      </c>
      <c r="CX14" s="2">
        <v>81</v>
      </c>
      <c r="CY14" s="2">
        <v>144430</v>
      </c>
      <c r="CZ14" s="2">
        <v>28.553999999999998</v>
      </c>
      <c r="DA14" s="2" t="s">
        <v>167</v>
      </c>
      <c r="DB14" s="2"/>
      <c r="DC14" s="2" t="s">
        <v>57</v>
      </c>
      <c r="DD14" s="2">
        <v>8.5850000000000009</v>
      </c>
      <c r="DE14" s="2">
        <v>81</v>
      </c>
      <c r="DF14" s="2">
        <v>49612</v>
      </c>
      <c r="DG14" s="2">
        <v>8.9890000000000008</v>
      </c>
      <c r="DH14" s="2" t="s">
        <v>167</v>
      </c>
      <c r="DI14" s="2"/>
    </row>
    <row r="15" spans="1:113" x14ac:dyDescent="0.55000000000000004">
      <c r="A15" s="2" t="s">
        <v>58</v>
      </c>
      <c r="B15" s="2">
        <v>0</v>
      </c>
      <c r="C15" s="2">
        <v>0</v>
      </c>
      <c r="D15" s="2" t="s">
        <v>86</v>
      </c>
      <c r="E15" s="2"/>
      <c r="F15" s="2"/>
      <c r="G15" s="2"/>
      <c r="H15" s="2" t="s">
        <v>58</v>
      </c>
      <c r="I15" s="2">
        <v>13.545999999999999</v>
      </c>
      <c r="J15" s="2">
        <v>131</v>
      </c>
      <c r="K15" s="2">
        <v>7298</v>
      </c>
      <c r="L15" s="2">
        <v>1.097</v>
      </c>
      <c r="M15" s="2" t="s">
        <v>167</v>
      </c>
      <c r="N15" s="2"/>
      <c r="O15" s="2" t="s">
        <v>58</v>
      </c>
      <c r="P15" s="2">
        <v>0</v>
      </c>
      <c r="Q15" s="2">
        <v>0</v>
      </c>
      <c r="R15" s="2" t="s">
        <v>86</v>
      </c>
      <c r="S15" s="2"/>
      <c r="T15" s="2"/>
      <c r="U15" s="2"/>
      <c r="V15" s="2"/>
      <c r="W15" s="2" t="s">
        <v>58</v>
      </c>
      <c r="X15" s="2">
        <v>13.531000000000001</v>
      </c>
      <c r="Y15" s="2">
        <v>131</v>
      </c>
      <c r="Z15" s="2">
        <v>793</v>
      </c>
      <c r="AA15" s="2">
        <v>0.105</v>
      </c>
      <c r="AB15" s="2" t="s">
        <v>167</v>
      </c>
      <c r="AC15" s="2"/>
      <c r="AD15" s="2" t="s">
        <v>58</v>
      </c>
      <c r="AE15" s="2">
        <v>13.545999999999999</v>
      </c>
      <c r="AF15" s="2">
        <v>131</v>
      </c>
      <c r="AG15" s="2">
        <v>687</v>
      </c>
      <c r="AH15" s="2">
        <v>0.10199999999999999</v>
      </c>
      <c r="AI15" s="2" t="s">
        <v>167</v>
      </c>
      <c r="AJ15" s="2"/>
      <c r="AK15" s="2" t="s">
        <v>58</v>
      </c>
      <c r="AL15" s="2">
        <v>13.516999999999999</v>
      </c>
      <c r="AM15" s="2">
        <v>131</v>
      </c>
      <c r="AN15" s="2">
        <v>19514</v>
      </c>
      <c r="AO15" s="2">
        <v>2.71</v>
      </c>
      <c r="AP15" s="2" t="s">
        <v>167</v>
      </c>
      <c r="AQ15" s="2"/>
      <c r="AR15" s="2" t="s">
        <v>58</v>
      </c>
      <c r="AS15" s="2">
        <v>13.545999999999999</v>
      </c>
      <c r="AT15" s="2">
        <v>131</v>
      </c>
      <c r="AU15" s="2">
        <v>18941</v>
      </c>
      <c r="AV15" s="2">
        <v>3.0390000000000001</v>
      </c>
      <c r="AW15" s="2" t="s">
        <v>167</v>
      </c>
      <c r="AX15" s="2"/>
      <c r="AY15" s="2" t="s">
        <v>58</v>
      </c>
      <c r="AZ15" s="2">
        <v>13.545999999999999</v>
      </c>
      <c r="BA15" s="2">
        <v>131</v>
      </c>
      <c r="BB15" s="2">
        <v>7142</v>
      </c>
      <c r="BC15" s="2">
        <v>1.103</v>
      </c>
      <c r="BD15" s="2" t="s">
        <v>167</v>
      </c>
      <c r="BE15" s="2"/>
      <c r="BF15" s="2" t="s">
        <v>58</v>
      </c>
      <c r="BG15" s="2">
        <v>0</v>
      </c>
      <c r="BH15" s="2">
        <v>0</v>
      </c>
      <c r="BI15" s="2" t="s">
        <v>86</v>
      </c>
      <c r="BJ15" s="2"/>
      <c r="BK15" s="2"/>
      <c r="BL15" s="2"/>
      <c r="BM15" s="2" t="s">
        <v>58</v>
      </c>
      <c r="BN15" s="2">
        <v>0</v>
      </c>
      <c r="BO15" s="2">
        <v>0</v>
      </c>
      <c r="BP15" s="2" t="s">
        <v>86</v>
      </c>
      <c r="BQ15" s="2"/>
      <c r="BR15" s="2"/>
      <c r="BS15" s="2"/>
      <c r="BT15" s="2" t="s">
        <v>58</v>
      </c>
      <c r="BU15" s="2">
        <v>13.459</v>
      </c>
      <c r="BV15" s="2">
        <v>131</v>
      </c>
      <c r="BW15" s="2">
        <v>75750</v>
      </c>
      <c r="BX15" s="2">
        <v>9.9009999999999998</v>
      </c>
      <c r="BY15" s="2" t="s">
        <v>167</v>
      </c>
      <c r="BZ15" s="2"/>
      <c r="CA15" s="2" t="s">
        <v>58</v>
      </c>
      <c r="CB15" s="2">
        <v>13.459</v>
      </c>
      <c r="CC15" s="2">
        <v>131</v>
      </c>
      <c r="CD15" s="2">
        <v>9069</v>
      </c>
      <c r="CE15" s="2">
        <v>1.165</v>
      </c>
      <c r="CF15" s="2" t="s">
        <v>167</v>
      </c>
      <c r="CG15" s="2"/>
      <c r="CH15" s="2" t="s">
        <v>58</v>
      </c>
      <c r="CI15" s="2">
        <v>13.459</v>
      </c>
      <c r="CJ15" s="2">
        <v>131</v>
      </c>
      <c r="CK15" s="2">
        <v>7314</v>
      </c>
      <c r="CL15" s="2">
        <v>0.93600000000000005</v>
      </c>
      <c r="CM15" s="2" t="s">
        <v>167</v>
      </c>
      <c r="CN15" s="2"/>
      <c r="CO15" s="2" t="s">
        <v>58</v>
      </c>
      <c r="CP15" s="2">
        <v>13.459</v>
      </c>
      <c r="CQ15" s="2">
        <v>131</v>
      </c>
      <c r="CR15" s="2">
        <v>203368</v>
      </c>
      <c r="CS15" s="2">
        <v>28.905000000000001</v>
      </c>
      <c r="CT15" s="2" t="s">
        <v>167</v>
      </c>
      <c r="CU15" s="2"/>
      <c r="CV15" s="2" t="s">
        <v>58</v>
      </c>
      <c r="CW15" s="2">
        <v>13.459</v>
      </c>
      <c r="CX15" s="2">
        <v>131</v>
      </c>
      <c r="CY15" s="2">
        <v>209164</v>
      </c>
      <c r="CZ15" s="2">
        <v>29.751999999999999</v>
      </c>
      <c r="DA15" s="2" t="s">
        <v>167</v>
      </c>
      <c r="DB15" s="2"/>
      <c r="DC15" s="2" t="s">
        <v>58</v>
      </c>
      <c r="DD15" s="2">
        <v>13.473000000000001</v>
      </c>
      <c r="DE15" s="2">
        <v>131</v>
      </c>
      <c r="DF15" s="2">
        <v>77266</v>
      </c>
      <c r="DG15" s="2">
        <v>9.798</v>
      </c>
      <c r="DH15" s="2" t="s">
        <v>167</v>
      </c>
      <c r="DI15" s="2"/>
    </row>
    <row r="16" spans="1:113" x14ac:dyDescent="0.55000000000000004">
      <c r="A16" s="2" t="s">
        <v>59</v>
      </c>
      <c r="B16" s="2">
        <v>0</v>
      </c>
      <c r="C16" s="2">
        <v>0</v>
      </c>
      <c r="D16" s="2" t="s">
        <v>86</v>
      </c>
      <c r="E16" s="2"/>
      <c r="F16" s="2"/>
      <c r="G16" s="2"/>
      <c r="H16" s="2" t="s">
        <v>59</v>
      </c>
      <c r="I16" s="2">
        <v>13.516999999999999</v>
      </c>
      <c r="J16" s="2">
        <v>64</v>
      </c>
      <c r="K16" s="2" t="s">
        <v>311</v>
      </c>
      <c r="L16" s="2">
        <v>0.878</v>
      </c>
      <c r="M16" s="2" t="s">
        <v>167</v>
      </c>
      <c r="N16" s="2"/>
      <c r="O16" s="2" t="s">
        <v>59</v>
      </c>
      <c r="P16" s="2">
        <v>0</v>
      </c>
      <c r="Q16" s="2">
        <v>0</v>
      </c>
      <c r="R16" s="2" t="s">
        <v>86</v>
      </c>
      <c r="S16" s="2"/>
      <c r="T16" s="2"/>
      <c r="U16" s="2"/>
      <c r="V16" s="2"/>
      <c r="W16" s="2" t="s">
        <v>59</v>
      </c>
      <c r="X16" s="2">
        <v>13.488</v>
      </c>
      <c r="Y16" s="2">
        <v>64</v>
      </c>
      <c r="Z16" s="2" t="s">
        <v>312</v>
      </c>
      <c r="AA16" s="2">
        <v>0.11700000000000001</v>
      </c>
      <c r="AB16" s="2" t="s">
        <v>167</v>
      </c>
      <c r="AC16" s="2"/>
      <c r="AD16" s="2" t="s">
        <v>59</v>
      </c>
      <c r="AE16" s="2">
        <v>13.516999999999999</v>
      </c>
      <c r="AF16" s="2">
        <v>64</v>
      </c>
      <c r="AG16" s="2" t="s">
        <v>313</v>
      </c>
      <c r="AH16" s="2">
        <v>0.111</v>
      </c>
      <c r="AI16" s="2" t="s">
        <v>167</v>
      </c>
      <c r="AJ16" s="2"/>
      <c r="AK16" s="2" t="s">
        <v>59</v>
      </c>
      <c r="AL16" s="2">
        <v>13.488</v>
      </c>
      <c r="AM16" s="2">
        <v>64</v>
      </c>
      <c r="AN16" s="2">
        <v>2089</v>
      </c>
      <c r="AO16" s="2">
        <v>2.6389999999999998</v>
      </c>
      <c r="AP16" s="2" t="s">
        <v>167</v>
      </c>
      <c r="AQ16" s="2"/>
      <c r="AR16" s="2" t="s">
        <v>59</v>
      </c>
      <c r="AS16" s="2">
        <v>13.516999999999999</v>
      </c>
      <c r="AT16" s="2">
        <v>64</v>
      </c>
      <c r="AU16" s="2">
        <v>1957</v>
      </c>
      <c r="AV16" s="2">
        <v>2.8330000000000002</v>
      </c>
      <c r="AW16" s="2" t="s">
        <v>167</v>
      </c>
      <c r="AX16" s="2"/>
      <c r="AY16" s="2" t="s">
        <v>59</v>
      </c>
      <c r="AZ16" s="2">
        <v>13.516999999999999</v>
      </c>
      <c r="BA16" s="2">
        <v>64</v>
      </c>
      <c r="BB16" s="2" t="s">
        <v>220</v>
      </c>
      <c r="BC16" s="2">
        <v>0.93100000000000005</v>
      </c>
      <c r="BD16" s="2" t="s">
        <v>167</v>
      </c>
      <c r="BE16" s="2"/>
      <c r="BF16" s="2" t="s">
        <v>59</v>
      </c>
      <c r="BG16" s="2">
        <v>0</v>
      </c>
      <c r="BH16" s="2">
        <v>0</v>
      </c>
      <c r="BI16" s="2" t="s">
        <v>86</v>
      </c>
      <c r="BJ16" s="2"/>
      <c r="BK16" s="2"/>
      <c r="BL16" s="2"/>
      <c r="BM16" s="2" t="s">
        <v>59</v>
      </c>
      <c r="BN16" s="2">
        <v>0</v>
      </c>
      <c r="BO16" s="2">
        <v>0</v>
      </c>
      <c r="BP16" s="2" t="s">
        <v>86</v>
      </c>
      <c r="BQ16" s="2"/>
      <c r="BR16" s="2"/>
      <c r="BS16" s="2"/>
      <c r="BT16" s="2" t="s">
        <v>59</v>
      </c>
      <c r="BU16" s="2">
        <v>13.43</v>
      </c>
      <c r="BV16" s="2">
        <v>64</v>
      </c>
      <c r="BW16" s="2">
        <v>5957</v>
      </c>
      <c r="BX16" s="2">
        <v>9.8640000000000008</v>
      </c>
      <c r="BY16" s="2" t="s">
        <v>167</v>
      </c>
      <c r="BZ16" s="2"/>
      <c r="CA16" s="2" t="s">
        <v>59</v>
      </c>
      <c r="CB16" s="2">
        <v>13.43</v>
      </c>
      <c r="CC16" s="2">
        <v>64</v>
      </c>
      <c r="CD16" s="2" t="s">
        <v>314</v>
      </c>
      <c r="CE16" s="2">
        <v>1.105</v>
      </c>
      <c r="CF16" s="2" t="s">
        <v>167</v>
      </c>
      <c r="CG16" s="2"/>
      <c r="CH16" s="2" t="s">
        <v>59</v>
      </c>
      <c r="CI16" s="2">
        <v>13.43</v>
      </c>
      <c r="CJ16" s="2">
        <v>64</v>
      </c>
      <c r="CK16" s="2">
        <v>591</v>
      </c>
      <c r="CL16" s="2">
        <v>0.96499999999999997</v>
      </c>
      <c r="CM16" s="2" t="s">
        <v>167</v>
      </c>
      <c r="CN16" s="2"/>
      <c r="CO16" s="2" t="s">
        <v>59</v>
      </c>
      <c r="CP16" s="2">
        <v>13.43</v>
      </c>
      <c r="CQ16" s="2">
        <v>64</v>
      </c>
      <c r="CR16" s="2">
        <v>16085</v>
      </c>
      <c r="CS16" s="2">
        <v>28.497</v>
      </c>
      <c r="CT16" s="2" t="s">
        <v>167</v>
      </c>
      <c r="CU16" s="2"/>
      <c r="CV16" s="2" t="s">
        <v>59</v>
      </c>
      <c r="CW16" s="2">
        <v>13.43</v>
      </c>
      <c r="CX16" s="2">
        <v>64</v>
      </c>
      <c r="CY16" s="2">
        <v>16418</v>
      </c>
      <c r="CZ16" s="2">
        <v>29.076000000000001</v>
      </c>
      <c r="DA16" s="2" t="s">
        <v>167</v>
      </c>
      <c r="DB16" s="2"/>
      <c r="DC16" s="2" t="s">
        <v>59</v>
      </c>
      <c r="DD16" s="2">
        <v>13.444000000000001</v>
      </c>
      <c r="DE16" s="2">
        <v>64</v>
      </c>
      <c r="DF16" s="2">
        <v>6107</v>
      </c>
      <c r="DG16" s="2">
        <v>9.8119999999999994</v>
      </c>
      <c r="DH16" s="2" t="s">
        <v>167</v>
      </c>
      <c r="DI16" s="2"/>
    </row>
    <row r="17" spans="1:113" x14ac:dyDescent="0.55000000000000004">
      <c r="A17" s="2" t="s">
        <v>60</v>
      </c>
      <c r="B17" s="2">
        <v>0</v>
      </c>
      <c r="C17" s="2">
        <v>0</v>
      </c>
      <c r="D17" s="2" t="s">
        <v>86</v>
      </c>
      <c r="E17" s="2"/>
      <c r="F17" s="2"/>
      <c r="G17" s="2"/>
      <c r="H17" s="2" t="s">
        <v>60</v>
      </c>
      <c r="I17" s="2">
        <v>13.734</v>
      </c>
      <c r="J17" s="2">
        <v>69</v>
      </c>
      <c r="K17" s="2" t="s">
        <v>315</v>
      </c>
      <c r="L17" s="2">
        <v>1.1240000000000001</v>
      </c>
      <c r="M17" s="2" t="s">
        <v>167</v>
      </c>
      <c r="N17" s="2"/>
      <c r="O17" s="2" t="s">
        <v>60</v>
      </c>
      <c r="P17" s="2">
        <v>0</v>
      </c>
      <c r="Q17" s="2">
        <v>0</v>
      </c>
      <c r="R17" s="2" t="s">
        <v>86</v>
      </c>
      <c r="S17" s="2"/>
      <c r="T17" s="2"/>
      <c r="U17" s="2"/>
      <c r="V17" s="2"/>
      <c r="W17" s="2" t="s">
        <v>60</v>
      </c>
      <c r="X17" s="2">
        <v>0</v>
      </c>
      <c r="Y17" s="2"/>
      <c r="Z17" s="2">
        <v>0</v>
      </c>
      <c r="AA17" s="2" t="s">
        <v>86</v>
      </c>
      <c r="AB17" s="2" t="s">
        <v>172</v>
      </c>
      <c r="AC17" s="2"/>
      <c r="AD17" s="2" t="s">
        <v>60</v>
      </c>
      <c r="AE17" s="2">
        <v>0</v>
      </c>
      <c r="AF17" s="2"/>
      <c r="AG17" s="2">
        <v>0</v>
      </c>
      <c r="AH17" s="2" t="s">
        <v>86</v>
      </c>
      <c r="AI17" s="2" t="s">
        <v>172</v>
      </c>
      <c r="AJ17" s="2"/>
      <c r="AK17" s="2" t="s">
        <v>60</v>
      </c>
      <c r="AL17" s="2">
        <v>13.72</v>
      </c>
      <c r="AM17" s="2">
        <v>69</v>
      </c>
      <c r="AN17" s="2" t="s">
        <v>316</v>
      </c>
      <c r="AO17" s="2">
        <v>2.7040000000000002</v>
      </c>
      <c r="AP17" s="2" t="s">
        <v>167</v>
      </c>
      <c r="AQ17" s="2"/>
      <c r="AR17" s="2" t="s">
        <v>60</v>
      </c>
      <c r="AS17" s="2">
        <v>13.749000000000001</v>
      </c>
      <c r="AT17" s="2">
        <v>69</v>
      </c>
      <c r="AU17" s="2" t="s">
        <v>317</v>
      </c>
      <c r="AV17" s="2" t="s">
        <v>170</v>
      </c>
      <c r="AW17" s="2"/>
      <c r="AX17" s="2"/>
      <c r="AY17" s="2" t="s">
        <v>60</v>
      </c>
      <c r="AZ17" s="2">
        <v>0</v>
      </c>
      <c r="BA17" s="2"/>
      <c r="BB17" s="2">
        <v>0</v>
      </c>
      <c r="BC17" s="2" t="s">
        <v>86</v>
      </c>
      <c r="BD17" s="2" t="s">
        <v>172</v>
      </c>
      <c r="BE17" s="2"/>
      <c r="BF17" s="2" t="s">
        <v>60</v>
      </c>
      <c r="BG17" s="2">
        <v>0</v>
      </c>
      <c r="BH17" s="2">
        <v>0</v>
      </c>
      <c r="BI17" s="2" t="s">
        <v>86</v>
      </c>
      <c r="BJ17" s="2"/>
      <c r="BK17" s="2"/>
      <c r="BL17" s="2"/>
      <c r="BM17" s="2" t="s">
        <v>60</v>
      </c>
      <c r="BN17" s="2">
        <v>0</v>
      </c>
      <c r="BO17" s="2">
        <v>0</v>
      </c>
      <c r="BP17" s="2" t="s">
        <v>86</v>
      </c>
      <c r="BQ17" s="2"/>
      <c r="BR17" s="2"/>
      <c r="BS17" s="2"/>
      <c r="BT17" s="2" t="s">
        <v>60</v>
      </c>
      <c r="BU17" s="2">
        <v>13.662000000000001</v>
      </c>
      <c r="BV17" s="2">
        <v>69</v>
      </c>
      <c r="BW17" s="2">
        <v>10108</v>
      </c>
      <c r="BX17" s="2">
        <v>9.7989999999999995</v>
      </c>
      <c r="BY17" s="2" t="s">
        <v>167</v>
      </c>
      <c r="BZ17" s="2"/>
      <c r="CA17" s="2" t="s">
        <v>60</v>
      </c>
      <c r="CB17" s="2">
        <v>13.662000000000001</v>
      </c>
      <c r="CC17" s="2">
        <v>69</v>
      </c>
      <c r="CD17" s="2" t="s">
        <v>318</v>
      </c>
      <c r="CE17" s="2">
        <v>0.84899999999999998</v>
      </c>
      <c r="CF17" s="2" t="s">
        <v>167</v>
      </c>
      <c r="CG17" s="2"/>
      <c r="CH17" s="2" t="s">
        <v>60</v>
      </c>
      <c r="CI17" s="2">
        <v>13.662000000000001</v>
      </c>
      <c r="CJ17" s="2">
        <v>69</v>
      </c>
      <c r="CK17" s="2" t="s">
        <v>319</v>
      </c>
      <c r="CL17" s="2">
        <v>0.873</v>
      </c>
      <c r="CM17" s="2" t="s">
        <v>167</v>
      </c>
      <c r="CN17" s="2"/>
      <c r="CO17" s="2" t="s">
        <v>60</v>
      </c>
      <c r="CP17" s="2">
        <v>13.662000000000001</v>
      </c>
      <c r="CQ17" s="2">
        <v>69</v>
      </c>
      <c r="CR17" s="2">
        <v>23183</v>
      </c>
      <c r="CS17" s="2">
        <v>20.253</v>
      </c>
      <c r="CT17" s="2" t="s">
        <v>167</v>
      </c>
      <c r="CU17" s="2"/>
      <c r="CV17" s="2" t="s">
        <v>60</v>
      </c>
      <c r="CW17" s="2">
        <v>13.662000000000001</v>
      </c>
      <c r="CX17" s="2">
        <v>69</v>
      </c>
      <c r="CY17" s="2">
        <v>29992</v>
      </c>
      <c r="CZ17" s="2">
        <v>24.759</v>
      </c>
      <c r="DA17" s="2" t="s">
        <v>167</v>
      </c>
      <c r="DB17" s="2"/>
      <c r="DC17" s="2" t="s">
        <v>60</v>
      </c>
      <c r="DD17" s="2">
        <v>13.676</v>
      </c>
      <c r="DE17" s="2">
        <v>69</v>
      </c>
      <c r="DF17" s="2">
        <v>11318</v>
      </c>
      <c r="DG17" s="2">
        <v>10.535</v>
      </c>
      <c r="DH17" s="2" t="s">
        <v>167</v>
      </c>
      <c r="DI17" s="2"/>
    </row>
    <row r="18" spans="1:113" x14ac:dyDescent="0.55000000000000004">
      <c r="A18" s="2" t="s">
        <v>61</v>
      </c>
      <c r="B18" s="2">
        <v>13.989000000000001</v>
      </c>
      <c r="C18" s="2">
        <v>51</v>
      </c>
      <c r="D18" s="2">
        <v>264</v>
      </c>
      <c r="E18" s="2">
        <v>2.5000000000000001E-2</v>
      </c>
      <c r="F18" s="2" t="s">
        <v>167</v>
      </c>
      <c r="G18" s="2"/>
      <c r="H18" s="2" t="s">
        <v>61</v>
      </c>
      <c r="I18" s="2">
        <v>14.002000000000001</v>
      </c>
      <c r="J18" s="2">
        <v>51</v>
      </c>
      <c r="K18" s="2">
        <v>10005</v>
      </c>
      <c r="L18" s="2">
        <v>0.95599999999999996</v>
      </c>
      <c r="M18" s="2" t="s">
        <v>167</v>
      </c>
      <c r="N18" s="2"/>
      <c r="O18" s="2" t="s">
        <v>61</v>
      </c>
      <c r="P18" s="2">
        <v>0</v>
      </c>
      <c r="Q18" s="2">
        <v>0</v>
      </c>
      <c r="R18" s="2" t="s">
        <v>86</v>
      </c>
      <c r="S18" s="2"/>
      <c r="T18" s="2"/>
      <c r="U18" s="2"/>
      <c r="V18" s="2"/>
      <c r="W18" s="2" t="s">
        <v>61</v>
      </c>
      <c r="X18" s="2">
        <v>13.988</v>
      </c>
      <c r="Y18" s="2">
        <v>51</v>
      </c>
      <c r="Z18" s="2" t="s">
        <v>320</v>
      </c>
      <c r="AA18" s="2">
        <v>0.108</v>
      </c>
      <c r="AB18" s="2" t="s">
        <v>167</v>
      </c>
      <c r="AC18" s="2"/>
      <c r="AD18" s="2" t="s">
        <v>61</v>
      </c>
      <c r="AE18" s="2">
        <v>14.002000000000001</v>
      </c>
      <c r="AF18" s="2">
        <v>51</v>
      </c>
      <c r="AG18" s="2" t="s">
        <v>175</v>
      </c>
      <c r="AH18" s="2">
        <v>0.09</v>
      </c>
      <c r="AI18" s="2" t="s">
        <v>167</v>
      </c>
      <c r="AJ18" s="2"/>
      <c r="AK18" s="2" t="s">
        <v>61</v>
      </c>
      <c r="AL18" s="2">
        <v>13.989000000000001</v>
      </c>
      <c r="AM18" s="2">
        <v>51</v>
      </c>
      <c r="AN18" s="2">
        <v>32184</v>
      </c>
      <c r="AO18" s="2">
        <v>2.8119999999999998</v>
      </c>
      <c r="AP18" s="2" t="s">
        <v>167</v>
      </c>
      <c r="AQ18" s="2"/>
      <c r="AR18" s="2" t="s">
        <v>61</v>
      </c>
      <c r="AS18" s="2">
        <v>14.002000000000001</v>
      </c>
      <c r="AT18" s="2">
        <v>51</v>
      </c>
      <c r="AU18" s="2">
        <v>28167</v>
      </c>
      <c r="AV18" s="2">
        <v>2.8290000000000002</v>
      </c>
      <c r="AW18" s="2" t="s">
        <v>167</v>
      </c>
      <c r="AX18" s="2"/>
      <c r="AY18" s="2" t="s">
        <v>61</v>
      </c>
      <c r="AZ18" s="2">
        <v>14.002000000000001</v>
      </c>
      <c r="BA18" s="2">
        <v>51</v>
      </c>
      <c r="BB18" s="2">
        <v>9852</v>
      </c>
      <c r="BC18" s="2">
        <v>0.96799999999999997</v>
      </c>
      <c r="BD18" s="2" t="s">
        <v>167</v>
      </c>
      <c r="BE18" s="2"/>
      <c r="BF18" s="2" t="s">
        <v>61</v>
      </c>
      <c r="BG18" s="2">
        <v>0</v>
      </c>
      <c r="BH18" s="2">
        <v>0</v>
      </c>
      <c r="BI18" s="2" t="s">
        <v>86</v>
      </c>
      <c r="BJ18" s="2"/>
      <c r="BK18" s="2"/>
      <c r="BL18" s="2"/>
      <c r="BM18" s="2" t="s">
        <v>61</v>
      </c>
      <c r="BN18" s="2">
        <v>0</v>
      </c>
      <c r="BO18" s="2">
        <v>0</v>
      </c>
      <c r="BP18" s="2" t="s">
        <v>86</v>
      </c>
      <c r="BQ18" s="2"/>
      <c r="BR18" s="2"/>
      <c r="BS18" s="2"/>
      <c r="BT18" s="2" t="s">
        <v>61</v>
      </c>
      <c r="BU18" s="2">
        <v>13.922000000000001</v>
      </c>
      <c r="BV18" s="2">
        <v>51</v>
      </c>
      <c r="BW18" s="2">
        <v>86693</v>
      </c>
      <c r="BX18" s="2">
        <v>9.8059999999999992</v>
      </c>
      <c r="BY18" s="2" t="s">
        <v>167</v>
      </c>
      <c r="BZ18" s="2"/>
      <c r="CA18" s="2" t="s">
        <v>61</v>
      </c>
      <c r="CB18" s="2">
        <v>13.922000000000001</v>
      </c>
      <c r="CC18" s="2">
        <v>51</v>
      </c>
      <c r="CD18" s="2">
        <v>10351</v>
      </c>
      <c r="CE18" s="2">
        <v>1.17</v>
      </c>
      <c r="CF18" s="2" t="s">
        <v>167</v>
      </c>
      <c r="CG18" s="2"/>
      <c r="CH18" s="2" t="s">
        <v>61</v>
      </c>
      <c r="CI18" s="2">
        <v>13.922000000000001</v>
      </c>
      <c r="CJ18" s="2">
        <v>51</v>
      </c>
      <c r="CK18" s="2">
        <v>8245</v>
      </c>
      <c r="CL18" s="2">
        <v>0.92800000000000005</v>
      </c>
      <c r="CM18" s="2" t="s">
        <v>167</v>
      </c>
      <c r="CN18" s="2"/>
      <c r="CO18" s="2" t="s">
        <v>61</v>
      </c>
      <c r="CP18" s="2">
        <v>13.922000000000001</v>
      </c>
      <c r="CQ18" s="2">
        <v>51</v>
      </c>
      <c r="CR18" s="2">
        <v>232835</v>
      </c>
      <c r="CS18" s="2">
        <v>27.571999999999999</v>
      </c>
      <c r="CT18" s="2" t="s">
        <v>167</v>
      </c>
      <c r="CU18" s="2"/>
      <c r="CV18" s="2" t="s">
        <v>61</v>
      </c>
      <c r="CW18" s="2">
        <v>13.922000000000001</v>
      </c>
      <c r="CX18" s="2">
        <v>51</v>
      </c>
      <c r="CY18" s="2">
        <v>238139</v>
      </c>
      <c r="CZ18" s="2">
        <v>28.170999999999999</v>
      </c>
      <c r="DA18" s="2" t="s">
        <v>167</v>
      </c>
      <c r="DB18" s="2"/>
      <c r="DC18" s="2" t="s">
        <v>61</v>
      </c>
      <c r="DD18" s="2">
        <v>13.935</v>
      </c>
      <c r="DE18" s="2">
        <v>51</v>
      </c>
      <c r="DF18" s="2">
        <v>90614</v>
      </c>
      <c r="DG18" s="2">
        <v>9.9480000000000004</v>
      </c>
      <c r="DH18" s="2" t="s">
        <v>167</v>
      </c>
      <c r="DI18" s="2"/>
    </row>
    <row r="19" spans="1:113" x14ac:dyDescent="0.55000000000000004">
      <c r="A19" s="2" t="s">
        <v>62</v>
      </c>
      <c r="B19" s="2">
        <v>0</v>
      </c>
      <c r="C19" s="2">
        <v>0</v>
      </c>
      <c r="D19" s="2" t="s">
        <v>86</v>
      </c>
      <c r="E19" s="2"/>
      <c r="F19" s="2"/>
      <c r="G19" s="2"/>
      <c r="H19" s="2" t="s">
        <v>62</v>
      </c>
      <c r="I19" s="2">
        <v>16.285</v>
      </c>
      <c r="J19" s="2">
        <v>33</v>
      </c>
      <c r="K19" s="2">
        <v>4066</v>
      </c>
      <c r="L19" s="2">
        <v>1.0569999999999999</v>
      </c>
      <c r="M19" s="2" t="s">
        <v>167</v>
      </c>
      <c r="N19" s="2"/>
      <c r="O19" s="2" t="s">
        <v>62</v>
      </c>
      <c r="P19" s="2">
        <v>0</v>
      </c>
      <c r="Q19" s="2">
        <v>0</v>
      </c>
      <c r="R19" s="2" t="s">
        <v>86</v>
      </c>
      <c r="S19" s="2"/>
      <c r="T19" s="2"/>
      <c r="U19" s="2"/>
      <c r="V19" s="2"/>
      <c r="W19" s="2" t="s">
        <v>62</v>
      </c>
      <c r="X19" s="2">
        <v>16.285</v>
      </c>
      <c r="Y19" s="2">
        <v>33</v>
      </c>
      <c r="Z19" s="2">
        <v>559</v>
      </c>
      <c r="AA19" s="2">
        <v>0.129</v>
      </c>
      <c r="AB19" s="2" t="s">
        <v>167</v>
      </c>
      <c r="AC19" s="2"/>
      <c r="AD19" s="2" t="s">
        <v>62</v>
      </c>
      <c r="AE19" s="2">
        <v>16.285</v>
      </c>
      <c r="AF19" s="2">
        <v>33</v>
      </c>
      <c r="AG19" s="2" t="s">
        <v>179</v>
      </c>
      <c r="AH19" s="2">
        <v>7.9000000000000001E-2</v>
      </c>
      <c r="AI19" s="2" t="s">
        <v>167</v>
      </c>
      <c r="AJ19" s="2"/>
      <c r="AK19" s="2" t="s">
        <v>62</v>
      </c>
      <c r="AL19" s="2">
        <v>16.271999999999998</v>
      </c>
      <c r="AM19" s="2">
        <v>33</v>
      </c>
      <c r="AN19" s="2">
        <v>13409</v>
      </c>
      <c r="AO19" s="2">
        <v>3.1890000000000001</v>
      </c>
      <c r="AP19" s="2" t="s">
        <v>167</v>
      </c>
      <c r="AQ19" s="2"/>
      <c r="AR19" s="2" t="s">
        <v>62</v>
      </c>
      <c r="AS19" s="2">
        <v>16.285</v>
      </c>
      <c r="AT19" s="2">
        <v>33</v>
      </c>
      <c r="AU19" s="2">
        <v>11705</v>
      </c>
      <c r="AV19" s="2">
        <v>3.2</v>
      </c>
      <c r="AW19" s="2" t="s">
        <v>167</v>
      </c>
      <c r="AX19" s="2"/>
      <c r="AY19" s="2" t="s">
        <v>62</v>
      </c>
      <c r="AZ19" s="2">
        <v>16.285</v>
      </c>
      <c r="BA19" s="2">
        <v>33</v>
      </c>
      <c r="BB19" s="2" t="s">
        <v>321</v>
      </c>
      <c r="BC19" s="2">
        <v>1.0369999999999999</v>
      </c>
      <c r="BD19" s="2" t="s">
        <v>167</v>
      </c>
      <c r="BE19" s="2"/>
      <c r="BF19" s="2" t="s">
        <v>62</v>
      </c>
      <c r="BG19" s="2">
        <v>0</v>
      </c>
      <c r="BH19" s="2">
        <v>0</v>
      </c>
      <c r="BI19" s="2" t="s">
        <v>86</v>
      </c>
      <c r="BJ19" s="2"/>
      <c r="BK19" s="2"/>
      <c r="BL19" s="2"/>
      <c r="BM19" s="2" t="s">
        <v>62</v>
      </c>
      <c r="BN19" s="2">
        <v>0</v>
      </c>
      <c r="BO19" s="2">
        <v>0</v>
      </c>
      <c r="BP19" s="2" t="s">
        <v>86</v>
      </c>
      <c r="BQ19" s="2"/>
      <c r="BR19" s="2"/>
      <c r="BS19" s="2"/>
      <c r="BT19" s="2" t="s">
        <v>62</v>
      </c>
      <c r="BU19" s="2">
        <v>16.192</v>
      </c>
      <c r="BV19" s="2">
        <v>33</v>
      </c>
      <c r="BW19" s="2">
        <v>38363</v>
      </c>
      <c r="BX19" s="2">
        <v>9.6010000000000009</v>
      </c>
      <c r="BY19" s="2" t="s">
        <v>167</v>
      </c>
      <c r="BZ19" s="2"/>
      <c r="CA19" s="2" t="s">
        <v>62</v>
      </c>
      <c r="CB19" s="2">
        <v>16.192</v>
      </c>
      <c r="CC19" s="2">
        <v>33</v>
      </c>
      <c r="CD19" s="2">
        <v>4177</v>
      </c>
      <c r="CE19" s="2">
        <v>1.034</v>
      </c>
      <c r="CF19" s="2" t="s">
        <v>167</v>
      </c>
      <c r="CG19" s="2"/>
      <c r="CH19" s="2" t="s">
        <v>62</v>
      </c>
      <c r="CI19" s="2">
        <v>16.192</v>
      </c>
      <c r="CJ19" s="2">
        <v>33</v>
      </c>
      <c r="CK19" s="2">
        <v>3322</v>
      </c>
      <c r="CL19" s="2">
        <v>0.81899999999999995</v>
      </c>
      <c r="CM19" s="2" t="s">
        <v>167</v>
      </c>
      <c r="CN19" s="2"/>
      <c r="CO19" s="2" t="s">
        <v>62</v>
      </c>
      <c r="CP19" s="2">
        <v>16.192</v>
      </c>
      <c r="CQ19" s="2">
        <v>33</v>
      </c>
      <c r="CR19" s="2">
        <v>103257</v>
      </c>
      <c r="CS19" s="2">
        <v>27.693000000000001</v>
      </c>
      <c r="CT19" s="2" t="s">
        <v>167</v>
      </c>
      <c r="CU19" s="2"/>
      <c r="CV19" s="2" t="s">
        <v>62</v>
      </c>
      <c r="CW19" s="2">
        <v>16.192</v>
      </c>
      <c r="CX19" s="2">
        <v>33</v>
      </c>
      <c r="CY19" s="2">
        <v>104798</v>
      </c>
      <c r="CZ19" s="2">
        <v>28.088999999999999</v>
      </c>
      <c r="DA19" s="2" t="s">
        <v>167</v>
      </c>
      <c r="DB19" s="2"/>
      <c r="DC19" s="2" t="s">
        <v>62</v>
      </c>
      <c r="DD19" s="2">
        <v>16.204999999999998</v>
      </c>
      <c r="DE19" s="2">
        <v>33</v>
      </c>
      <c r="DF19" s="2">
        <v>40490</v>
      </c>
      <c r="DG19" s="2">
        <v>9.8379999999999992</v>
      </c>
      <c r="DH19" s="2" t="s">
        <v>167</v>
      </c>
      <c r="DI19" s="2"/>
    </row>
    <row r="20" spans="1:113" x14ac:dyDescent="0.55000000000000004">
      <c r="A20" s="2" t="s">
        <v>63</v>
      </c>
      <c r="B20" s="2">
        <v>16.539000000000001</v>
      </c>
      <c r="C20" s="2">
        <v>119</v>
      </c>
      <c r="D20" s="2" t="s">
        <v>186</v>
      </c>
      <c r="E20" s="2">
        <v>2.5000000000000001E-2</v>
      </c>
      <c r="F20" s="2" t="s">
        <v>167</v>
      </c>
      <c r="G20" s="2"/>
      <c r="H20" s="2" t="s">
        <v>63</v>
      </c>
      <c r="I20" s="2">
        <v>16.538</v>
      </c>
      <c r="J20" s="2">
        <v>119</v>
      </c>
      <c r="K20" s="2">
        <v>11042</v>
      </c>
      <c r="L20" s="2">
        <v>1.101</v>
      </c>
      <c r="M20" s="2" t="s">
        <v>167</v>
      </c>
      <c r="N20" s="2"/>
      <c r="O20" s="2" t="s">
        <v>63</v>
      </c>
      <c r="P20" s="2">
        <v>16.539000000000001</v>
      </c>
      <c r="Q20" s="2">
        <v>119</v>
      </c>
      <c r="R20" s="2" t="s">
        <v>322</v>
      </c>
      <c r="S20" s="2">
        <v>2.1999999999999999E-2</v>
      </c>
      <c r="T20" s="2" t="s">
        <v>167</v>
      </c>
      <c r="U20" s="2"/>
      <c r="V20" s="2"/>
      <c r="W20" s="2" t="s">
        <v>63</v>
      </c>
      <c r="X20" s="2">
        <v>16.538</v>
      </c>
      <c r="Y20" s="2">
        <v>119</v>
      </c>
      <c r="Z20" s="2" t="s">
        <v>323</v>
      </c>
      <c r="AA20" s="2">
        <v>0.10199999999999999</v>
      </c>
      <c r="AB20" s="2" t="s">
        <v>167</v>
      </c>
      <c r="AC20" s="2"/>
      <c r="AD20" s="2" t="s">
        <v>63</v>
      </c>
      <c r="AE20" s="2">
        <v>16.539000000000001</v>
      </c>
      <c r="AF20" s="2">
        <v>119</v>
      </c>
      <c r="AG20" s="2">
        <v>1247</v>
      </c>
      <c r="AH20" s="2">
        <v>0.121</v>
      </c>
      <c r="AI20" s="2" t="s">
        <v>167</v>
      </c>
      <c r="AJ20" s="2"/>
      <c r="AK20" s="2" t="s">
        <v>63</v>
      </c>
      <c r="AL20" s="2">
        <v>16.521000000000001</v>
      </c>
      <c r="AM20" s="2">
        <v>119</v>
      </c>
      <c r="AN20" s="2" t="s">
        <v>324</v>
      </c>
      <c r="AO20" s="2">
        <v>2.0089999999999999</v>
      </c>
      <c r="AP20" s="2" t="s">
        <v>167</v>
      </c>
      <c r="AQ20" s="2"/>
      <c r="AR20" s="2" t="s">
        <v>63</v>
      </c>
      <c r="AS20" s="2">
        <v>16.539000000000001</v>
      </c>
      <c r="AT20" s="2">
        <v>119</v>
      </c>
      <c r="AU20" s="2" t="s">
        <v>325</v>
      </c>
      <c r="AV20" s="2">
        <v>3.0270000000000001</v>
      </c>
      <c r="AW20" s="2" t="s">
        <v>167</v>
      </c>
      <c r="AX20" s="2"/>
      <c r="AY20" s="2" t="s">
        <v>63</v>
      </c>
      <c r="AZ20" s="2">
        <v>16.538</v>
      </c>
      <c r="BA20" s="2">
        <v>119</v>
      </c>
      <c r="BB20" s="2" t="s">
        <v>326</v>
      </c>
      <c r="BC20" s="2">
        <v>1.075</v>
      </c>
      <c r="BD20" s="2" t="s">
        <v>167</v>
      </c>
      <c r="BE20" s="2"/>
      <c r="BF20" s="2" t="s">
        <v>63</v>
      </c>
      <c r="BG20" s="2">
        <v>16.521000000000001</v>
      </c>
      <c r="BH20" s="2">
        <v>119</v>
      </c>
      <c r="BI20" s="2" t="s">
        <v>327</v>
      </c>
      <c r="BJ20" s="2">
        <v>1.9E-2</v>
      </c>
      <c r="BK20" s="2" t="s">
        <v>167</v>
      </c>
      <c r="BL20" s="2"/>
      <c r="BM20" s="2" t="s">
        <v>63</v>
      </c>
      <c r="BN20" s="2">
        <v>16.469000000000001</v>
      </c>
      <c r="BO20" s="2">
        <v>119</v>
      </c>
      <c r="BP20" s="2" t="s">
        <v>328</v>
      </c>
      <c r="BQ20" s="2">
        <v>2.4E-2</v>
      </c>
      <c r="BR20" s="2" t="s">
        <v>167</v>
      </c>
      <c r="BS20" s="2"/>
      <c r="BT20" s="2" t="s">
        <v>63</v>
      </c>
      <c r="BU20" s="2">
        <v>16.469000000000001</v>
      </c>
      <c r="BV20" s="2">
        <v>119</v>
      </c>
      <c r="BW20" s="2" t="s">
        <v>329</v>
      </c>
      <c r="BX20" s="2">
        <v>9.8230000000000004</v>
      </c>
      <c r="BY20" s="2" t="s">
        <v>167</v>
      </c>
      <c r="BZ20" s="2"/>
      <c r="CA20" s="2" t="s">
        <v>63</v>
      </c>
      <c r="CB20" s="2">
        <v>16.451000000000001</v>
      </c>
      <c r="CC20" s="2">
        <v>119</v>
      </c>
      <c r="CD20" s="2" t="s">
        <v>330</v>
      </c>
      <c r="CE20" s="2">
        <v>1.1519999999999999</v>
      </c>
      <c r="CF20" s="2" t="s">
        <v>167</v>
      </c>
      <c r="CG20" s="2"/>
      <c r="CH20" s="2" t="s">
        <v>63</v>
      </c>
      <c r="CI20" s="2">
        <v>16.451000000000001</v>
      </c>
      <c r="CJ20" s="2">
        <v>119</v>
      </c>
      <c r="CK20" s="2" t="s">
        <v>331</v>
      </c>
      <c r="CL20" s="2">
        <v>0.94699999999999995</v>
      </c>
      <c r="CM20" s="2" t="s">
        <v>167</v>
      </c>
      <c r="CN20" s="2"/>
      <c r="CO20" s="2" t="s">
        <v>63</v>
      </c>
      <c r="CP20" s="2">
        <v>16.451000000000001</v>
      </c>
      <c r="CQ20" s="2">
        <v>119</v>
      </c>
      <c r="CR20" s="2">
        <v>266984</v>
      </c>
      <c r="CS20" s="2">
        <v>29.085000000000001</v>
      </c>
      <c r="CT20" s="2" t="s">
        <v>167</v>
      </c>
      <c r="CU20" s="2"/>
      <c r="CV20" s="2" t="s">
        <v>63</v>
      </c>
      <c r="CW20" s="2">
        <v>16.451000000000001</v>
      </c>
      <c r="CX20" s="2">
        <v>119</v>
      </c>
      <c r="CY20" s="2">
        <v>268945</v>
      </c>
      <c r="CZ20" s="2">
        <v>29.274999999999999</v>
      </c>
      <c r="DA20" s="2" t="s">
        <v>167</v>
      </c>
      <c r="DB20" s="2"/>
      <c r="DC20" s="2" t="s">
        <v>63</v>
      </c>
      <c r="DD20" s="2">
        <v>16.468</v>
      </c>
      <c r="DE20" s="2">
        <v>119</v>
      </c>
      <c r="DF20" s="2">
        <v>101099</v>
      </c>
      <c r="DG20" s="2">
        <v>9.76</v>
      </c>
      <c r="DH20" s="2" t="s">
        <v>167</v>
      </c>
      <c r="DI20" s="2"/>
    </row>
    <row r="21" spans="1:113" x14ac:dyDescent="0.55000000000000004">
      <c r="A21" s="2" t="s">
        <v>33</v>
      </c>
      <c r="B21" s="2">
        <v>18.477</v>
      </c>
      <c r="C21" s="2">
        <v>69</v>
      </c>
      <c r="D21" s="2" t="s">
        <v>333</v>
      </c>
      <c r="E21" s="2">
        <v>0.04</v>
      </c>
      <c r="F21" s="2" t="s">
        <v>167</v>
      </c>
      <c r="G21" s="2"/>
      <c r="H21" s="2" t="s">
        <v>33</v>
      </c>
      <c r="I21" s="2">
        <v>18.477</v>
      </c>
      <c r="J21" s="2">
        <v>69</v>
      </c>
      <c r="K21" s="2">
        <v>20708</v>
      </c>
      <c r="L21" s="2">
        <v>1.165</v>
      </c>
      <c r="M21" s="2" t="s">
        <v>167</v>
      </c>
      <c r="N21" s="2"/>
      <c r="O21" s="2" t="s">
        <v>33</v>
      </c>
      <c r="P21" s="2">
        <v>18.477</v>
      </c>
      <c r="Q21" s="2">
        <v>69</v>
      </c>
      <c r="R21" s="2" t="s">
        <v>334</v>
      </c>
      <c r="S21" s="2">
        <v>0.03</v>
      </c>
      <c r="T21" s="2" t="s">
        <v>167</v>
      </c>
      <c r="U21" s="2"/>
      <c r="V21" s="2"/>
      <c r="W21" s="2" t="s">
        <v>33</v>
      </c>
      <c r="X21" s="2">
        <v>18.477</v>
      </c>
      <c r="Y21" s="2">
        <v>69</v>
      </c>
      <c r="Z21" s="2" t="s">
        <v>335</v>
      </c>
      <c r="AA21" s="2">
        <v>9.8000000000000004E-2</v>
      </c>
      <c r="AB21" s="2" t="s">
        <v>167</v>
      </c>
      <c r="AC21" s="2"/>
      <c r="AD21" s="2" t="s">
        <v>33</v>
      </c>
      <c r="AE21" s="2">
        <v>18.478000000000002</v>
      </c>
      <c r="AF21" s="2">
        <v>69</v>
      </c>
      <c r="AG21" s="2" t="s">
        <v>336</v>
      </c>
      <c r="AH21" s="2">
        <v>0.11</v>
      </c>
      <c r="AI21" s="2" t="s">
        <v>167</v>
      </c>
      <c r="AJ21" s="2"/>
      <c r="AK21" s="2" t="s">
        <v>33</v>
      </c>
      <c r="AL21" s="2">
        <v>18.477</v>
      </c>
      <c r="AM21" s="2">
        <v>69</v>
      </c>
      <c r="AN21" s="2">
        <v>41506</v>
      </c>
      <c r="AO21" s="2">
        <v>2.1709999999999998</v>
      </c>
      <c r="AP21" s="2" t="s">
        <v>167</v>
      </c>
      <c r="AQ21" s="2"/>
      <c r="AR21" s="2" t="s">
        <v>33</v>
      </c>
      <c r="AS21" s="2">
        <v>18.478000000000002</v>
      </c>
      <c r="AT21" s="2">
        <v>69</v>
      </c>
      <c r="AU21" s="2">
        <v>53710</v>
      </c>
      <c r="AV21" s="2">
        <v>3.36</v>
      </c>
      <c r="AW21" s="2" t="s">
        <v>167</v>
      </c>
      <c r="AX21" s="2"/>
      <c r="AY21" s="2" t="s">
        <v>33</v>
      </c>
      <c r="AZ21" s="2">
        <v>18.477</v>
      </c>
      <c r="BA21" s="2">
        <v>69</v>
      </c>
      <c r="BB21" s="2">
        <v>20653</v>
      </c>
      <c r="BC21" s="2">
        <v>1.1950000000000001</v>
      </c>
      <c r="BD21" s="2" t="s">
        <v>167</v>
      </c>
      <c r="BE21" s="2"/>
      <c r="BF21" s="2" t="s">
        <v>33</v>
      </c>
      <c r="BG21" s="2">
        <v>18.46</v>
      </c>
      <c r="BH21" s="2">
        <v>69</v>
      </c>
      <c r="BI21" s="2" t="s">
        <v>337</v>
      </c>
      <c r="BJ21" s="2">
        <v>2.5000000000000001E-2</v>
      </c>
      <c r="BK21" s="2" t="s">
        <v>167</v>
      </c>
      <c r="BL21" s="2"/>
      <c r="BM21" s="2" t="s">
        <v>33</v>
      </c>
      <c r="BN21" s="2">
        <v>18.39</v>
      </c>
      <c r="BO21" s="2">
        <v>69</v>
      </c>
      <c r="BP21" s="2">
        <v>537</v>
      </c>
      <c r="BQ21" s="2">
        <v>2.9000000000000001E-2</v>
      </c>
      <c r="BR21" s="2" t="s">
        <v>167</v>
      </c>
      <c r="BS21" s="2"/>
      <c r="BT21" s="2" t="s">
        <v>33</v>
      </c>
      <c r="BU21" s="2">
        <v>18.407</v>
      </c>
      <c r="BV21" s="2">
        <v>69</v>
      </c>
      <c r="BW21" s="2">
        <v>173412</v>
      </c>
      <c r="BX21" s="2">
        <v>9.9109999999999996</v>
      </c>
      <c r="BY21" s="2" t="s">
        <v>167</v>
      </c>
      <c r="BZ21" s="2"/>
      <c r="CA21" s="2" t="s">
        <v>33</v>
      </c>
      <c r="CB21" s="2">
        <v>18.408000000000001</v>
      </c>
      <c r="CC21" s="2">
        <v>69</v>
      </c>
      <c r="CD21" s="2">
        <v>22087</v>
      </c>
      <c r="CE21" s="2">
        <v>1.246</v>
      </c>
      <c r="CF21" s="2" t="s">
        <v>167</v>
      </c>
      <c r="CG21" s="2"/>
      <c r="CH21" s="2" t="s">
        <v>33</v>
      </c>
      <c r="CI21" s="2">
        <v>18.408000000000001</v>
      </c>
      <c r="CJ21" s="2">
        <v>69</v>
      </c>
      <c r="CK21" s="2" t="s">
        <v>339</v>
      </c>
      <c r="CL21" s="2">
        <v>0.92300000000000004</v>
      </c>
      <c r="CM21" s="2" t="s">
        <v>167</v>
      </c>
      <c r="CN21" s="2"/>
      <c r="CO21" s="2" t="s">
        <v>33</v>
      </c>
      <c r="CP21" s="2">
        <v>18.408000000000001</v>
      </c>
      <c r="CQ21" s="2">
        <v>69</v>
      </c>
      <c r="CR21" s="2">
        <v>465359</v>
      </c>
      <c r="CS21" s="2">
        <v>28.640999999999998</v>
      </c>
      <c r="CT21" s="2" t="s">
        <v>167</v>
      </c>
      <c r="CU21" s="2"/>
      <c r="CV21" s="2" t="s">
        <v>33</v>
      </c>
      <c r="CW21" s="2">
        <v>18.408000000000001</v>
      </c>
      <c r="CX21" s="2">
        <v>69</v>
      </c>
      <c r="CY21" s="2">
        <v>472497</v>
      </c>
      <c r="CZ21" s="2">
        <v>29.065999999999999</v>
      </c>
      <c r="DA21" s="2" t="s">
        <v>167</v>
      </c>
      <c r="DB21" s="2"/>
      <c r="DC21" s="2" t="s">
        <v>33</v>
      </c>
      <c r="DD21" s="2">
        <v>18.407</v>
      </c>
      <c r="DE21" s="2">
        <v>69</v>
      </c>
      <c r="DF21" s="2">
        <v>177886</v>
      </c>
      <c r="DG21" s="2">
        <v>9.8659999999999997</v>
      </c>
      <c r="DH21" s="2" t="s">
        <v>167</v>
      </c>
      <c r="DI21" s="2"/>
    </row>
    <row r="22" spans="1:113" x14ac:dyDescent="0.55000000000000004">
      <c r="A22" s="2" t="s">
        <v>64</v>
      </c>
      <c r="B22" s="2">
        <v>0</v>
      </c>
      <c r="C22" s="2">
        <v>0</v>
      </c>
      <c r="D22" s="2" t="s">
        <v>86</v>
      </c>
      <c r="E22" s="2"/>
      <c r="F22" s="2"/>
      <c r="G22" s="2"/>
      <c r="H22" s="2" t="s">
        <v>64</v>
      </c>
      <c r="I22" s="2">
        <v>22.315999999999999</v>
      </c>
      <c r="J22" s="2">
        <v>93</v>
      </c>
      <c r="K22" s="2">
        <v>16472</v>
      </c>
      <c r="L22" s="2">
        <v>0.93700000000000006</v>
      </c>
      <c r="M22" s="2" t="s">
        <v>167</v>
      </c>
      <c r="N22" s="2"/>
      <c r="O22" s="2" t="s">
        <v>64</v>
      </c>
      <c r="P22" s="2">
        <v>0</v>
      </c>
      <c r="Q22" s="2">
        <v>0</v>
      </c>
      <c r="R22" s="2" t="s">
        <v>86</v>
      </c>
      <c r="S22" s="2"/>
      <c r="T22" s="2"/>
      <c r="U22" s="2"/>
      <c r="V22" s="2"/>
      <c r="W22" s="2" t="s">
        <v>64</v>
      </c>
      <c r="X22" s="2">
        <v>22.315999999999999</v>
      </c>
      <c r="Y22" s="2">
        <v>93</v>
      </c>
      <c r="Z22" s="2">
        <v>1787</v>
      </c>
      <c r="AA22" s="2">
        <v>8.6999999999999994E-2</v>
      </c>
      <c r="AB22" s="2" t="s">
        <v>167</v>
      </c>
      <c r="AC22" s="2"/>
      <c r="AD22" s="2" t="s">
        <v>64</v>
      </c>
      <c r="AE22" s="2">
        <v>22.315999999999999</v>
      </c>
      <c r="AF22" s="2">
        <v>93</v>
      </c>
      <c r="AG22" s="2">
        <v>1655</v>
      </c>
      <c r="AH22" s="2">
        <v>9.0999999999999998E-2</v>
      </c>
      <c r="AI22" s="2" t="s">
        <v>167</v>
      </c>
      <c r="AJ22" s="2"/>
      <c r="AK22" s="2" t="s">
        <v>64</v>
      </c>
      <c r="AL22" s="2">
        <v>22.303999999999998</v>
      </c>
      <c r="AM22" s="2">
        <v>93</v>
      </c>
      <c r="AN22" s="2">
        <v>38115</v>
      </c>
      <c r="AO22" s="2">
        <v>2.0529999999999999</v>
      </c>
      <c r="AP22" s="2" t="s">
        <v>167</v>
      </c>
      <c r="AQ22" s="2"/>
      <c r="AR22" s="2" t="s">
        <v>64</v>
      </c>
      <c r="AS22" s="2">
        <v>22.315999999999999</v>
      </c>
      <c r="AT22" s="2">
        <v>93</v>
      </c>
      <c r="AU22" s="2">
        <v>45857</v>
      </c>
      <c r="AV22" s="2">
        <v>2.9670000000000001</v>
      </c>
      <c r="AW22" s="2" t="s">
        <v>167</v>
      </c>
      <c r="AX22" s="2"/>
      <c r="AY22" s="2" t="s">
        <v>64</v>
      </c>
      <c r="AZ22" s="2">
        <v>22.315999999999999</v>
      </c>
      <c r="BA22" s="2">
        <v>93</v>
      </c>
      <c r="BB22" s="2">
        <v>16046</v>
      </c>
      <c r="BC22" s="2">
        <v>0.93700000000000006</v>
      </c>
      <c r="BD22" s="2" t="s">
        <v>167</v>
      </c>
      <c r="BE22" s="2"/>
      <c r="BF22" s="2" t="s">
        <v>64</v>
      </c>
      <c r="BG22" s="2">
        <v>0</v>
      </c>
      <c r="BH22" s="2">
        <v>0</v>
      </c>
      <c r="BI22" s="2" t="s">
        <v>86</v>
      </c>
      <c r="BJ22" s="2"/>
      <c r="BK22" s="2"/>
      <c r="BL22" s="2"/>
      <c r="BM22" s="2" t="s">
        <v>64</v>
      </c>
      <c r="BN22" s="2">
        <v>0</v>
      </c>
      <c r="BO22" s="2">
        <v>0</v>
      </c>
      <c r="BP22" s="2" t="s">
        <v>86</v>
      </c>
      <c r="BQ22" s="2"/>
      <c r="BR22" s="2"/>
      <c r="BS22" s="2"/>
      <c r="BT22" s="2" t="s">
        <v>64</v>
      </c>
      <c r="BU22" s="2">
        <v>22.231000000000002</v>
      </c>
      <c r="BV22" s="2">
        <v>93</v>
      </c>
      <c r="BW22" s="2">
        <v>155935</v>
      </c>
      <c r="BX22" s="2">
        <v>10.38</v>
      </c>
      <c r="BY22" s="2" t="s">
        <v>167</v>
      </c>
      <c r="BZ22" s="2"/>
      <c r="CA22" s="2" t="s">
        <v>64</v>
      </c>
      <c r="CB22" s="2">
        <v>22.231000000000002</v>
      </c>
      <c r="CC22" s="2">
        <v>93</v>
      </c>
      <c r="CD22" s="2">
        <v>17613</v>
      </c>
      <c r="CE22" s="2">
        <v>1.1279999999999999</v>
      </c>
      <c r="CF22" s="2" t="s">
        <v>167</v>
      </c>
      <c r="CG22" s="2"/>
      <c r="CH22" s="2" t="s">
        <v>64</v>
      </c>
      <c r="CI22" s="2">
        <v>22.231999999999999</v>
      </c>
      <c r="CJ22" s="2">
        <v>93</v>
      </c>
      <c r="CK22" s="2">
        <v>14050</v>
      </c>
      <c r="CL22" s="2">
        <v>0.89600000000000002</v>
      </c>
      <c r="CM22" s="2" t="s">
        <v>167</v>
      </c>
      <c r="CN22" s="2"/>
      <c r="CO22" s="2" t="s">
        <v>64</v>
      </c>
      <c r="CP22" s="2">
        <v>22.231000000000002</v>
      </c>
      <c r="CQ22" s="2">
        <v>93</v>
      </c>
      <c r="CR22" s="2">
        <v>383818</v>
      </c>
      <c r="CS22" s="2">
        <v>29.027000000000001</v>
      </c>
      <c r="CT22" s="2" t="s">
        <v>167</v>
      </c>
      <c r="CU22" s="2"/>
      <c r="CV22" s="2" t="s">
        <v>64</v>
      </c>
      <c r="CW22" s="2">
        <v>22.231999999999999</v>
      </c>
      <c r="CX22" s="2">
        <v>93</v>
      </c>
      <c r="CY22" s="2">
        <v>399001</v>
      </c>
      <c r="CZ22" s="2">
        <v>30.337</v>
      </c>
      <c r="DA22" s="2" t="s">
        <v>167</v>
      </c>
      <c r="DB22" s="2"/>
      <c r="DC22" s="2" t="s">
        <v>64</v>
      </c>
      <c r="DD22" s="2">
        <v>22.231000000000002</v>
      </c>
      <c r="DE22" s="2">
        <v>93</v>
      </c>
      <c r="DF22" s="2">
        <v>160757</v>
      </c>
      <c r="DG22" s="2">
        <v>10.385999999999999</v>
      </c>
      <c r="DH22" s="2" t="s">
        <v>167</v>
      </c>
      <c r="DI22" s="2"/>
    </row>
    <row r="23" spans="1:113" x14ac:dyDescent="0.55000000000000004">
      <c r="A23" s="2" t="s">
        <v>65</v>
      </c>
      <c r="B23" s="2">
        <v>21.53</v>
      </c>
      <c r="C23" s="2">
        <v>101</v>
      </c>
      <c r="D23" s="2" t="s">
        <v>340</v>
      </c>
      <c r="E23" s="2">
        <v>2.1999999999999999E-2</v>
      </c>
      <c r="F23" s="2" t="s">
        <v>167</v>
      </c>
      <c r="G23" s="2"/>
      <c r="H23" s="2" t="s">
        <v>65</v>
      </c>
      <c r="I23" s="2">
        <v>21.542000000000002</v>
      </c>
      <c r="J23" s="2">
        <v>101</v>
      </c>
      <c r="K23" s="2">
        <v>16830</v>
      </c>
      <c r="L23" s="2">
        <v>1.113</v>
      </c>
      <c r="M23" s="2" t="s">
        <v>167</v>
      </c>
      <c r="N23" s="2"/>
      <c r="O23" s="2" t="s">
        <v>65</v>
      </c>
      <c r="P23" s="2">
        <v>21.553999999999998</v>
      </c>
      <c r="Q23" s="2">
        <v>101</v>
      </c>
      <c r="R23" s="2">
        <v>342</v>
      </c>
      <c r="S23" s="2">
        <v>2.1999999999999999E-2</v>
      </c>
      <c r="T23" s="2" t="s">
        <v>167</v>
      </c>
      <c r="U23" s="2"/>
      <c r="V23" s="2"/>
      <c r="W23" s="2" t="s">
        <v>65</v>
      </c>
      <c r="X23" s="2">
        <v>21.542000000000002</v>
      </c>
      <c r="Y23" s="2">
        <v>101</v>
      </c>
      <c r="Z23" s="2">
        <v>1948</v>
      </c>
      <c r="AA23" s="2">
        <v>0.111</v>
      </c>
      <c r="AB23" s="2" t="s">
        <v>167</v>
      </c>
      <c r="AC23" s="2"/>
      <c r="AD23" s="2" t="s">
        <v>65</v>
      </c>
      <c r="AE23" s="2">
        <v>21.542000000000002</v>
      </c>
      <c r="AF23" s="2">
        <v>101</v>
      </c>
      <c r="AG23" s="2">
        <v>1876</v>
      </c>
      <c r="AH23" s="2">
        <v>0.12</v>
      </c>
      <c r="AI23" s="2" t="s">
        <v>167</v>
      </c>
      <c r="AJ23" s="2"/>
      <c r="AK23" s="2" t="s">
        <v>65</v>
      </c>
      <c r="AL23" s="2">
        <v>21.542000000000002</v>
      </c>
      <c r="AM23" s="2">
        <v>101</v>
      </c>
      <c r="AN23" s="2">
        <v>35824</v>
      </c>
      <c r="AO23" s="2">
        <v>2.21</v>
      </c>
      <c r="AP23" s="2" t="s">
        <v>167</v>
      </c>
      <c r="AQ23" s="2"/>
      <c r="AR23" s="2" t="s">
        <v>65</v>
      </c>
      <c r="AS23" s="2">
        <v>21.542000000000002</v>
      </c>
      <c r="AT23" s="2">
        <v>101</v>
      </c>
      <c r="AU23" s="2">
        <v>44702</v>
      </c>
      <c r="AV23" s="2">
        <v>3.2879999999999998</v>
      </c>
      <c r="AW23" s="2" t="s">
        <v>167</v>
      </c>
      <c r="AX23" s="2"/>
      <c r="AY23" s="2" t="s">
        <v>65</v>
      </c>
      <c r="AZ23" s="2">
        <v>21.542000000000002</v>
      </c>
      <c r="BA23" s="2">
        <v>101</v>
      </c>
      <c r="BB23" s="2">
        <v>16390</v>
      </c>
      <c r="BC23" s="2">
        <v>1.1140000000000001</v>
      </c>
      <c r="BD23" s="2" t="s">
        <v>167</v>
      </c>
      <c r="BE23" s="2"/>
      <c r="BF23" s="2" t="s">
        <v>65</v>
      </c>
      <c r="BG23" s="2">
        <v>21.518000000000001</v>
      </c>
      <c r="BH23" s="2">
        <v>101</v>
      </c>
      <c r="BI23" s="2" t="s">
        <v>341</v>
      </c>
      <c r="BJ23" s="2">
        <v>1.9E-2</v>
      </c>
      <c r="BK23" s="2" t="s">
        <v>167</v>
      </c>
      <c r="BL23" s="2"/>
      <c r="BM23" s="2" t="s">
        <v>65</v>
      </c>
      <c r="BN23" s="2">
        <v>21.47</v>
      </c>
      <c r="BO23" s="2">
        <v>101</v>
      </c>
      <c r="BP23" s="2" t="s">
        <v>342</v>
      </c>
      <c r="BQ23" s="2">
        <v>2.8000000000000001E-2</v>
      </c>
      <c r="BR23" s="2" t="s">
        <v>167</v>
      </c>
      <c r="BS23" s="2"/>
      <c r="BT23" s="2" t="s">
        <v>65</v>
      </c>
      <c r="BU23" s="2">
        <v>21.47</v>
      </c>
      <c r="BV23" s="2">
        <v>101</v>
      </c>
      <c r="BW23" s="2">
        <v>156444</v>
      </c>
      <c r="BX23" s="2">
        <v>10.234999999999999</v>
      </c>
      <c r="BY23" s="2" t="s">
        <v>167</v>
      </c>
      <c r="BZ23" s="2"/>
      <c r="CA23" s="2" t="s">
        <v>65</v>
      </c>
      <c r="CB23" s="2">
        <v>21.47</v>
      </c>
      <c r="CC23" s="2">
        <v>101</v>
      </c>
      <c r="CD23" s="2">
        <v>19264</v>
      </c>
      <c r="CE23" s="2">
        <v>1.238</v>
      </c>
      <c r="CF23" s="2" t="s">
        <v>167</v>
      </c>
      <c r="CG23" s="2"/>
      <c r="CH23" s="2" t="s">
        <v>65</v>
      </c>
      <c r="CI23" s="2">
        <v>21.47</v>
      </c>
      <c r="CJ23" s="2">
        <v>101</v>
      </c>
      <c r="CK23" s="2">
        <v>15308</v>
      </c>
      <c r="CL23" s="2">
        <v>0.98</v>
      </c>
      <c r="CM23" s="2" t="s">
        <v>167</v>
      </c>
      <c r="CN23" s="2"/>
      <c r="CO23" s="2" t="s">
        <v>65</v>
      </c>
      <c r="CP23" s="2">
        <v>21.47</v>
      </c>
      <c r="CQ23" s="2">
        <v>101</v>
      </c>
      <c r="CR23" s="2">
        <v>412573</v>
      </c>
      <c r="CS23" s="2">
        <v>29.352</v>
      </c>
      <c r="CT23" s="2" t="s">
        <v>167</v>
      </c>
      <c r="CU23" s="2"/>
      <c r="CV23" s="2" t="s">
        <v>65</v>
      </c>
      <c r="CW23" s="2">
        <v>21.47</v>
      </c>
      <c r="CX23" s="2">
        <v>101</v>
      </c>
      <c r="CY23" s="2">
        <v>418373</v>
      </c>
      <c r="CZ23" s="2">
        <v>29.754999999999999</v>
      </c>
      <c r="DA23" s="2" t="s">
        <v>167</v>
      </c>
      <c r="DB23" s="2"/>
      <c r="DC23" s="2" t="s">
        <v>65</v>
      </c>
      <c r="DD23" s="2">
        <v>21.47</v>
      </c>
      <c r="DE23" s="2">
        <v>101</v>
      </c>
      <c r="DF23" s="2">
        <v>157666</v>
      </c>
      <c r="DG23" s="2">
        <v>10.005000000000001</v>
      </c>
      <c r="DH23" s="2" t="s">
        <v>167</v>
      </c>
      <c r="DI23" s="2"/>
    </row>
    <row r="24" spans="1:113" x14ac:dyDescent="0.55000000000000004">
      <c r="A24" s="2" t="s">
        <v>66</v>
      </c>
      <c r="B24" s="2">
        <v>21.408999999999999</v>
      </c>
      <c r="C24" s="2">
        <v>69</v>
      </c>
      <c r="D24" s="2" t="s">
        <v>343</v>
      </c>
      <c r="E24" s="2">
        <v>6.0000000000000001E-3</v>
      </c>
      <c r="F24" s="2" t="s">
        <v>167</v>
      </c>
      <c r="G24" s="2"/>
      <c r="H24" s="2" t="s">
        <v>66</v>
      </c>
      <c r="I24" s="2">
        <v>21.408999999999999</v>
      </c>
      <c r="J24" s="2">
        <v>69</v>
      </c>
      <c r="K24" s="2">
        <v>56168</v>
      </c>
      <c r="L24" s="2">
        <v>0.98499999999999999</v>
      </c>
      <c r="M24" s="2" t="s">
        <v>167</v>
      </c>
      <c r="N24" s="2"/>
      <c r="O24" s="2" t="s">
        <v>66</v>
      </c>
      <c r="P24" s="2">
        <v>0</v>
      </c>
      <c r="Q24" s="2"/>
      <c r="R24" s="2">
        <v>0</v>
      </c>
      <c r="S24" s="2" t="s">
        <v>86</v>
      </c>
      <c r="T24" s="2" t="s">
        <v>172</v>
      </c>
      <c r="U24" s="2"/>
      <c r="V24" s="2"/>
      <c r="W24" s="2" t="s">
        <v>66</v>
      </c>
      <c r="X24" s="2">
        <v>21.408999999999999</v>
      </c>
      <c r="Y24" s="2">
        <v>69</v>
      </c>
      <c r="Z24" s="2">
        <v>6673</v>
      </c>
      <c r="AA24" s="2">
        <v>0.10100000000000001</v>
      </c>
      <c r="AB24" s="2" t="s">
        <v>167</v>
      </c>
      <c r="AC24" s="2"/>
      <c r="AD24" s="2" t="s">
        <v>66</v>
      </c>
      <c r="AE24" s="2">
        <v>21.408999999999999</v>
      </c>
      <c r="AF24" s="2">
        <v>69</v>
      </c>
      <c r="AG24" s="2" t="s">
        <v>344</v>
      </c>
      <c r="AH24" s="2">
        <v>9.7000000000000003E-2</v>
      </c>
      <c r="AI24" s="2" t="s">
        <v>167</v>
      </c>
      <c r="AJ24" s="2"/>
      <c r="AK24" s="2" t="s">
        <v>66</v>
      </c>
      <c r="AL24" s="2">
        <v>21.408999999999999</v>
      </c>
      <c r="AM24" s="2">
        <v>69</v>
      </c>
      <c r="AN24" s="2">
        <v>135780</v>
      </c>
      <c r="AO24" s="2">
        <v>2.2589999999999999</v>
      </c>
      <c r="AP24" s="2" t="s">
        <v>167</v>
      </c>
      <c r="AQ24" s="2"/>
      <c r="AR24" s="2" t="s">
        <v>66</v>
      </c>
      <c r="AS24" s="2">
        <v>21.408999999999999</v>
      </c>
      <c r="AT24" s="2">
        <v>69</v>
      </c>
      <c r="AU24" s="2">
        <v>153031</v>
      </c>
      <c r="AV24" s="2">
        <v>3.024</v>
      </c>
      <c r="AW24" s="2" t="s">
        <v>167</v>
      </c>
      <c r="AX24" s="2"/>
      <c r="AY24" s="2" t="s">
        <v>66</v>
      </c>
      <c r="AZ24" s="2">
        <v>21.408999999999999</v>
      </c>
      <c r="BA24" s="2">
        <v>69</v>
      </c>
      <c r="BB24" s="2">
        <v>54683</v>
      </c>
      <c r="BC24" s="2">
        <v>0.98499999999999999</v>
      </c>
      <c r="BD24" s="2" t="s">
        <v>167</v>
      </c>
      <c r="BE24" s="2"/>
      <c r="BF24" s="2" t="s">
        <v>66</v>
      </c>
      <c r="BG24" s="2">
        <v>0</v>
      </c>
      <c r="BH24" s="2"/>
      <c r="BI24" s="2">
        <v>0</v>
      </c>
      <c r="BJ24" s="2" t="s">
        <v>86</v>
      </c>
      <c r="BK24" s="2" t="s">
        <v>172</v>
      </c>
      <c r="BL24" s="2"/>
      <c r="BM24" s="2" t="s">
        <v>66</v>
      </c>
      <c r="BN24" s="2">
        <v>21.337</v>
      </c>
      <c r="BO24" s="2">
        <v>69</v>
      </c>
      <c r="BP24" s="2" t="s">
        <v>345</v>
      </c>
      <c r="BQ24" s="2">
        <v>5.0000000000000001E-3</v>
      </c>
      <c r="BR24" s="2" t="s">
        <v>167</v>
      </c>
      <c r="BS24" s="2"/>
      <c r="BT24" s="2" t="s">
        <v>66</v>
      </c>
      <c r="BU24" s="2">
        <v>21.337</v>
      </c>
      <c r="BV24" s="2">
        <v>69</v>
      </c>
      <c r="BW24" s="2">
        <v>505371</v>
      </c>
      <c r="BX24" s="2">
        <v>11.084</v>
      </c>
      <c r="BY24" s="2" t="s">
        <v>167</v>
      </c>
      <c r="BZ24" s="2"/>
      <c r="CA24" s="2" t="s">
        <v>66</v>
      </c>
      <c r="CB24" s="2">
        <v>21.337</v>
      </c>
      <c r="CC24" s="2">
        <v>69</v>
      </c>
      <c r="CD24" s="2">
        <v>58830</v>
      </c>
      <c r="CE24" s="2">
        <v>1.2270000000000001</v>
      </c>
      <c r="CF24" s="2" t="s">
        <v>167</v>
      </c>
      <c r="CG24" s="2"/>
      <c r="CH24" s="2" t="s">
        <v>66</v>
      </c>
      <c r="CI24" s="2">
        <v>21.337</v>
      </c>
      <c r="CJ24" s="2">
        <v>69</v>
      </c>
      <c r="CK24" s="2">
        <v>47782</v>
      </c>
      <c r="CL24" s="2">
        <v>0.99099999999999999</v>
      </c>
      <c r="CM24" s="2" t="s">
        <v>167</v>
      </c>
      <c r="CN24" s="2"/>
      <c r="CO24" s="2" t="s">
        <v>66</v>
      </c>
      <c r="CP24" s="2">
        <v>21.324999999999999</v>
      </c>
      <c r="CQ24" s="2">
        <v>69</v>
      </c>
      <c r="CR24" s="2">
        <v>1193417</v>
      </c>
      <c r="CS24" s="2">
        <v>30.498999999999999</v>
      </c>
      <c r="CT24" s="2" t="s">
        <v>167</v>
      </c>
      <c r="CU24" s="2"/>
      <c r="CV24" s="2" t="s">
        <v>66</v>
      </c>
      <c r="CW24" s="2">
        <v>21.324999999999999</v>
      </c>
      <c r="CX24" s="2">
        <v>69</v>
      </c>
      <c r="CY24" s="2">
        <v>1236447</v>
      </c>
      <c r="CZ24" s="2">
        <v>31.823</v>
      </c>
      <c r="DA24" s="2" t="s">
        <v>167</v>
      </c>
      <c r="DB24" s="2"/>
      <c r="DC24" s="2" t="s">
        <v>66</v>
      </c>
      <c r="DD24" s="2">
        <v>21.337</v>
      </c>
      <c r="DE24" s="2">
        <v>69</v>
      </c>
      <c r="DF24" s="2">
        <v>525278</v>
      </c>
      <c r="DG24" s="2">
        <v>11.186999999999999</v>
      </c>
      <c r="DH24" s="2" t="s">
        <v>167</v>
      </c>
      <c r="DI24" s="2"/>
    </row>
    <row r="25" spans="1:113" x14ac:dyDescent="0.55000000000000004">
      <c r="A25" s="2" t="s">
        <v>37</v>
      </c>
      <c r="B25" s="2">
        <v>23.157</v>
      </c>
      <c r="C25" s="2">
        <v>51</v>
      </c>
      <c r="D25" s="2" t="s">
        <v>347</v>
      </c>
      <c r="E25" s="2">
        <v>1.2E-2</v>
      </c>
      <c r="F25" s="2" t="s">
        <v>167</v>
      </c>
      <c r="G25" s="2"/>
      <c r="H25" s="2" t="s">
        <v>37</v>
      </c>
      <c r="I25" s="2">
        <v>23.164999999999999</v>
      </c>
      <c r="J25" s="2">
        <v>51</v>
      </c>
      <c r="K25" s="2">
        <v>27006</v>
      </c>
      <c r="L25" s="2">
        <v>1.024</v>
      </c>
      <c r="M25" s="2" t="s">
        <v>167</v>
      </c>
      <c r="N25" s="2"/>
      <c r="O25" s="2" t="s">
        <v>37</v>
      </c>
      <c r="P25" s="2">
        <v>23.164999999999999</v>
      </c>
      <c r="Q25" s="2">
        <v>51</v>
      </c>
      <c r="R25" s="2">
        <v>350</v>
      </c>
      <c r="S25" s="2">
        <v>1.2E-2</v>
      </c>
      <c r="T25" s="2" t="s">
        <v>167</v>
      </c>
      <c r="U25" s="2"/>
      <c r="V25" s="2"/>
      <c r="W25" s="2" t="s">
        <v>37</v>
      </c>
      <c r="X25" s="2">
        <v>23.172999999999998</v>
      </c>
      <c r="Y25" s="2">
        <v>51</v>
      </c>
      <c r="Z25" s="2">
        <v>3315</v>
      </c>
      <c r="AA25" s="2">
        <v>0.107</v>
      </c>
      <c r="AB25" s="2" t="s">
        <v>167</v>
      </c>
      <c r="AC25" s="2"/>
      <c r="AD25" s="2" t="s">
        <v>37</v>
      </c>
      <c r="AE25" s="2">
        <v>23.172999999999998</v>
      </c>
      <c r="AF25" s="2">
        <v>51</v>
      </c>
      <c r="AG25" s="2">
        <v>3121</v>
      </c>
      <c r="AH25" s="2">
        <v>0.113</v>
      </c>
      <c r="AI25" s="2" t="s">
        <v>167</v>
      </c>
      <c r="AJ25" s="2"/>
      <c r="AK25" s="2" t="s">
        <v>37</v>
      </c>
      <c r="AL25" s="2">
        <v>23.164999999999999</v>
      </c>
      <c r="AM25" s="2">
        <v>51</v>
      </c>
      <c r="AN25" s="2">
        <v>62320</v>
      </c>
      <c r="AO25" s="2">
        <v>2.2839999999999998</v>
      </c>
      <c r="AP25" s="2" t="s">
        <v>167</v>
      </c>
      <c r="AQ25" s="2"/>
      <c r="AR25" s="2" t="s">
        <v>37</v>
      </c>
      <c r="AS25" s="2">
        <v>23.164999999999999</v>
      </c>
      <c r="AT25" s="2">
        <v>51</v>
      </c>
      <c r="AU25" s="2">
        <v>74031</v>
      </c>
      <c r="AV25" s="2">
        <v>3.32</v>
      </c>
      <c r="AW25" s="2" t="s">
        <v>167</v>
      </c>
      <c r="AX25" s="2"/>
      <c r="AY25" s="2" t="s">
        <v>37</v>
      </c>
      <c r="AZ25" s="2">
        <v>23.164999999999999</v>
      </c>
      <c r="BA25" s="2">
        <v>51</v>
      </c>
      <c r="BB25" s="2">
        <v>26834</v>
      </c>
      <c r="BC25" s="2">
        <v>1.0469999999999999</v>
      </c>
      <c r="BD25" s="2" t="s">
        <v>167</v>
      </c>
      <c r="BE25" s="2"/>
      <c r="BF25" s="2" t="s">
        <v>37</v>
      </c>
      <c r="BG25" s="2">
        <v>23.134</v>
      </c>
      <c r="BH25" s="2">
        <v>51</v>
      </c>
      <c r="BI25" s="2">
        <v>286</v>
      </c>
      <c r="BJ25" s="2">
        <v>1.0999999999999999E-2</v>
      </c>
      <c r="BK25" s="2" t="s">
        <v>167</v>
      </c>
      <c r="BL25" s="2"/>
      <c r="BM25" s="2" t="s">
        <v>37</v>
      </c>
      <c r="BN25" s="2">
        <v>23.077999999999999</v>
      </c>
      <c r="BO25" s="2">
        <v>51</v>
      </c>
      <c r="BP25" s="2">
        <v>414</v>
      </c>
      <c r="BQ25" s="2">
        <v>1.7999999999999999E-2</v>
      </c>
      <c r="BR25" s="2" t="s">
        <v>167</v>
      </c>
      <c r="BS25" s="2"/>
      <c r="BT25" s="2" t="s">
        <v>37</v>
      </c>
      <c r="BU25" s="2">
        <v>23.077999999999999</v>
      </c>
      <c r="BV25" s="2">
        <v>51</v>
      </c>
      <c r="BW25" s="2">
        <v>216015</v>
      </c>
      <c r="BX25" s="2">
        <v>10.308999999999999</v>
      </c>
      <c r="BY25" s="2" t="s">
        <v>167</v>
      </c>
      <c r="BZ25" s="2"/>
      <c r="CA25" s="2" t="s">
        <v>37</v>
      </c>
      <c r="CB25" s="2">
        <v>23.09</v>
      </c>
      <c r="CC25" s="2">
        <v>51</v>
      </c>
      <c r="CD25" s="2">
        <v>26032</v>
      </c>
      <c r="CE25" s="2">
        <v>1.1910000000000001</v>
      </c>
      <c r="CF25" s="2" t="s">
        <v>167</v>
      </c>
      <c r="CG25" s="2"/>
      <c r="CH25" s="2" t="s">
        <v>37</v>
      </c>
      <c r="CI25" s="2">
        <v>23.077999999999999</v>
      </c>
      <c r="CJ25" s="2">
        <v>51</v>
      </c>
      <c r="CK25" s="2">
        <v>20618</v>
      </c>
      <c r="CL25" s="2">
        <v>0.93899999999999995</v>
      </c>
      <c r="CM25" s="2" t="s">
        <v>167</v>
      </c>
      <c r="CN25" s="2"/>
      <c r="CO25" s="2" t="s">
        <v>37</v>
      </c>
      <c r="CP25" s="2">
        <v>23.077999999999999</v>
      </c>
      <c r="CQ25" s="2">
        <v>51</v>
      </c>
      <c r="CR25" s="2">
        <v>529857</v>
      </c>
      <c r="CS25" s="2">
        <v>29.024000000000001</v>
      </c>
      <c r="CT25" s="2" t="s">
        <v>167</v>
      </c>
      <c r="CU25" s="2"/>
      <c r="CV25" s="2" t="s">
        <v>37</v>
      </c>
      <c r="CW25" s="2">
        <v>23.077999999999999</v>
      </c>
      <c r="CX25" s="2">
        <v>51</v>
      </c>
      <c r="CY25" s="2">
        <v>538696</v>
      </c>
      <c r="CZ25" s="2">
        <v>29.558</v>
      </c>
      <c r="DA25" s="2" t="s">
        <v>167</v>
      </c>
      <c r="DB25" s="2"/>
      <c r="DC25" s="2" t="s">
        <v>37</v>
      </c>
      <c r="DD25" s="2">
        <v>23.077000000000002</v>
      </c>
      <c r="DE25" s="2">
        <v>51</v>
      </c>
      <c r="DF25" s="2">
        <v>220437</v>
      </c>
      <c r="DG25" s="2">
        <v>10.204000000000001</v>
      </c>
      <c r="DH25" s="2" t="s">
        <v>167</v>
      </c>
      <c r="DI25" s="2"/>
    </row>
    <row r="26" spans="1:113" x14ac:dyDescent="0.55000000000000004">
      <c r="A26" s="2" t="s">
        <v>67</v>
      </c>
      <c r="B26" s="2">
        <v>0</v>
      </c>
      <c r="C26" s="2">
        <v>0</v>
      </c>
      <c r="D26" s="2" t="s">
        <v>86</v>
      </c>
      <c r="E26" s="2"/>
      <c r="F26" s="2"/>
      <c r="G26" s="2"/>
      <c r="H26" s="2" t="s">
        <v>67</v>
      </c>
      <c r="I26" s="2">
        <v>24.983000000000001</v>
      </c>
      <c r="J26" s="2">
        <v>69</v>
      </c>
      <c r="K26" s="2">
        <v>62566</v>
      </c>
      <c r="L26" s="2">
        <v>0.85199999999999998</v>
      </c>
      <c r="M26" s="2" t="s">
        <v>167</v>
      </c>
      <c r="N26" s="2"/>
      <c r="O26" s="2" t="s">
        <v>67</v>
      </c>
      <c r="P26" s="2">
        <v>0</v>
      </c>
      <c r="Q26" s="2"/>
      <c r="R26" s="2">
        <v>0</v>
      </c>
      <c r="S26" s="2" t="s">
        <v>86</v>
      </c>
      <c r="T26" s="2" t="s">
        <v>172</v>
      </c>
      <c r="U26" s="2"/>
      <c r="V26" s="2"/>
      <c r="W26" s="2" t="s">
        <v>67</v>
      </c>
      <c r="X26" s="2">
        <v>24.991</v>
      </c>
      <c r="Y26" s="2">
        <v>69</v>
      </c>
      <c r="Z26" s="2" t="s">
        <v>348</v>
      </c>
      <c r="AA26" s="2">
        <v>0.1</v>
      </c>
      <c r="AB26" s="2" t="s">
        <v>167</v>
      </c>
      <c r="AC26" s="2"/>
      <c r="AD26" s="2" t="s">
        <v>67</v>
      </c>
      <c r="AE26" s="2">
        <v>24.991</v>
      </c>
      <c r="AF26" s="2">
        <v>69</v>
      </c>
      <c r="AG26" s="2" t="s">
        <v>349</v>
      </c>
      <c r="AH26" s="2">
        <v>8.2000000000000003E-2</v>
      </c>
      <c r="AI26" s="2" t="s">
        <v>167</v>
      </c>
      <c r="AJ26" s="2"/>
      <c r="AK26" s="2" t="s">
        <v>67</v>
      </c>
      <c r="AL26" s="2">
        <v>24.991</v>
      </c>
      <c r="AM26" s="2">
        <v>69</v>
      </c>
      <c r="AN26" s="2">
        <v>194046</v>
      </c>
      <c r="AO26" s="2">
        <v>2.5310000000000001</v>
      </c>
      <c r="AP26" s="2" t="s">
        <v>167</v>
      </c>
      <c r="AQ26" s="2"/>
      <c r="AR26" s="2" t="s">
        <v>67</v>
      </c>
      <c r="AS26" s="2">
        <v>24.991</v>
      </c>
      <c r="AT26" s="2">
        <v>69</v>
      </c>
      <c r="AU26" s="2">
        <v>183438</v>
      </c>
      <c r="AV26" s="2">
        <v>2.7759999999999998</v>
      </c>
      <c r="AW26" s="2" t="s">
        <v>167</v>
      </c>
      <c r="AX26" s="2"/>
      <c r="AY26" s="2" t="s">
        <v>67</v>
      </c>
      <c r="AZ26" s="2">
        <v>24.991</v>
      </c>
      <c r="BA26" s="2">
        <v>69</v>
      </c>
      <c r="BB26" s="2">
        <v>61044</v>
      </c>
      <c r="BC26" s="2">
        <v>0.85399999999999998</v>
      </c>
      <c r="BD26" s="2" t="s">
        <v>167</v>
      </c>
      <c r="BE26" s="2"/>
      <c r="BF26" s="2" t="s">
        <v>67</v>
      </c>
      <c r="BG26" s="2">
        <v>0</v>
      </c>
      <c r="BH26" s="2">
        <v>0</v>
      </c>
      <c r="BI26" s="2" t="s">
        <v>86</v>
      </c>
      <c r="BJ26" s="2"/>
      <c r="BK26" s="2"/>
      <c r="BL26" s="2"/>
      <c r="BM26" s="2" t="s">
        <v>67</v>
      </c>
      <c r="BN26" s="2">
        <v>0</v>
      </c>
      <c r="BO26" s="2"/>
      <c r="BP26" s="2">
        <v>0</v>
      </c>
      <c r="BQ26" s="2" t="s">
        <v>86</v>
      </c>
      <c r="BR26" s="2" t="s">
        <v>172</v>
      </c>
      <c r="BS26" s="2"/>
      <c r="BT26" s="2" t="s">
        <v>67</v>
      </c>
      <c r="BU26" s="2">
        <v>24.745999999999999</v>
      </c>
      <c r="BV26" s="2">
        <v>69</v>
      </c>
      <c r="BW26" s="2" t="s">
        <v>350</v>
      </c>
      <c r="BX26" s="2">
        <v>9.6449999999999996</v>
      </c>
      <c r="BY26" s="2" t="s">
        <v>167</v>
      </c>
      <c r="BZ26" s="2"/>
      <c r="CA26" s="2" t="s">
        <v>67</v>
      </c>
      <c r="CB26" s="2">
        <v>24.849</v>
      </c>
      <c r="CC26" s="2">
        <v>69</v>
      </c>
      <c r="CD26" s="2" t="s">
        <v>351</v>
      </c>
      <c r="CE26" s="2">
        <v>1.1339999999999999</v>
      </c>
      <c r="CF26" s="2" t="s">
        <v>167</v>
      </c>
      <c r="CG26" s="2"/>
      <c r="CH26" s="2" t="s">
        <v>67</v>
      </c>
      <c r="CI26" s="2">
        <v>24.832999999999998</v>
      </c>
      <c r="CJ26" s="2">
        <v>69</v>
      </c>
      <c r="CK26" s="2" t="s">
        <v>352</v>
      </c>
      <c r="CL26" s="2">
        <v>0.91900000000000004</v>
      </c>
      <c r="CM26" s="2" t="s">
        <v>167</v>
      </c>
      <c r="CN26" s="2"/>
      <c r="CO26" s="2" t="s">
        <v>67</v>
      </c>
      <c r="CP26" s="2">
        <v>24.832999999999998</v>
      </c>
      <c r="CQ26" s="2">
        <v>69</v>
      </c>
      <c r="CR26" s="2" t="s">
        <v>353</v>
      </c>
      <c r="CS26" s="2">
        <v>28.67</v>
      </c>
      <c r="CT26" s="2" t="s">
        <v>167</v>
      </c>
      <c r="CU26" s="2"/>
      <c r="CV26" s="2" t="s">
        <v>67</v>
      </c>
      <c r="CW26" s="2">
        <v>24.800999999999998</v>
      </c>
      <c r="CX26" s="2">
        <v>69</v>
      </c>
      <c r="CY26" s="2" t="s">
        <v>354</v>
      </c>
      <c r="CZ26" s="2">
        <v>28.655999999999999</v>
      </c>
      <c r="DA26" s="2" t="s">
        <v>167</v>
      </c>
      <c r="DB26" s="2"/>
      <c r="DC26" s="2" t="s">
        <v>67</v>
      </c>
      <c r="DD26" s="2">
        <v>24.713999999999999</v>
      </c>
      <c r="DE26" s="2">
        <v>69</v>
      </c>
      <c r="DF26" s="2" t="s">
        <v>355</v>
      </c>
      <c r="DG26" s="2">
        <v>9.18</v>
      </c>
      <c r="DH26" s="2" t="s">
        <v>167</v>
      </c>
      <c r="DI26" s="2"/>
    </row>
    <row r="27" spans="1:113" x14ac:dyDescent="0.55000000000000004">
      <c r="A27" s="2" t="s">
        <v>39</v>
      </c>
      <c r="B27" s="2">
        <v>0</v>
      </c>
      <c r="C27" s="2">
        <v>0</v>
      </c>
      <c r="D27" s="2" t="s">
        <v>86</v>
      </c>
      <c r="E27" s="2"/>
      <c r="F27" s="2"/>
      <c r="G27" s="2"/>
      <c r="H27" s="2" t="s">
        <v>39</v>
      </c>
      <c r="I27" s="2">
        <v>26.53</v>
      </c>
      <c r="J27" s="2">
        <v>69</v>
      </c>
      <c r="K27" s="2">
        <v>21654</v>
      </c>
      <c r="L27" s="2">
        <v>0.96199999999999997</v>
      </c>
      <c r="M27" s="2" t="s">
        <v>167</v>
      </c>
      <c r="N27" s="2"/>
      <c r="O27" s="2" t="s">
        <v>39</v>
      </c>
      <c r="P27" s="2">
        <v>0</v>
      </c>
      <c r="Q27" s="2">
        <v>0</v>
      </c>
      <c r="R27" s="2" t="s">
        <v>86</v>
      </c>
      <c r="S27" s="2"/>
      <c r="T27" s="2"/>
      <c r="U27" s="2"/>
      <c r="V27" s="2"/>
      <c r="W27" s="2" t="s">
        <v>39</v>
      </c>
      <c r="X27" s="2">
        <v>26.53</v>
      </c>
      <c r="Y27" s="2">
        <v>69</v>
      </c>
      <c r="Z27" s="2">
        <v>2799</v>
      </c>
      <c r="AA27" s="2">
        <v>0.111</v>
      </c>
      <c r="AB27" s="2" t="s">
        <v>167</v>
      </c>
      <c r="AC27" s="2"/>
      <c r="AD27" s="2" t="s">
        <v>39</v>
      </c>
      <c r="AE27" s="2">
        <v>26.54</v>
      </c>
      <c r="AF27" s="2">
        <v>69</v>
      </c>
      <c r="AG27" s="2">
        <v>2363</v>
      </c>
      <c r="AH27" s="2">
        <v>0.105</v>
      </c>
      <c r="AI27" s="2" t="s">
        <v>167</v>
      </c>
      <c r="AJ27" s="2"/>
      <c r="AK27" s="2" t="s">
        <v>39</v>
      </c>
      <c r="AL27" s="2">
        <v>26.53</v>
      </c>
      <c r="AM27" s="2">
        <v>69</v>
      </c>
      <c r="AN27" s="2">
        <v>59113</v>
      </c>
      <c r="AO27" s="2">
        <v>2.351</v>
      </c>
      <c r="AP27" s="2" t="s">
        <v>167</v>
      </c>
      <c r="AQ27" s="2"/>
      <c r="AR27" s="2" t="s">
        <v>39</v>
      </c>
      <c r="AS27" s="2">
        <v>26.53</v>
      </c>
      <c r="AT27" s="2">
        <v>69</v>
      </c>
      <c r="AU27" s="2">
        <v>60738</v>
      </c>
      <c r="AV27" s="2">
        <v>2.7719999999999998</v>
      </c>
      <c r="AW27" s="2" t="s">
        <v>167</v>
      </c>
      <c r="AX27" s="2"/>
      <c r="AY27" s="2" t="s">
        <v>39</v>
      </c>
      <c r="AZ27" s="2">
        <v>26.53</v>
      </c>
      <c r="BA27" s="2">
        <v>69</v>
      </c>
      <c r="BB27" s="2">
        <v>19029</v>
      </c>
      <c r="BC27" s="2">
        <v>0.86899999999999999</v>
      </c>
      <c r="BD27" s="2" t="s">
        <v>167</v>
      </c>
      <c r="BE27" s="2"/>
      <c r="BF27" s="2" t="s">
        <v>39</v>
      </c>
      <c r="BG27" s="2">
        <v>0</v>
      </c>
      <c r="BH27" s="2">
        <v>0</v>
      </c>
      <c r="BI27" s="2" t="s">
        <v>86</v>
      </c>
      <c r="BJ27" s="2"/>
      <c r="BK27" s="2"/>
      <c r="BL27" s="2"/>
      <c r="BM27" s="2" t="s">
        <v>39</v>
      </c>
      <c r="BN27" s="2">
        <v>0</v>
      </c>
      <c r="BO27" s="2"/>
      <c r="BP27" s="2">
        <v>0</v>
      </c>
      <c r="BQ27" s="2" t="s">
        <v>86</v>
      </c>
      <c r="BR27" s="2" t="s">
        <v>172</v>
      </c>
      <c r="BS27" s="2"/>
      <c r="BT27" s="2" t="s">
        <v>39</v>
      </c>
      <c r="BU27" s="2">
        <v>26.364000000000001</v>
      </c>
      <c r="BV27" s="2">
        <v>69</v>
      </c>
      <c r="BW27" s="2">
        <v>145014</v>
      </c>
      <c r="BX27" s="2">
        <v>8.8610000000000007</v>
      </c>
      <c r="BY27" s="2" t="s">
        <v>167</v>
      </c>
      <c r="BZ27" s="2"/>
      <c r="CA27" s="2" t="s">
        <v>39</v>
      </c>
      <c r="CB27" s="2">
        <v>26.413</v>
      </c>
      <c r="CC27" s="2">
        <v>69</v>
      </c>
      <c r="CD27" s="2">
        <v>18825</v>
      </c>
      <c r="CE27" s="2">
        <v>1.1000000000000001</v>
      </c>
      <c r="CF27" s="2" t="s">
        <v>167</v>
      </c>
      <c r="CG27" s="2"/>
      <c r="CH27" s="2" t="s">
        <v>39</v>
      </c>
      <c r="CI27" s="2">
        <v>26.413</v>
      </c>
      <c r="CJ27" s="2">
        <v>69</v>
      </c>
      <c r="CK27" s="2">
        <v>14732</v>
      </c>
      <c r="CL27" s="2">
        <v>0.85699999999999998</v>
      </c>
      <c r="CM27" s="2" t="s">
        <v>167</v>
      </c>
      <c r="CN27" s="2"/>
      <c r="CO27" s="2" t="s">
        <v>39</v>
      </c>
      <c r="CP27" s="2">
        <v>26.413</v>
      </c>
      <c r="CQ27" s="2">
        <v>69</v>
      </c>
      <c r="CR27" s="2" t="s">
        <v>356</v>
      </c>
      <c r="CS27" s="2">
        <v>28.542000000000002</v>
      </c>
      <c r="CT27" s="2" t="s">
        <v>167</v>
      </c>
      <c r="CU27" s="2"/>
      <c r="CV27" s="2" t="s">
        <v>39</v>
      </c>
      <c r="CW27" s="2">
        <v>26.384</v>
      </c>
      <c r="CX27" s="2">
        <v>69</v>
      </c>
      <c r="CY27" s="2">
        <v>390191</v>
      </c>
      <c r="CZ27" s="2">
        <v>28.143999999999998</v>
      </c>
      <c r="DA27" s="2" t="s">
        <v>167</v>
      </c>
      <c r="DB27" s="2"/>
      <c r="DC27" s="2" t="s">
        <v>39</v>
      </c>
      <c r="DD27" s="2">
        <v>26.353999999999999</v>
      </c>
      <c r="DE27" s="2">
        <v>69</v>
      </c>
      <c r="DF27" s="2">
        <v>155449</v>
      </c>
      <c r="DG27" s="2">
        <v>9.24</v>
      </c>
      <c r="DH27" s="2" t="s">
        <v>167</v>
      </c>
      <c r="DI27" s="2"/>
    </row>
    <row r="28" spans="1:113" x14ac:dyDescent="0.55000000000000004">
      <c r="A28" s="2" t="s">
        <v>40</v>
      </c>
      <c r="B28" s="2">
        <v>0</v>
      </c>
      <c r="C28" s="2">
        <v>0</v>
      </c>
      <c r="D28" s="2" t="s">
        <v>86</v>
      </c>
      <c r="E28" s="2"/>
      <c r="F28" s="2"/>
      <c r="G28" s="2"/>
      <c r="H28" s="2" t="s">
        <v>40</v>
      </c>
      <c r="I28" s="2">
        <v>26.608000000000001</v>
      </c>
      <c r="J28" s="2">
        <v>101</v>
      </c>
      <c r="K28" s="2" t="s">
        <v>357</v>
      </c>
      <c r="L28" s="2">
        <v>0.89</v>
      </c>
      <c r="M28" s="2" t="s">
        <v>167</v>
      </c>
      <c r="N28" s="2"/>
      <c r="O28" s="2" t="s">
        <v>40</v>
      </c>
      <c r="P28" s="2">
        <v>0</v>
      </c>
      <c r="Q28" s="2">
        <v>0</v>
      </c>
      <c r="R28" s="2" t="s">
        <v>86</v>
      </c>
      <c r="S28" s="2"/>
      <c r="T28" s="2"/>
      <c r="U28" s="2"/>
      <c r="V28" s="2"/>
      <c r="W28" s="2" t="s">
        <v>40</v>
      </c>
      <c r="X28" s="2">
        <v>26.608000000000001</v>
      </c>
      <c r="Y28" s="2">
        <v>101</v>
      </c>
      <c r="Z28" s="2">
        <v>5110</v>
      </c>
      <c r="AA28" s="2">
        <v>9.8000000000000004E-2</v>
      </c>
      <c r="AB28" s="2" t="s">
        <v>167</v>
      </c>
      <c r="AC28" s="2"/>
      <c r="AD28" s="2" t="s">
        <v>40</v>
      </c>
      <c r="AE28" s="2">
        <v>26.608000000000001</v>
      </c>
      <c r="AF28" s="2">
        <v>101</v>
      </c>
      <c r="AG28" s="2" t="s">
        <v>358</v>
      </c>
      <c r="AH28" s="2">
        <v>9.0999999999999998E-2</v>
      </c>
      <c r="AI28" s="2" t="s">
        <v>167</v>
      </c>
      <c r="AJ28" s="2"/>
      <c r="AK28" s="2" t="s">
        <v>40</v>
      </c>
      <c r="AL28" s="2">
        <v>26.608000000000001</v>
      </c>
      <c r="AM28" s="2">
        <v>101</v>
      </c>
      <c r="AN28" s="2" t="s">
        <v>359</v>
      </c>
      <c r="AO28" s="2">
        <v>2.38</v>
      </c>
      <c r="AP28" s="2" t="s">
        <v>167</v>
      </c>
      <c r="AQ28" s="2"/>
      <c r="AR28" s="2" t="s">
        <v>40</v>
      </c>
      <c r="AS28" s="2">
        <v>26.608000000000001</v>
      </c>
      <c r="AT28" s="2">
        <v>101</v>
      </c>
      <c r="AU28" s="2" t="s">
        <v>360</v>
      </c>
      <c r="AV28" s="2">
        <v>2.6280000000000001</v>
      </c>
      <c r="AW28" s="2" t="s">
        <v>167</v>
      </c>
      <c r="AX28" s="2"/>
      <c r="AY28" s="2" t="s">
        <v>40</v>
      </c>
      <c r="AZ28" s="2">
        <v>26.608000000000001</v>
      </c>
      <c r="BA28" s="2">
        <v>101</v>
      </c>
      <c r="BB28" s="2" t="s">
        <v>361</v>
      </c>
      <c r="BC28" s="2">
        <v>0.86399999999999999</v>
      </c>
      <c r="BD28" s="2" t="s">
        <v>167</v>
      </c>
      <c r="BE28" s="2"/>
      <c r="BF28" s="2" t="s">
        <v>40</v>
      </c>
      <c r="BG28" s="2">
        <v>0</v>
      </c>
      <c r="BH28" s="2">
        <v>0</v>
      </c>
      <c r="BI28" s="2" t="s">
        <v>86</v>
      </c>
      <c r="BJ28" s="2"/>
      <c r="BK28" s="2"/>
      <c r="BL28" s="2"/>
      <c r="BM28" s="2" t="s">
        <v>40</v>
      </c>
      <c r="BN28" s="2">
        <v>0</v>
      </c>
      <c r="BO28" s="2">
        <v>0</v>
      </c>
      <c r="BP28" s="2" t="s">
        <v>86</v>
      </c>
      <c r="BQ28" s="2"/>
      <c r="BR28" s="2"/>
      <c r="BS28" s="2"/>
      <c r="BT28" s="2" t="s">
        <v>40</v>
      </c>
      <c r="BU28" s="2">
        <v>26.442</v>
      </c>
      <c r="BV28" s="2">
        <v>101</v>
      </c>
      <c r="BW28" s="2" t="s">
        <v>362</v>
      </c>
      <c r="BX28" s="2">
        <v>10.271000000000001</v>
      </c>
      <c r="BY28" s="2" t="s">
        <v>167</v>
      </c>
      <c r="BZ28" s="2"/>
      <c r="CA28" s="2" t="s">
        <v>40</v>
      </c>
      <c r="CB28" s="2">
        <v>26.501000000000001</v>
      </c>
      <c r="CC28" s="2">
        <v>101</v>
      </c>
      <c r="CD28" s="2">
        <v>42439</v>
      </c>
      <c r="CE28" s="2">
        <v>1.206</v>
      </c>
      <c r="CF28" s="2" t="s">
        <v>167</v>
      </c>
      <c r="CG28" s="2"/>
      <c r="CH28" s="2" t="s">
        <v>40</v>
      </c>
      <c r="CI28" s="2">
        <v>26.491</v>
      </c>
      <c r="CJ28" s="2">
        <v>101</v>
      </c>
      <c r="CK28" s="2">
        <v>34439</v>
      </c>
      <c r="CL28" s="2">
        <v>0.97399999999999998</v>
      </c>
      <c r="CM28" s="2" t="s">
        <v>167</v>
      </c>
      <c r="CN28" s="2"/>
      <c r="CO28" s="2" t="s">
        <v>40</v>
      </c>
      <c r="CP28" s="2">
        <v>26.491</v>
      </c>
      <c r="CQ28" s="2">
        <v>101</v>
      </c>
      <c r="CR28" s="2">
        <v>861808</v>
      </c>
      <c r="CS28" s="2">
        <v>30.306999999999999</v>
      </c>
      <c r="CT28" s="2" t="s">
        <v>167</v>
      </c>
      <c r="CU28" s="2"/>
      <c r="CV28" s="2" t="s">
        <v>40</v>
      </c>
      <c r="CW28" s="2">
        <v>26.462</v>
      </c>
      <c r="CX28" s="2">
        <v>101</v>
      </c>
      <c r="CY28" s="2">
        <v>879988</v>
      </c>
      <c r="CZ28" s="2">
        <v>31.064</v>
      </c>
      <c r="DA28" s="2" t="s">
        <v>167</v>
      </c>
      <c r="DB28" s="2"/>
      <c r="DC28" s="2" t="s">
        <v>40</v>
      </c>
      <c r="DD28" s="2">
        <v>26.431999999999999</v>
      </c>
      <c r="DE28" s="2">
        <v>101</v>
      </c>
      <c r="DF28" s="2">
        <v>364070</v>
      </c>
      <c r="DG28" s="2">
        <v>10.563000000000001</v>
      </c>
      <c r="DH28" s="2" t="s">
        <v>167</v>
      </c>
      <c r="DI28" s="2"/>
    </row>
    <row r="29" spans="1:113" x14ac:dyDescent="0.55000000000000004">
      <c r="A29" s="2" t="s">
        <v>68</v>
      </c>
      <c r="B29" s="2">
        <v>0</v>
      </c>
      <c r="C29" s="2">
        <v>0</v>
      </c>
      <c r="D29" s="2" t="s">
        <v>86</v>
      </c>
      <c r="E29" s="2"/>
      <c r="F29" s="2"/>
      <c r="G29" s="2"/>
      <c r="H29" s="2" t="s">
        <v>68</v>
      </c>
      <c r="I29" s="2">
        <v>27.7</v>
      </c>
      <c r="J29" s="2">
        <v>69</v>
      </c>
      <c r="K29" s="2" t="s">
        <v>363</v>
      </c>
      <c r="L29" s="2">
        <v>0.85099999999999998</v>
      </c>
      <c r="M29" s="2" t="s">
        <v>167</v>
      </c>
      <c r="N29" s="2"/>
      <c r="O29" s="2" t="s">
        <v>68</v>
      </c>
      <c r="P29" s="2">
        <v>0</v>
      </c>
      <c r="Q29" s="2">
        <v>0</v>
      </c>
      <c r="R29" s="2" t="s">
        <v>86</v>
      </c>
      <c r="S29" s="2"/>
      <c r="T29" s="2"/>
      <c r="U29" s="2"/>
      <c r="V29" s="2"/>
      <c r="W29" s="2" t="s">
        <v>68</v>
      </c>
      <c r="X29" s="2">
        <v>27.71</v>
      </c>
      <c r="Y29" s="2">
        <v>69</v>
      </c>
      <c r="Z29" s="2" t="s">
        <v>364</v>
      </c>
      <c r="AA29" s="2">
        <v>0.112</v>
      </c>
      <c r="AB29" s="2" t="s">
        <v>167</v>
      </c>
      <c r="AC29" s="2"/>
      <c r="AD29" s="2" t="s">
        <v>68</v>
      </c>
      <c r="AE29" s="2">
        <v>27.71</v>
      </c>
      <c r="AF29" s="2">
        <v>69</v>
      </c>
      <c r="AG29" s="2">
        <v>7776</v>
      </c>
      <c r="AH29" s="2">
        <v>9.4E-2</v>
      </c>
      <c r="AI29" s="2" t="s">
        <v>167</v>
      </c>
      <c r="AJ29" s="2"/>
      <c r="AK29" s="2" t="s">
        <v>68</v>
      </c>
      <c r="AL29" s="2">
        <v>27.71</v>
      </c>
      <c r="AM29" s="2">
        <v>69</v>
      </c>
      <c r="AN29" s="2">
        <v>254233</v>
      </c>
      <c r="AO29" s="2">
        <v>3.0579999999999998</v>
      </c>
      <c r="AP29" s="2" t="s">
        <v>167</v>
      </c>
      <c r="AQ29" s="2"/>
      <c r="AR29" s="2" t="s">
        <v>68</v>
      </c>
      <c r="AS29" s="2">
        <v>27.71</v>
      </c>
      <c r="AT29" s="2">
        <v>69</v>
      </c>
      <c r="AU29" s="2">
        <v>207531</v>
      </c>
      <c r="AV29" s="2">
        <v>2.847</v>
      </c>
      <c r="AW29" s="2" t="s">
        <v>167</v>
      </c>
      <c r="AX29" s="2"/>
      <c r="AY29" s="2" t="s">
        <v>68</v>
      </c>
      <c r="AZ29" s="2">
        <v>27.71</v>
      </c>
      <c r="BA29" s="2">
        <v>69</v>
      </c>
      <c r="BB29" s="2" t="s">
        <v>365</v>
      </c>
      <c r="BC29" s="2">
        <v>0.86399999999999999</v>
      </c>
      <c r="BD29" s="2" t="s">
        <v>167</v>
      </c>
      <c r="BE29" s="2"/>
      <c r="BF29" s="2" t="s">
        <v>68</v>
      </c>
      <c r="BG29" s="2">
        <v>0</v>
      </c>
      <c r="BH29" s="2">
        <v>0</v>
      </c>
      <c r="BI29" s="2" t="s">
        <v>86</v>
      </c>
      <c r="BJ29" s="2"/>
      <c r="BK29" s="2"/>
      <c r="BL29" s="2"/>
      <c r="BM29" s="2" t="s">
        <v>68</v>
      </c>
      <c r="BN29" s="2">
        <v>0</v>
      </c>
      <c r="BO29" s="2">
        <v>0</v>
      </c>
      <c r="BP29" s="2" t="s">
        <v>86</v>
      </c>
      <c r="BQ29" s="2"/>
      <c r="BR29" s="2"/>
      <c r="BS29" s="2"/>
      <c r="BT29" s="2" t="s">
        <v>68</v>
      </c>
      <c r="BU29" s="2">
        <v>27.573</v>
      </c>
      <c r="BV29" s="2">
        <v>69</v>
      </c>
      <c r="BW29" s="2">
        <v>535531</v>
      </c>
      <c r="BX29" s="2">
        <v>9.3979999999999997</v>
      </c>
      <c r="BY29" s="2" t="s">
        <v>167</v>
      </c>
      <c r="BZ29" s="2"/>
      <c r="CA29" s="2" t="s">
        <v>68</v>
      </c>
      <c r="CB29" s="2">
        <v>27.611999999999998</v>
      </c>
      <c r="CC29" s="2">
        <v>69</v>
      </c>
      <c r="CD29" s="2">
        <v>67599</v>
      </c>
      <c r="CE29" s="2">
        <v>1.159</v>
      </c>
      <c r="CF29" s="2" t="s">
        <v>167</v>
      </c>
      <c r="CG29" s="2"/>
      <c r="CH29" s="2" t="s">
        <v>68</v>
      </c>
      <c r="CI29" s="2">
        <v>27.611999999999998</v>
      </c>
      <c r="CJ29" s="2">
        <v>69</v>
      </c>
      <c r="CK29" s="2">
        <v>54215</v>
      </c>
      <c r="CL29" s="2">
        <v>0.92500000000000004</v>
      </c>
      <c r="CM29" s="2" t="s">
        <v>167</v>
      </c>
      <c r="CN29" s="2"/>
      <c r="CO29" s="2" t="s">
        <v>68</v>
      </c>
      <c r="CP29" s="2">
        <v>27.602</v>
      </c>
      <c r="CQ29" s="2">
        <v>69</v>
      </c>
      <c r="CR29" s="2">
        <v>1424352</v>
      </c>
      <c r="CS29" s="2">
        <v>27.614000000000001</v>
      </c>
      <c r="CT29" s="2" t="s">
        <v>167</v>
      </c>
      <c r="CU29" s="2"/>
      <c r="CV29" s="2" t="s">
        <v>68</v>
      </c>
      <c r="CW29" s="2">
        <v>27.582999999999998</v>
      </c>
      <c r="CX29" s="2">
        <v>69</v>
      </c>
      <c r="CY29" s="2">
        <v>1455162</v>
      </c>
      <c r="CZ29" s="2">
        <v>28.236000000000001</v>
      </c>
      <c r="DA29" s="2" t="s">
        <v>167</v>
      </c>
      <c r="DB29" s="2"/>
      <c r="DC29" s="2" t="s">
        <v>68</v>
      </c>
      <c r="DD29" s="2">
        <v>27.553000000000001</v>
      </c>
      <c r="DE29" s="2">
        <v>69</v>
      </c>
      <c r="DF29" s="2">
        <v>546754</v>
      </c>
      <c r="DG29" s="2">
        <v>9.3089999999999993</v>
      </c>
      <c r="DH29" s="2" t="s">
        <v>167</v>
      </c>
      <c r="DI29" s="2"/>
    </row>
    <row r="30" spans="1:113" x14ac:dyDescent="0.55000000000000004">
      <c r="A30" s="2" t="s">
        <v>42</v>
      </c>
      <c r="B30" s="2">
        <v>29.114000000000001</v>
      </c>
      <c r="C30" s="2">
        <v>51</v>
      </c>
      <c r="D30" s="2">
        <v>296</v>
      </c>
      <c r="E30" s="2">
        <v>6.0000000000000001E-3</v>
      </c>
      <c r="F30" s="2" t="s">
        <v>167</v>
      </c>
      <c r="G30" s="2"/>
      <c r="H30" s="2" t="s">
        <v>42</v>
      </c>
      <c r="I30" s="2">
        <v>29.132999999999999</v>
      </c>
      <c r="J30" s="2">
        <v>51</v>
      </c>
      <c r="K30" s="2">
        <v>40321</v>
      </c>
      <c r="L30" s="2">
        <v>0.81200000000000006</v>
      </c>
      <c r="M30" s="2" t="s">
        <v>167</v>
      </c>
      <c r="N30" s="2"/>
      <c r="O30" s="2" t="s">
        <v>42</v>
      </c>
      <c r="P30" s="2">
        <v>0</v>
      </c>
      <c r="Q30" s="2">
        <v>0</v>
      </c>
      <c r="R30" s="2" t="s">
        <v>86</v>
      </c>
      <c r="S30" s="2"/>
      <c r="T30" s="2"/>
      <c r="U30" s="2"/>
      <c r="V30" s="2"/>
      <c r="W30" s="2" t="s">
        <v>42</v>
      </c>
      <c r="X30" s="2">
        <v>29.132999999999999</v>
      </c>
      <c r="Y30" s="2">
        <v>51</v>
      </c>
      <c r="Z30" s="2">
        <v>5893</v>
      </c>
      <c r="AA30" s="2">
        <v>0.105</v>
      </c>
      <c r="AB30" s="2" t="s">
        <v>167</v>
      </c>
      <c r="AC30" s="2"/>
      <c r="AD30" s="2" t="s">
        <v>42</v>
      </c>
      <c r="AE30" s="2">
        <v>29.143000000000001</v>
      </c>
      <c r="AF30" s="2">
        <v>51</v>
      </c>
      <c r="AG30" s="2">
        <v>4323</v>
      </c>
      <c r="AH30" s="2">
        <v>8.5999999999999993E-2</v>
      </c>
      <c r="AI30" s="2" t="s">
        <v>167</v>
      </c>
      <c r="AJ30" s="2"/>
      <c r="AK30" s="2" t="s">
        <v>42</v>
      </c>
      <c r="AL30" s="2">
        <v>29.132999999999999</v>
      </c>
      <c r="AM30" s="2">
        <v>51</v>
      </c>
      <c r="AN30" s="2">
        <v>142640</v>
      </c>
      <c r="AO30" s="2">
        <v>2.68</v>
      </c>
      <c r="AP30" s="2" t="s">
        <v>167</v>
      </c>
      <c r="AQ30" s="2"/>
      <c r="AR30" s="2" t="s">
        <v>42</v>
      </c>
      <c r="AS30" s="2">
        <v>29.132999999999999</v>
      </c>
      <c r="AT30" s="2">
        <v>51</v>
      </c>
      <c r="AU30" s="2">
        <v>118821</v>
      </c>
      <c r="AV30" s="2">
        <v>2.56</v>
      </c>
      <c r="AW30" s="2" t="s">
        <v>167</v>
      </c>
      <c r="AX30" s="2"/>
      <c r="AY30" s="2" t="s">
        <v>42</v>
      </c>
      <c r="AZ30" s="2">
        <v>29.132999999999999</v>
      </c>
      <c r="BA30" s="2">
        <v>51</v>
      </c>
      <c r="BB30" s="2">
        <v>39939</v>
      </c>
      <c r="BC30" s="2">
        <v>0.82699999999999996</v>
      </c>
      <c r="BD30" s="2" t="s">
        <v>167</v>
      </c>
      <c r="BE30" s="2"/>
      <c r="BF30" s="2" t="s">
        <v>42</v>
      </c>
      <c r="BG30" s="2">
        <v>0</v>
      </c>
      <c r="BH30" s="2">
        <v>0</v>
      </c>
      <c r="BI30" s="2" t="s">
        <v>86</v>
      </c>
      <c r="BJ30" s="2"/>
      <c r="BK30" s="2"/>
      <c r="BL30" s="2"/>
      <c r="BM30" s="2" t="s">
        <v>42</v>
      </c>
      <c r="BN30" s="2">
        <v>0</v>
      </c>
      <c r="BO30" s="2">
        <v>0</v>
      </c>
      <c r="BP30" s="2" t="s">
        <v>86</v>
      </c>
      <c r="BQ30" s="2"/>
      <c r="BR30" s="2"/>
      <c r="BS30" s="2"/>
      <c r="BT30" s="2" t="s">
        <v>42</v>
      </c>
      <c r="BU30" s="2">
        <v>29.015999999999998</v>
      </c>
      <c r="BV30" s="2">
        <v>51</v>
      </c>
      <c r="BW30" s="2">
        <v>326866</v>
      </c>
      <c r="BX30" s="2">
        <v>9.51</v>
      </c>
      <c r="BY30" s="2" t="s">
        <v>167</v>
      </c>
      <c r="BZ30" s="2"/>
      <c r="CA30" s="2" t="s">
        <v>42</v>
      </c>
      <c r="CB30" s="2">
        <v>29.055</v>
      </c>
      <c r="CC30" s="2">
        <v>51</v>
      </c>
      <c r="CD30" s="2">
        <v>39840</v>
      </c>
      <c r="CE30" s="2">
        <v>1.1220000000000001</v>
      </c>
      <c r="CF30" s="2" t="s">
        <v>167</v>
      </c>
      <c r="CG30" s="2"/>
      <c r="CH30" s="2" t="s">
        <v>42</v>
      </c>
      <c r="CI30" s="2">
        <v>29.055</v>
      </c>
      <c r="CJ30" s="2">
        <v>51</v>
      </c>
      <c r="CK30" s="2">
        <v>31697</v>
      </c>
      <c r="CL30" s="2">
        <v>0.88800000000000001</v>
      </c>
      <c r="CM30" s="2" t="s">
        <v>167</v>
      </c>
      <c r="CN30" s="2"/>
      <c r="CO30" s="2" t="s">
        <v>42</v>
      </c>
      <c r="CP30" s="2">
        <v>29.045000000000002</v>
      </c>
      <c r="CQ30" s="2">
        <v>51</v>
      </c>
      <c r="CR30" s="2">
        <v>855581</v>
      </c>
      <c r="CS30" s="2">
        <v>28.158999999999999</v>
      </c>
      <c r="CT30" s="2" t="s">
        <v>167</v>
      </c>
      <c r="CU30" s="2"/>
      <c r="CV30" s="2" t="s">
        <v>42</v>
      </c>
      <c r="CW30" s="2">
        <v>29.036000000000001</v>
      </c>
      <c r="CX30" s="2">
        <v>51</v>
      </c>
      <c r="CY30" s="2">
        <v>861469</v>
      </c>
      <c r="CZ30" s="2">
        <v>28.34</v>
      </c>
      <c r="DA30" s="2" t="s">
        <v>167</v>
      </c>
      <c r="DB30" s="2"/>
      <c r="DC30" s="2" t="s">
        <v>42</v>
      </c>
      <c r="DD30" s="2">
        <v>29.006</v>
      </c>
      <c r="DE30" s="2">
        <v>51</v>
      </c>
      <c r="DF30" s="2">
        <v>335054</v>
      </c>
      <c r="DG30" s="2">
        <v>9.4580000000000002</v>
      </c>
      <c r="DH30" s="2" t="s">
        <v>167</v>
      </c>
      <c r="DI30" s="2"/>
    </row>
    <row r="31" spans="1:113" x14ac:dyDescent="0.55000000000000004">
      <c r="A31" s="2" t="s">
        <v>69</v>
      </c>
      <c r="B31" s="2">
        <v>29.936</v>
      </c>
      <c r="C31" s="2">
        <v>119</v>
      </c>
      <c r="D31" s="2" t="s">
        <v>366</v>
      </c>
      <c r="E31" s="2">
        <v>3.0000000000000001E-3</v>
      </c>
      <c r="F31" s="2" t="s">
        <v>167</v>
      </c>
      <c r="G31" s="2"/>
      <c r="H31" s="2" t="s">
        <v>69</v>
      </c>
      <c r="I31" s="2">
        <v>29.946999999999999</v>
      </c>
      <c r="J31" s="2">
        <v>119</v>
      </c>
      <c r="K31" s="2">
        <v>39488</v>
      </c>
      <c r="L31" s="2">
        <v>0.40400000000000003</v>
      </c>
      <c r="M31" s="2" t="s">
        <v>167</v>
      </c>
      <c r="N31" s="2"/>
      <c r="O31" s="2" t="s">
        <v>69</v>
      </c>
      <c r="P31" s="2">
        <v>29.946999999999999</v>
      </c>
      <c r="Q31" s="2">
        <v>119</v>
      </c>
      <c r="R31" s="2" t="s">
        <v>367</v>
      </c>
      <c r="S31" s="2">
        <v>2E-3</v>
      </c>
      <c r="T31" s="2" t="s">
        <v>167</v>
      </c>
      <c r="U31" s="2"/>
      <c r="V31" s="2"/>
      <c r="W31" s="2" t="s">
        <v>69</v>
      </c>
      <c r="X31" s="2">
        <v>29.946999999999999</v>
      </c>
      <c r="Y31" s="2">
        <v>119</v>
      </c>
      <c r="Z31" s="2">
        <v>5617</v>
      </c>
      <c r="AA31" s="2">
        <v>0.05</v>
      </c>
      <c r="AB31" s="2" t="s">
        <v>167</v>
      </c>
      <c r="AC31" s="2"/>
      <c r="AD31" s="2" t="s">
        <v>69</v>
      </c>
      <c r="AE31" s="2">
        <v>29.946999999999999</v>
      </c>
      <c r="AF31" s="2">
        <v>119</v>
      </c>
      <c r="AG31" s="2">
        <v>4507</v>
      </c>
      <c r="AH31" s="2">
        <v>4.4999999999999998E-2</v>
      </c>
      <c r="AI31" s="2" t="s">
        <v>167</v>
      </c>
      <c r="AJ31" s="2"/>
      <c r="AK31" s="2" t="s">
        <v>69</v>
      </c>
      <c r="AL31" s="2">
        <v>29.946999999999999</v>
      </c>
      <c r="AM31" s="2">
        <v>119</v>
      </c>
      <c r="AN31" s="2">
        <v>125316</v>
      </c>
      <c r="AO31" s="2">
        <v>1.2190000000000001</v>
      </c>
      <c r="AP31" s="2" t="s">
        <v>167</v>
      </c>
      <c r="AQ31" s="2"/>
      <c r="AR31" s="2" t="s">
        <v>69</v>
      </c>
      <c r="AS31" s="2">
        <v>29.946999999999999</v>
      </c>
      <c r="AT31" s="2">
        <v>119</v>
      </c>
      <c r="AU31" s="2">
        <v>114075</v>
      </c>
      <c r="AV31" s="2">
        <v>1.2809999999999999</v>
      </c>
      <c r="AW31" s="2" t="s">
        <v>167</v>
      </c>
      <c r="AX31" s="2"/>
      <c r="AY31" s="2" t="s">
        <v>69</v>
      </c>
      <c r="AZ31" s="2">
        <v>29.946999999999999</v>
      </c>
      <c r="BA31" s="2">
        <v>119</v>
      </c>
      <c r="BB31" s="2">
        <v>38066</v>
      </c>
      <c r="BC31" s="2">
        <v>0.4</v>
      </c>
      <c r="BD31" s="2" t="s">
        <v>167</v>
      </c>
      <c r="BE31" s="2"/>
      <c r="BF31" s="2" t="s">
        <v>69</v>
      </c>
      <c r="BG31" s="2">
        <v>29.923999999999999</v>
      </c>
      <c r="BH31" s="2">
        <v>119</v>
      </c>
      <c r="BI31" s="2" t="s">
        <v>276</v>
      </c>
      <c r="BJ31" s="2">
        <v>2E-3</v>
      </c>
      <c r="BK31" s="2" t="s">
        <v>167</v>
      </c>
      <c r="BL31" s="2"/>
      <c r="BM31" s="2" t="s">
        <v>69</v>
      </c>
      <c r="BN31" s="2">
        <v>0</v>
      </c>
      <c r="BO31" s="2">
        <v>0</v>
      </c>
      <c r="BP31" s="2" t="s">
        <v>86</v>
      </c>
      <c r="BQ31" s="2"/>
      <c r="BR31" s="2"/>
      <c r="BS31" s="2"/>
      <c r="BT31" s="2" t="s">
        <v>69</v>
      </c>
      <c r="BU31" s="2">
        <v>29.843</v>
      </c>
      <c r="BV31" s="2">
        <v>119</v>
      </c>
      <c r="BW31" s="2" t="s">
        <v>368</v>
      </c>
      <c r="BX31" s="2">
        <v>9.6319999999999997</v>
      </c>
      <c r="BY31" s="2" t="s">
        <v>167</v>
      </c>
      <c r="BZ31" s="2"/>
      <c r="CA31" s="2" t="s">
        <v>69</v>
      </c>
      <c r="CB31" s="2">
        <v>29.878</v>
      </c>
      <c r="CC31" s="2">
        <v>119</v>
      </c>
      <c r="CD31" s="2" t="s">
        <v>369</v>
      </c>
      <c r="CE31" s="2">
        <v>1.256</v>
      </c>
      <c r="CF31" s="2" t="s">
        <v>167</v>
      </c>
      <c r="CG31" s="2"/>
      <c r="CH31" s="2" t="s">
        <v>69</v>
      </c>
      <c r="CI31" s="2">
        <v>29.878</v>
      </c>
      <c r="CJ31" s="2">
        <v>119</v>
      </c>
      <c r="CK31" s="2" t="s">
        <v>370</v>
      </c>
      <c r="CL31" s="2">
        <v>0.996</v>
      </c>
      <c r="CM31" s="2" t="s">
        <v>167</v>
      </c>
      <c r="CN31" s="2"/>
      <c r="CO31" s="2" t="s">
        <v>69</v>
      </c>
      <c r="CP31" s="2">
        <v>29.855</v>
      </c>
      <c r="CQ31" s="2">
        <v>119</v>
      </c>
      <c r="CR31" s="2" t="s">
        <v>371</v>
      </c>
      <c r="CS31" s="2">
        <v>28.373000000000001</v>
      </c>
      <c r="CT31" s="2" t="s">
        <v>167</v>
      </c>
      <c r="CU31" s="2"/>
      <c r="CV31" s="2" t="s">
        <v>69</v>
      </c>
      <c r="CW31" s="2">
        <v>29.844000000000001</v>
      </c>
      <c r="CX31" s="2">
        <v>119</v>
      </c>
      <c r="CY31" s="2" t="s">
        <v>372</v>
      </c>
      <c r="CZ31" s="2">
        <v>29.283000000000001</v>
      </c>
      <c r="DA31" s="2" t="s">
        <v>167</v>
      </c>
      <c r="DB31" s="2"/>
      <c r="DC31" s="2" t="s">
        <v>69</v>
      </c>
      <c r="DD31" s="2">
        <v>29.832000000000001</v>
      </c>
      <c r="DE31" s="2">
        <v>119</v>
      </c>
      <c r="DF31" s="2" t="s">
        <v>373</v>
      </c>
      <c r="DG31" s="2">
        <v>9.1470000000000002</v>
      </c>
      <c r="DH31" s="2" t="s">
        <v>167</v>
      </c>
      <c r="DI31" s="2"/>
    </row>
    <row r="32" spans="1:113" x14ac:dyDescent="0.55000000000000004">
      <c r="A32" s="2" t="s">
        <v>44</v>
      </c>
      <c r="B32" s="2">
        <v>31.454000000000001</v>
      </c>
      <c r="C32" s="2">
        <v>51</v>
      </c>
      <c r="D32" s="2" t="s">
        <v>319</v>
      </c>
      <c r="E32" s="2">
        <v>5.0000000000000001E-3</v>
      </c>
      <c r="F32" s="2" t="s">
        <v>167</v>
      </c>
      <c r="G32" s="2"/>
      <c r="H32" s="2" t="s">
        <v>44</v>
      </c>
      <c r="I32" s="2">
        <v>31.454000000000001</v>
      </c>
      <c r="J32" s="2">
        <v>51</v>
      </c>
      <c r="K32" s="2">
        <v>120228</v>
      </c>
      <c r="L32" s="2">
        <v>0.85899999999999999</v>
      </c>
      <c r="M32" s="2" t="s">
        <v>167</v>
      </c>
      <c r="N32" s="2"/>
      <c r="O32" s="2" t="s">
        <v>44</v>
      </c>
      <c r="P32" s="2">
        <v>31.465</v>
      </c>
      <c r="Q32" s="2">
        <v>51</v>
      </c>
      <c r="R32" s="2">
        <v>295</v>
      </c>
      <c r="S32" s="2">
        <v>2E-3</v>
      </c>
      <c r="T32" s="2" t="s">
        <v>167</v>
      </c>
      <c r="U32" s="2"/>
      <c r="V32" s="2"/>
      <c r="W32" s="2" t="s">
        <v>44</v>
      </c>
      <c r="X32" s="2">
        <v>31.465</v>
      </c>
      <c r="Y32" s="2">
        <v>51</v>
      </c>
      <c r="Z32" s="2">
        <v>18002</v>
      </c>
      <c r="AA32" s="2">
        <v>0.111</v>
      </c>
      <c r="AB32" s="2" t="s">
        <v>167</v>
      </c>
      <c r="AC32" s="2"/>
      <c r="AD32" s="2" t="s">
        <v>44</v>
      </c>
      <c r="AE32" s="2">
        <v>31.465</v>
      </c>
      <c r="AF32" s="2">
        <v>51</v>
      </c>
      <c r="AG32" s="2">
        <v>15222</v>
      </c>
      <c r="AH32" s="2">
        <v>0.105</v>
      </c>
      <c r="AI32" s="2" t="s">
        <v>167</v>
      </c>
      <c r="AJ32" s="2"/>
      <c r="AK32" s="2" t="s">
        <v>44</v>
      </c>
      <c r="AL32" s="2">
        <v>31.454000000000001</v>
      </c>
      <c r="AM32" s="2">
        <v>51</v>
      </c>
      <c r="AN32" s="2">
        <v>416822</v>
      </c>
      <c r="AO32" s="2">
        <v>3.0259999999999998</v>
      </c>
      <c r="AP32" s="2" t="s">
        <v>167</v>
      </c>
      <c r="AQ32" s="2"/>
      <c r="AR32" s="2" t="s">
        <v>44</v>
      </c>
      <c r="AS32" s="2">
        <v>31.454000000000001</v>
      </c>
      <c r="AT32" s="2">
        <v>51</v>
      </c>
      <c r="AU32" s="2">
        <v>343291</v>
      </c>
      <c r="AV32" s="2">
        <v>2.831</v>
      </c>
      <c r="AW32" s="2" t="s">
        <v>167</v>
      </c>
      <c r="AX32" s="2"/>
      <c r="AY32" s="2" t="s">
        <v>44</v>
      </c>
      <c r="AZ32" s="2">
        <v>31.454000000000001</v>
      </c>
      <c r="BA32" s="2">
        <v>51</v>
      </c>
      <c r="BB32" s="2">
        <v>118117</v>
      </c>
      <c r="BC32" s="2">
        <v>0.86799999999999999</v>
      </c>
      <c r="BD32" s="2" t="s">
        <v>167</v>
      </c>
      <c r="BE32" s="2"/>
      <c r="BF32" s="2" t="s">
        <v>44</v>
      </c>
      <c r="BG32" s="2">
        <v>31.442</v>
      </c>
      <c r="BH32" s="2">
        <v>51</v>
      </c>
      <c r="BI32" s="2">
        <v>397</v>
      </c>
      <c r="BJ32" s="2">
        <v>3.0000000000000001E-3</v>
      </c>
      <c r="BK32" s="2" t="s">
        <v>167</v>
      </c>
      <c r="BL32" s="2"/>
      <c r="BM32" s="2" t="s">
        <v>44</v>
      </c>
      <c r="BN32" s="2">
        <v>31.408000000000001</v>
      </c>
      <c r="BO32" s="2">
        <v>51</v>
      </c>
      <c r="BP32" s="2" t="s">
        <v>232</v>
      </c>
      <c r="BQ32" s="2">
        <v>2E-3</v>
      </c>
      <c r="BR32" s="2" t="s">
        <v>167</v>
      </c>
      <c r="BS32" s="2"/>
      <c r="BT32" s="2" t="s">
        <v>44</v>
      </c>
      <c r="BU32" s="2">
        <v>31.396000000000001</v>
      </c>
      <c r="BV32" s="2">
        <v>51</v>
      </c>
      <c r="BW32" s="2">
        <v>859367</v>
      </c>
      <c r="BX32" s="2">
        <v>9.2159999999999993</v>
      </c>
      <c r="BY32" s="2" t="s">
        <v>167</v>
      </c>
      <c r="BZ32" s="2"/>
      <c r="CA32" s="2" t="s">
        <v>44</v>
      </c>
      <c r="CB32" s="2">
        <v>31.408000000000001</v>
      </c>
      <c r="CC32" s="2">
        <v>51</v>
      </c>
      <c r="CD32" s="2">
        <v>117039</v>
      </c>
      <c r="CE32" s="2">
        <v>1.222</v>
      </c>
      <c r="CF32" s="2" t="s">
        <v>167</v>
      </c>
      <c r="CG32" s="2"/>
      <c r="CH32" s="2" t="s">
        <v>44</v>
      </c>
      <c r="CI32" s="2">
        <v>31.408000000000001</v>
      </c>
      <c r="CJ32" s="2">
        <v>51</v>
      </c>
      <c r="CK32" s="2">
        <v>96503</v>
      </c>
      <c r="CL32" s="2">
        <v>1.0029999999999999</v>
      </c>
      <c r="CM32" s="2" t="s">
        <v>167</v>
      </c>
      <c r="CN32" s="2"/>
      <c r="CO32" s="2" t="s">
        <v>44</v>
      </c>
      <c r="CP32" s="2">
        <v>31.396000000000001</v>
      </c>
      <c r="CQ32" s="2">
        <v>51</v>
      </c>
      <c r="CR32" s="2">
        <v>2346590</v>
      </c>
      <c r="CS32" s="2">
        <v>28.202999999999999</v>
      </c>
      <c r="CT32" s="2" t="s">
        <v>167</v>
      </c>
      <c r="CU32" s="2"/>
      <c r="CV32" s="2" t="s">
        <v>44</v>
      </c>
      <c r="CW32" s="2">
        <v>31.396000000000001</v>
      </c>
      <c r="CX32" s="2">
        <v>51</v>
      </c>
      <c r="CY32" s="2">
        <v>2325289</v>
      </c>
      <c r="CZ32" s="2">
        <v>27.870999999999999</v>
      </c>
      <c r="DA32" s="2" t="s">
        <v>167</v>
      </c>
      <c r="DB32" s="2"/>
      <c r="DC32" s="2" t="s">
        <v>44</v>
      </c>
      <c r="DD32" s="2">
        <v>31.384</v>
      </c>
      <c r="DE32" s="2">
        <v>51</v>
      </c>
      <c r="DF32" s="2">
        <v>869503</v>
      </c>
      <c r="DG32" s="2">
        <v>9.0429999999999993</v>
      </c>
      <c r="DH32" s="2" t="s">
        <v>167</v>
      </c>
      <c r="DI32" s="2"/>
    </row>
    <row r="33" spans="1:113" x14ac:dyDescent="0.55000000000000004">
      <c r="A33" s="2" t="s">
        <v>46</v>
      </c>
      <c r="B33" s="2">
        <v>33.960999999999999</v>
      </c>
      <c r="C33" s="2">
        <v>51</v>
      </c>
      <c r="D33" s="2">
        <v>1409</v>
      </c>
      <c r="E33" s="2">
        <v>1.2E-2</v>
      </c>
      <c r="F33" s="2" t="s">
        <v>167</v>
      </c>
      <c r="G33" s="2"/>
      <c r="H33" s="2" t="s">
        <v>46</v>
      </c>
      <c r="I33" s="2">
        <v>33.972000000000001</v>
      </c>
      <c r="J33" s="2">
        <v>51</v>
      </c>
      <c r="K33" s="2">
        <v>81490</v>
      </c>
      <c r="L33" s="2">
        <v>0.73299999999999998</v>
      </c>
      <c r="M33" s="2" t="s">
        <v>167</v>
      </c>
      <c r="N33" s="2"/>
      <c r="O33" s="2" t="s">
        <v>46</v>
      </c>
      <c r="P33" s="2">
        <v>33.972000000000001</v>
      </c>
      <c r="Q33" s="2">
        <v>51</v>
      </c>
      <c r="R33" s="2">
        <v>6072</v>
      </c>
      <c r="S33" s="2">
        <v>5.0999999999999997E-2</v>
      </c>
      <c r="T33" s="2" t="s">
        <v>167</v>
      </c>
      <c r="U33" s="2"/>
      <c r="V33" s="2"/>
      <c r="W33" s="2" t="s">
        <v>46</v>
      </c>
      <c r="X33" s="2">
        <v>33.972000000000001</v>
      </c>
      <c r="Y33" s="2">
        <v>51</v>
      </c>
      <c r="Z33" s="2">
        <v>11630</v>
      </c>
      <c r="AA33" s="2">
        <v>8.8999999999999996E-2</v>
      </c>
      <c r="AB33" s="2" t="s">
        <v>167</v>
      </c>
      <c r="AC33" s="2"/>
      <c r="AD33" s="2" t="s">
        <v>46</v>
      </c>
      <c r="AE33" s="2">
        <v>33.972999999999999</v>
      </c>
      <c r="AF33" s="2">
        <v>51</v>
      </c>
      <c r="AG33" s="2">
        <v>15188</v>
      </c>
      <c r="AH33" s="2">
        <v>0.13</v>
      </c>
      <c r="AI33" s="2" t="s">
        <v>167</v>
      </c>
      <c r="AJ33" s="2"/>
      <c r="AK33" s="2" t="s">
        <v>46</v>
      </c>
      <c r="AL33" s="2">
        <v>33.972999999999999</v>
      </c>
      <c r="AM33" s="2">
        <v>51</v>
      </c>
      <c r="AN33" s="2">
        <v>252903</v>
      </c>
      <c r="AO33" s="2">
        <v>2.351</v>
      </c>
      <c r="AP33" s="2" t="s">
        <v>167</v>
      </c>
      <c r="AQ33" s="2"/>
      <c r="AR33" s="2" t="s">
        <v>46</v>
      </c>
      <c r="AS33" s="2">
        <v>33.972999999999999</v>
      </c>
      <c r="AT33" s="2">
        <v>51</v>
      </c>
      <c r="AU33" s="2">
        <v>246812</v>
      </c>
      <c r="AV33" s="2">
        <v>2.7320000000000002</v>
      </c>
      <c r="AW33" s="2" t="s">
        <v>167</v>
      </c>
      <c r="AX33" s="2"/>
      <c r="AY33" s="2" t="s">
        <v>46</v>
      </c>
      <c r="AZ33" s="2">
        <v>33.972000000000001</v>
      </c>
      <c r="BA33" s="2">
        <v>51</v>
      </c>
      <c r="BB33" s="2">
        <v>98744</v>
      </c>
      <c r="BC33" s="2">
        <v>0.92700000000000005</v>
      </c>
      <c r="BD33" s="2" t="s">
        <v>167</v>
      </c>
      <c r="BE33" s="2"/>
      <c r="BF33" s="2" t="s">
        <v>46</v>
      </c>
      <c r="BG33" s="2">
        <v>33.938000000000002</v>
      </c>
      <c r="BH33" s="2">
        <v>51</v>
      </c>
      <c r="BI33" s="2">
        <v>10470</v>
      </c>
      <c r="BJ33" s="2">
        <v>9.1999999999999998E-2</v>
      </c>
      <c r="BK33" s="2" t="s">
        <v>167</v>
      </c>
      <c r="BL33" s="2"/>
      <c r="BM33" s="2" t="s">
        <v>46</v>
      </c>
      <c r="BN33" s="2">
        <v>33.926000000000002</v>
      </c>
      <c r="BO33" s="2">
        <v>51</v>
      </c>
      <c r="BP33" s="2">
        <v>2430</v>
      </c>
      <c r="BQ33" s="2">
        <v>3.3000000000000002E-2</v>
      </c>
      <c r="BR33" s="2" t="s">
        <v>167</v>
      </c>
      <c r="BS33" s="2"/>
      <c r="BT33" s="2" t="s">
        <v>46</v>
      </c>
      <c r="BU33" s="2">
        <v>33.926000000000002</v>
      </c>
      <c r="BV33" s="2">
        <v>51</v>
      </c>
      <c r="BW33" s="2">
        <v>659885</v>
      </c>
      <c r="BX33" s="2">
        <v>9.5050000000000008</v>
      </c>
      <c r="BY33" s="2" t="s">
        <v>167</v>
      </c>
      <c r="BZ33" s="2"/>
      <c r="CA33" s="2" t="s">
        <v>46</v>
      </c>
      <c r="CB33" s="2">
        <v>33.926000000000002</v>
      </c>
      <c r="CC33" s="2">
        <v>51</v>
      </c>
      <c r="CD33" s="2">
        <v>96321</v>
      </c>
      <c r="CE33" s="2">
        <v>1.363</v>
      </c>
      <c r="CF33" s="2" t="s">
        <v>167</v>
      </c>
      <c r="CG33" s="2"/>
      <c r="CH33" s="2" t="s">
        <v>46</v>
      </c>
      <c r="CI33" s="2">
        <v>33.927</v>
      </c>
      <c r="CJ33" s="2">
        <v>51</v>
      </c>
      <c r="CK33" s="2">
        <v>88622</v>
      </c>
      <c r="CL33" s="2">
        <v>1.2490000000000001</v>
      </c>
      <c r="CM33" s="2" t="s">
        <v>167</v>
      </c>
      <c r="CN33" s="2"/>
      <c r="CO33" s="2" t="s">
        <v>46</v>
      </c>
      <c r="CP33" s="2">
        <v>33.914999999999999</v>
      </c>
      <c r="CQ33" s="2">
        <v>51</v>
      </c>
      <c r="CR33" s="2">
        <v>1818529</v>
      </c>
      <c r="CS33" s="2">
        <v>28.628</v>
      </c>
      <c r="CT33" s="2" t="s">
        <v>167</v>
      </c>
      <c r="CU33" s="2"/>
      <c r="CV33" s="2" t="s">
        <v>46</v>
      </c>
      <c r="CW33" s="2">
        <v>33.914999999999999</v>
      </c>
      <c r="CX33" s="2">
        <v>51</v>
      </c>
      <c r="CY33" s="2">
        <v>1789278</v>
      </c>
      <c r="CZ33" s="2">
        <v>28.088000000000001</v>
      </c>
      <c r="DA33" s="2" t="s">
        <v>167</v>
      </c>
      <c r="DB33" s="2"/>
      <c r="DC33" s="2" t="s">
        <v>46</v>
      </c>
      <c r="DD33" s="2">
        <v>33.914999999999999</v>
      </c>
      <c r="DE33" s="2">
        <v>51</v>
      </c>
      <c r="DF33" s="2">
        <v>650948</v>
      </c>
      <c r="DG33" s="2">
        <v>9.0890000000000004</v>
      </c>
      <c r="DH33" s="2" t="s">
        <v>167</v>
      </c>
      <c r="DI33" s="2"/>
    </row>
    <row r="34" spans="1:113" x14ac:dyDescent="0.55000000000000004">
      <c r="A34" s="2" t="s">
        <v>45</v>
      </c>
      <c r="B34" s="2">
        <v>33.466000000000001</v>
      </c>
      <c r="C34" s="2">
        <v>169</v>
      </c>
      <c r="D34" s="2">
        <v>1130</v>
      </c>
      <c r="E34" s="2">
        <v>6.0000000000000001E-3</v>
      </c>
      <c r="F34" s="2" t="s">
        <v>167</v>
      </c>
      <c r="G34" s="2"/>
      <c r="H34" s="2" t="s">
        <v>45</v>
      </c>
      <c r="I34" s="2">
        <v>33.466000000000001</v>
      </c>
      <c r="J34" s="2">
        <v>169</v>
      </c>
      <c r="K34" s="2">
        <v>135931</v>
      </c>
      <c r="L34" s="2">
        <v>0.80700000000000005</v>
      </c>
      <c r="M34" s="2" t="s">
        <v>167</v>
      </c>
      <c r="N34" s="2"/>
      <c r="O34" s="2" t="s">
        <v>45</v>
      </c>
      <c r="P34" s="2">
        <v>33.466000000000001</v>
      </c>
      <c r="Q34" s="2">
        <v>169</v>
      </c>
      <c r="R34" s="2">
        <v>1817</v>
      </c>
      <c r="S34" s="2">
        <v>0.01</v>
      </c>
      <c r="T34" s="2" t="s">
        <v>167</v>
      </c>
      <c r="U34" s="2"/>
      <c r="V34" s="2"/>
      <c r="W34" s="2" t="s">
        <v>45</v>
      </c>
      <c r="X34" s="2">
        <v>33.466000000000001</v>
      </c>
      <c r="Y34" s="2">
        <v>169</v>
      </c>
      <c r="Z34" s="2">
        <v>18479</v>
      </c>
      <c r="AA34" s="2">
        <v>9.5000000000000001E-2</v>
      </c>
      <c r="AB34" s="2" t="s">
        <v>167</v>
      </c>
      <c r="AC34" s="2"/>
      <c r="AD34" s="2" t="s">
        <v>45</v>
      </c>
      <c r="AE34" s="2">
        <v>33.466000000000001</v>
      </c>
      <c r="AF34" s="2">
        <v>169</v>
      </c>
      <c r="AG34" s="2">
        <v>33410</v>
      </c>
      <c r="AH34" s="2">
        <v>0.193</v>
      </c>
      <c r="AI34" s="2" t="s">
        <v>167</v>
      </c>
      <c r="AJ34" s="2"/>
      <c r="AK34" s="2" t="s">
        <v>45</v>
      </c>
      <c r="AL34" s="2">
        <v>33.466000000000001</v>
      </c>
      <c r="AM34" s="2">
        <v>169</v>
      </c>
      <c r="AN34" s="2">
        <v>437851</v>
      </c>
      <c r="AO34" s="2">
        <v>2.5289999999999999</v>
      </c>
      <c r="AP34" s="2" t="s">
        <v>167</v>
      </c>
      <c r="AQ34" s="2"/>
      <c r="AR34" s="2" t="s">
        <v>45</v>
      </c>
      <c r="AS34" s="2">
        <v>33.454999999999998</v>
      </c>
      <c r="AT34" s="2">
        <v>169</v>
      </c>
      <c r="AU34" s="2">
        <v>382502</v>
      </c>
      <c r="AV34" s="2">
        <v>2.54</v>
      </c>
      <c r="AW34" s="2" t="s">
        <v>167</v>
      </c>
      <c r="AX34" s="2"/>
      <c r="AY34" s="2" t="s">
        <v>45</v>
      </c>
      <c r="AZ34" s="2">
        <v>33.466000000000001</v>
      </c>
      <c r="BA34" s="2">
        <v>169</v>
      </c>
      <c r="BB34" s="2">
        <v>136356</v>
      </c>
      <c r="BC34" s="2">
        <v>0.83299999999999996</v>
      </c>
      <c r="BD34" s="2" t="s">
        <v>167</v>
      </c>
      <c r="BE34" s="2"/>
      <c r="BF34" s="2" t="s">
        <v>45</v>
      </c>
      <c r="BG34" s="2">
        <v>33.442999999999998</v>
      </c>
      <c r="BH34" s="2">
        <v>169</v>
      </c>
      <c r="BI34" s="2">
        <v>2427</v>
      </c>
      <c r="BJ34" s="2">
        <v>1.4E-2</v>
      </c>
      <c r="BK34" s="2" t="s">
        <v>167</v>
      </c>
      <c r="BL34" s="2"/>
      <c r="BM34" s="2" t="s">
        <v>45</v>
      </c>
      <c r="BN34" s="2">
        <v>33.432000000000002</v>
      </c>
      <c r="BO34" s="2">
        <v>169</v>
      </c>
      <c r="BP34" s="2">
        <v>375</v>
      </c>
      <c r="BQ34" s="2">
        <v>3.0000000000000001E-3</v>
      </c>
      <c r="BR34" s="2" t="s">
        <v>167</v>
      </c>
      <c r="BS34" s="2"/>
      <c r="BT34" s="2" t="s">
        <v>45</v>
      </c>
      <c r="BU34" s="2">
        <v>33.42</v>
      </c>
      <c r="BV34" s="2">
        <v>169</v>
      </c>
      <c r="BW34" s="2">
        <v>1050438</v>
      </c>
      <c r="BX34" s="2">
        <v>9.8339999999999996</v>
      </c>
      <c r="BY34" s="2" t="s">
        <v>167</v>
      </c>
      <c r="BZ34" s="2"/>
      <c r="CA34" s="2" t="s">
        <v>45</v>
      </c>
      <c r="CB34" s="2">
        <v>33.42</v>
      </c>
      <c r="CC34" s="2">
        <v>169</v>
      </c>
      <c r="CD34" s="2" t="s">
        <v>374</v>
      </c>
      <c r="CE34" s="2">
        <v>1.333</v>
      </c>
      <c r="CF34" s="2" t="s">
        <v>167</v>
      </c>
      <c r="CG34" s="2"/>
      <c r="CH34" s="2" t="s">
        <v>45</v>
      </c>
      <c r="CI34" s="2">
        <v>33.420999999999999</v>
      </c>
      <c r="CJ34" s="2">
        <v>169</v>
      </c>
      <c r="CK34" s="2">
        <v>157725</v>
      </c>
      <c r="CL34" s="2">
        <v>1.444</v>
      </c>
      <c r="CM34" s="2" t="s">
        <v>167</v>
      </c>
      <c r="CN34" s="2"/>
      <c r="CO34" s="2" t="s">
        <v>45</v>
      </c>
      <c r="CP34" s="2">
        <v>33.408999999999999</v>
      </c>
      <c r="CQ34" s="2">
        <v>169</v>
      </c>
      <c r="CR34" s="2">
        <v>2983774</v>
      </c>
      <c r="CS34" s="2">
        <v>30.667000000000002</v>
      </c>
      <c r="CT34" s="2" t="s">
        <v>167</v>
      </c>
      <c r="CU34" s="2"/>
      <c r="CV34" s="2" t="s">
        <v>45</v>
      </c>
      <c r="CW34" s="2">
        <v>33.408999999999999</v>
      </c>
      <c r="CX34" s="2">
        <v>169</v>
      </c>
      <c r="CY34" s="2">
        <v>2833770</v>
      </c>
      <c r="CZ34" s="2">
        <v>28.949000000000002</v>
      </c>
      <c r="DA34" s="2" t="s">
        <v>167</v>
      </c>
      <c r="DB34" s="2"/>
      <c r="DC34" s="2" t="s">
        <v>45</v>
      </c>
      <c r="DD34" s="2">
        <v>33.408999999999999</v>
      </c>
      <c r="DE34" s="2">
        <v>169</v>
      </c>
      <c r="DF34" s="2">
        <v>1041782</v>
      </c>
      <c r="DG34" s="2">
        <v>9.4550000000000001</v>
      </c>
      <c r="DH34" s="2" t="s">
        <v>167</v>
      </c>
      <c r="DI34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E34"/>
  <sheetViews>
    <sheetView topLeftCell="BE1" workbookViewId="0">
      <selection activeCell="BS1" sqref="BS1:CE1048576"/>
    </sheetView>
  </sheetViews>
  <sheetFormatPr defaultRowHeight="14.4" x14ac:dyDescent="0.55000000000000004"/>
  <cols>
    <col min="1" max="1" width="27.68359375" style="2" customWidth="1"/>
    <col min="2" max="2" width="8.68359375" style="2" customWidth="1"/>
    <col min="3" max="3" width="6.68359375" style="2" customWidth="1"/>
    <col min="4" max="4" width="10.68359375" style="2" customWidth="1"/>
    <col min="5" max="6" width="7.68359375" style="2" customWidth="1"/>
    <col min="7" max="7" width="8.68359375" style="2"/>
    <col min="8" max="8" width="27.68359375" style="2" customWidth="1"/>
    <col min="9" max="9" width="8.68359375" style="2" customWidth="1"/>
    <col min="10" max="10" width="6.68359375" style="2" customWidth="1"/>
    <col min="11" max="11" width="10.68359375" style="2" customWidth="1"/>
    <col min="12" max="13" width="7.68359375" style="2" customWidth="1"/>
    <col min="14" max="14" width="8.68359375" style="2"/>
    <col min="15" max="15" width="27.68359375" style="2" customWidth="1"/>
    <col min="16" max="16" width="8.68359375" style="2" customWidth="1"/>
    <col min="17" max="17" width="6.68359375" style="2" customWidth="1"/>
    <col min="18" max="18" width="10.68359375" style="2" customWidth="1"/>
    <col min="19" max="19" width="9.68359375" style="2" customWidth="1"/>
    <col min="20" max="20" width="7.68359375" style="2" customWidth="1"/>
    <col min="21" max="21" width="8.68359375" style="2"/>
    <col min="22" max="22" width="27.68359375" style="2" customWidth="1"/>
    <col min="23" max="23" width="8.68359375" style="2" customWidth="1"/>
    <col min="24" max="24" width="6.68359375" style="2" customWidth="1"/>
    <col min="25" max="25" width="10.68359375" style="2" customWidth="1"/>
    <col min="26" max="26" width="8.68359375" style="2" customWidth="1"/>
    <col min="27" max="27" width="7.68359375" style="2" customWidth="1"/>
    <col min="28" max="28" width="8.68359375" style="2"/>
    <col min="29" max="29" width="27.68359375" style="2" customWidth="1"/>
    <col min="30" max="30" width="8.68359375" style="2" customWidth="1"/>
    <col min="31" max="31" width="6.68359375" style="2" customWidth="1"/>
    <col min="32" max="32" width="10.68359375" style="2" customWidth="1"/>
    <col min="33" max="34" width="7.68359375" style="2" customWidth="1"/>
    <col min="35" max="35" width="8.68359375" style="2"/>
    <col min="36" max="36" width="27.68359375" style="2" customWidth="1"/>
    <col min="37" max="37" width="8.68359375" style="2" customWidth="1"/>
    <col min="38" max="38" width="6.68359375" style="2" customWidth="1"/>
    <col min="39" max="39" width="10.68359375" style="2" customWidth="1"/>
    <col min="40" max="40" width="9.68359375" style="2" customWidth="1"/>
    <col min="41" max="41" width="7.68359375" style="2" customWidth="1"/>
    <col min="42" max="42" width="8.68359375" style="2"/>
    <col min="43" max="43" width="27.68359375" style="2" customWidth="1"/>
    <col min="44" max="44" width="8.68359375" style="2" customWidth="1"/>
    <col min="45" max="45" width="6.68359375" style="2" customWidth="1"/>
    <col min="46" max="46" width="10.68359375" style="2" customWidth="1"/>
    <col min="47" max="47" width="8.68359375" style="2" customWidth="1"/>
    <col min="48" max="48" width="7.68359375" style="2" customWidth="1"/>
    <col min="49" max="49" width="8.68359375" style="2"/>
    <col min="50" max="50" width="27.68359375" style="2" customWidth="1"/>
    <col min="51" max="51" width="8.68359375" style="2" customWidth="1"/>
    <col min="52" max="52" width="6.68359375" style="2" customWidth="1"/>
    <col min="53" max="53" width="10.68359375" style="2" customWidth="1"/>
    <col min="54" max="54" width="8.68359375" style="2" customWidth="1"/>
    <col min="55" max="55" width="7.68359375" style="2" customWidth="1"/>
    <col min="56" max="56" width="8.68359375" style="2"/>
    <col min="57" max="57" width="27.68359375" style="2" customWidth="1"/>
    <col min="58" max="58" width="8.68359375" style="2" customWidth="1"/>
    <col min="59" max="59" width="6.68359375" style="2" customWidth="1"/>
    <col min="60" max="60" width="10.68359375" style="2" customWidth="1"/>
    <col min="61" max="62" width="7.68359375" style="2" customWidth="1"/>
    <col min="63" max="63" width="8.68359375" style="2"/>
    <col min="64" max="64" width="27.68359375" style="2" customWidth="1"/>
    <col min="65" max="65" width="8.68359375" style="2" customWidth="1"/>
    <col min="66" max="66" width="6.68359375" style="2" customWidth="1"/>
    <col min="67" max="67" width="10.68359375" style="2" customWidth="1"/>
    <col min="68" max="68" width="8.68359375" style="2" customWidth="1"/>
    <col min="69" max="69" width="7.68359375" style="2" customWidth="1"/>
    <col min="70" max="83" width="8.68359375" style="2"/>
  </cols>
  <sheetData>
    <row r="1" spans="1:69" x14ac:dyDescent="0.55000000000000004">
      <c r="A1" s="1" t="s">
        <v>383</v>
      </c>
      <c r="H1" s="1" t="s">
        <v>384</v>
      </c>
      <c r="O1" s="1" t="s">
        <v>385</v>
      </c>
      <c r="V1" s="1" t="s">
        <v>386</v>
      </c>
      <c r="AC1" s="1" t="s">
        <v>387</v>
      </c>
      <c r="AJ1" s="1" t="s">
        <v>388</v>
      </c>
      <c r="AQ1" s="1" t="s">
        <v>389</v>
      </c>
      <c r="AX1" s="1" t="s">
        <v>390</v>
      </c>
      <c r="BE1" s="1" t="s">
        <v>391</v>
      </c>
      <c r="BL1" s="1" t="s">
        <v>392</v>
      </c>
    </row>
    <row r="2" spans="1:69" x14ac:dyDescent="0.55000000000000004">
      <c r="A2" s="2" t="s">
        <v>13</v>
      </c>
      <c r="B2" s="2" t="s">
        <v>163</v>
      </c>
      <c r="C2" s="2" t="s">
        <v>164</v>
      </c>
      <c r="D2" s="2" t="s">
        <v>165</v>
      </c>
      <c r="E2" s="2" t="s">
        <v>85</v>
      </c>
      <c r="F2" s="2" t="s">
        <v>166</v>
      </c>
      <c r="H2" s="2" t="s">
        <v>13</v>
      </c>
      <c r="I2" s="2" t="s">
        <v>163</v>
      </c>
      <c r="J2" s="2" t="s">
        <v>164</v>
      </c>
      <c r="K2" s="2" t="s">
        <v>165</v>
      </c>
      <c r="L2" s="2" t="s">
        <v>85</v>
      </c>
      <c r="M2" s="2" t="s">
        <v>166</v>
      </c>
      <c r="O2" s="2" t="s">
        <v>13</v>
      </c>
      <c r="P2" s="2" t="s">
        <v>163</v>
      </c>
      <c r="Q2" s="2" t="s">
        <v>164</v>
      </c>
      <c r="R2" s="2" t="s">
        <v>165</v>
      </c>
      <c r="S2" s="2" t="s">
        <v>85</v>
      </c>
      <c r="T2" s="2" t="s">
        <v>166</v>
      </c>
      <c r="V2" s="2" t="s">
        <v>13</v>
      </c>
      <c r="W2" s="2" t="s">
        <v>163</v>
      </c>
      <c r="X2" s="2" t="s">
        <v>164</v>
      </c>
      <c r="Y2" s="2" t="s">
        <v>165</v>
      </c>
      <c r="Z2" s="2" t="s">
        <v>85</v>
      </c>
      <c r="AA2" s="2" t="s">
        <v>166</v>
      </c>
      <c r="AC2" s="2" t="s">
        <v>13</v>
      </c>
      <c r="AD2" s="2" t="s">
        <v>163</v>
      </c>
      <c r="AE2" s="2" t="s">
        <v>164</v>
      </c>
      <c r="AF2" s="2" t="s">
        <v>165</v>
      </c>
      <c r="AG2" s="2" t="s">
        <v>85</v>
      </c>
      <c r="AH2" s="2" t="s">
        <v>166</v>
      </c>
      <c r="AJ2" s="2" t="s">
        <v>13</v>
      </c>
      <c r="AK2" s="2" t="s">
        <v>163</v>
      </c>
      <c r="AL2" s="2" t="s">
        <v>164</v>
      </c>
      <c r="AM2" s="2" t="s">
        <v>165</v>
      </c>
      <c r="AN2" s="2" t="s">
        <v>85</v>
      </c>
      <c r="AO2" s="2" t="s">
        <v>166</v>
      </c>
      <c r="AQ2" s="2" t="s">
        <v>13</v>
      </c>
      <c r="AR2" s="2" t="s">
        <v>163</v>
      </c>
      <c r="AS2" s="2" t="s">
        <v>164</v>
      </c>
      <c r="AT2" s="2" t="s">
        <v>165</v>
      </c>
      <c r="AU2" s="2" t="s">
        <v>85</v>
      </c>
      <c r="AV2" s="2" t="s">
        <v>166</v>
      </c>
      <c r="AX2" s="2" t="s">
        <v>13</v>
      </c>
      <c r="AY2" s="2" t="s">
        <v>163</v>
      </c>
      <c r="AZ2" s="2" t="s">
        <v>164</v>
      </c>
      <c r="BA2" s="2" t="s">
        <v>165</v>
      </c>
      <c r="BB2" s="2" t="s">
        <v>85</v>
      </c>
      <c r="BC2" s="2" t="s">
        <v>166</v>
      </c>
      <c r="BE2" s="2" t="s">
        <v>13</v>
      </c>
      <c r="BF2" s="2" t="s">
        <v>163</v>
      </c>
      <c r="BG2" s="2" t="s">
        <v>164</v>
      </c>
      <c r="BH2" s="2" t="s">
        <v>165</v>
      </c>
      <c r="BI2" s="2" t="s">
        <v>85</v>
      </c>
      <c r="BJ2" s="2" t="s">
        <v>166</v>
      </c>
      <c r="BL2" s="2" t="s">
        <v>13</v>
      </c>
      <c r="BM2" s="2" t="s">
        <v>163</v>
      </c>
      <c r="BN2" s="2" t="s">
        <v>164</v>
      </c>
      <c r="BO2" s="2" t="s">
        <v>165</v>
      </c>
      <c r="BP2" s="2" t="s">
        <v>85</v>
      </c>
      <c r="BQ2" s="2" t="s">
        <v>166</v>
      </c>
    </row>
    <row r="3" spans="1:69" x14ac:dyDescent="0.55000000000000004">
      <c r="A3" s="2" t="s">
        <v>15</v>
      </c>
      <c r="B3" s="2">
        <v>35.030999999999999</v>
      </c>
      <c r="C3" s="2">
        <v>117</v>
      </c>
      <c r="D3" s="2">
        <v>983128</v>
      </c>
      <c r="E3" s="2">
        <v>50</v>
      </c>
      <c r="F3" s="2" t="s">
        <v>167</v>
      </c>
      <c r="H3" s="2" t="s">
        <v>15</v>
      </c>
      <c r="I3" s="2">
        <v>35.030999999999999</v>
      </c>
      <c r="J3" s="2">
        <v>117</v>
      </c>
      <c r="K3" s="2">
        <v>818361</v>
      </c>
      <c r="L3" s="2">
        <v>5</v>
      </c>
      <c r="M3" s="2" t="s">
        <v>167</v>
      </c>
      <c r="O3" s="2" t="s">
        <v>15</v>
      </c>
      <c r="P3" s="2">
        <v>35.054000000000002</v>
      </c>
      <c r="Q3" s="2">
        <v>117</v>
      </c>
      <c r="R3" s="2">
        <v>967633</v>
      </c>
      <c r="S3" s="2">
        <v>50</v>
      </c>
      <c r="T3" s="2" t="s">
        <v>167</v>
      </c>
      <c r="V3" s="2" t="s">
        <v>15</v>
      </c>
      <c r="W3" s="2">
        <v>34.996000000000002</v>
      </c>
      <c r="X3" s="2">
        <v>117</v>
      </c>
      <c r="Y3" s="2">
        <v>810040</v>
      </c>
      <c r="Z3" s="2">
        <v>5</v>
      </c>
      <c r="AA3" s="2" t="s">
        <v>167</v>
      </c>
      <c r="AC3" s="2" t="s">
        <v>15</v>
      </c>
      <c r="AD3" s="2">
        <v>34.996000000000002</v>
      </c>
      <c r="AE3" s="2">
        <v>117</v>
      </c>
      <c r="AF3" s="2">
        <v>927028</v>
      </c>
      <c r="AG3" s="2">
        <v>5</v>
      </c>
      <c r="AH3" s="2" t="s">
        <v>167</v>
      </c>
      <c r="AJ3" s="2" t="s">
        <v>15</v>
      </c>
      <c r="AK3" s="2">
        <v>35.018999999999998</v>
      </c>
      <c r="AL3" s="2">
        <v>117</v>
      </c>
      <c r="AM3" s="2">
        <v>1089365</v>
      </c>
      <c r="AN3" s="2">
        <v>50</v>
      </c>
      <c r="AO3" s="2" t="s">
        <v>167</v>
      </c>
      <c r="AQ3" s="2" t="s">
        <v>15</v>
      </c>
      <c r="AR3" s="2">
        <v>35.030999999999999</v>
      </c>
      <c r="AS3" s="2">
        <v>117</v>
      </c>
      <c r="AT3" s="2">
        <v>922363</v>
      </c>
      <c r="AU3" s="2">
        <v>5</v>
      </c>
      <c r="AV3" s="2" t="s">
        <v>167</v>
      </c>
      <c r="AX3" s="2" t="s">
        <v>15</v>
      </c>
      <c r="AY3" s="2">
        <v>35.018999999999998</v>
      </c>
      <c r="AZ3" s="2">
        <v>117</v>
      </c>
      <c r="BA3" s="2">
        <v>944208</v>
      </c>
      <c r="BB3" s="2">
        <v>50</v>
      </c>
      <c r="BC3" s="2" t="s">
        <v>167</v>
      </c>
      <c r="BE3" s="2" t="s">
        <v>15</v>
      </c>
      <c r="BF3" s="2">
        <v>34.996000000000002</v>
      </c>
      <c r="BG3" s="2">
        <v>117</v>
      </c>
      <c r="BH3" s="2">
        <v>899123</v>
      </c>
      <c r="BI3" s="2">
        <v>5</v>
      </c>
      <c r="BJ3" s="2" t="s">
        <v>167</v>
      </c>
      <c r="BL3" s="2" t="s">
        <v>15</v>
      </c>
      <c r="BM3" s="2">
        <v>34.996000000000002</v>
      </c>
      <c r="BN3" s="2">
        <v>117</v>
      </c>
      <c r="BO3" s="2">
        <v>888044</v>
      </c>
      <c r="BP3" s="2">
        <v>5</v>
      </c>
      <c r="BQ3" s="2" t="s">
        <v>167</v>
      </c>
    </row>
    <row r="4" spans="1:69" x14ac:dyDescent="0.55000000000000004">
      <c r="A4" s="2" t="s">
        <v>16</v>
      </c>
      <c r="B4" s="2">
        <v>30.728999999999999</v>
      </c>
      <c r="C4" s="2">
        <v>114</v>
      </c>
      <c r="D4" s="2">
        <v>1048943</v>
      </c>
      <c r="E4" s="2">
        <v>50</v>
      </c>
      <c r="F4" s="2" t="s">
        <v>167</v>
      </c>
      <c r="H4" s="2" t="s">
        <v>16</v>
      </c>
      <c r="I4" s="2">
        <v>30.649000000000001</v>
      </c>
      <c r="J4" s="2">
        <v>114</v>
      </c>
      <c r="K4" s="2">
        <v>918062</v>
      </c>
      <c r="L4" s="2">
        <v>5</v>
      </c>
      <c r="M4" s="2" t="s">
        <v>167</v>
      </c>
      <c r="O4" s="2" t="s">
        <v>16</v>
      </c>
      <c r="P4" s="2">
        <v>30.751999999999999</v>
      </c>
      <c r="Q4" s="2">
        <v>114</v>
      </c>
      <c r="R4" s="2">
        <v>1022637</v>
      </c>
      <c r="S4" s="2">
        <v>50</v>
      </c>
      <c r="T4" s="2" t="s">
        <v>167</v>
      </c>
      <c r="V4" s="2" t="s">
        <v>16</v>
      </c>
      <c r="W4" s="2">
        <v>30.649000000000001</v>
      </c>
      <c r="X4" s="2">
        <v>114</v>
      </c>
      <c r="Y4" s="2">
        <v>874057</v>
      </c>
      <c r="Z4" s="2">
        <v>5</v>
      </c>
      <c r="AA4" s="2" t="s">
        <v>167</v>
      </c>
      <c r="AC4" s="2" t="s">
        <v>16</v>
      </c>
      <c r="AD4" s="2">
        <v>30.626000000000001</v>
      </c>
      <c r="AE4" s="2">
        <v>114</v>
      </c>
      <c r="AF4" s="2">
        <v>1057324</v>
      </c>
      <c r="AG4" s="2">
        <v>5</v>
      </c>
      <c r="AH4" s="2" t="s">
        <v>167</v>
      </c>
      <c r="AJ4" s="2" t="s">
        <v>16</v>
      </c>
      <c r="AK4" s="2">
        <v>30.728999999999999</v>
      </c>
      <c r="AL4" s="2">
        <v>114</v>
      </c>
      <c r="AM4" s="2">
        <v>1139780</v>
      </c>
      <c r="AN4" s="2">
        <v>50</v>
      </c>
      <c r="AO4" s="2" t="s">
        <v>167</v>
      </c>
      <c r="AQ4" s="2" t="s">
        <v>16</v>
      </c>
      <c r="AR4" s="2">
        <v>30.683</v>
      </c>
      <c r="AS4" s="2">
        <v>114</v>
      </c>
      <c r="AT4" s="2">
        <v>992210</v>
      </c>
      <c r="AU4" s="2">
        <v>5</v>
      </c>
      <c r="AV4" s="2" t="s">
        <v>167</v>
      </c>
      <c r="AX4" s="2" t="s">
        <v>16</v>
      </c>
      <c r="AY4" s="2">
        <v>30.728999999999999</v>
      </c>
      <c r="AZ4" s="2">
        <v>114</v>
      </c>
      <c r="BA4" s="2">
        <v>1005549</v>
      </c>
      <c r="BB4" s="2">
        <v>50</v>
      </c>
      <c r="BC4" s="2" t="s">
        <v>167</v>
      </c>
      <c r="BE4" s="2" t="s">
        <v>16</v>
      </c>
      <c r="BF4" s="2">
        <v>30.637</v>
      </c>
      <c r="BG4" s="2">
        <v>114</v>
      </c>
      <c r="BH4" s="2">
        <v>993700</v>
      </c>
      <c r="BI4" s="2">
        <v>5</v>
      </c>
      <c r="BJ4" s="2" t="s">
        <v>167</v>
      </c>
      <c r="BL4" s="2" t="s">
        <v>16</v>
      </c>
      <c r="BM4" s="2">
        <v>30.637</v>
      </c>
      <c r="BN4" s="2">
        <v>114</v>
      </c>
      <c r="BO4" s="2">
        <v>962988</v>
      </c>
      <c r="BP4" s="2">
        <v>5</v>
      </c>
      <c r="BQ4" s="2" t="s">
        <v>167</v>
      </c>
    </row>
    <row r="5" spans="1:69" x14ac:dyDescent="0.55000000000000004">
      <c r="A5" s="2" t="s">
        <v>48</v>
      </c>
      <c r="B5" s="2">
        <v>0</v>
      </c>
      <c r="C5" s="2">
        <v>0</v>
      </c>
      <c r="D5" s="2" t="s">
        <v>86</v>
      </c>
      <c r="H5" s="2" t="s">
        <v>48</v>
      </c>
      <c r="I5" s="2">
        <v>0</v>
      </c>
      <c r="J5" s="2">
        <v>0</v>
      </c>
      <c r="K5" s="2" t="s">
        <v>86</v>
      </c>
      <c r="O5" s="2" t="s">
        <v>48</v>
      </c>
      <c r="P5" s="2">
        <v>7.03</v>
      </c>
      <c r="Q5" s="2">
        <v>69</v>
      </c>
      <c r="R5" s="2">
        <v>118172</v>
      </c>
      <c r="S5" s="2">
        <v>291.80399999999997</v>
      </c>
      <c r="T5" s="2" t="s">
        <v>167</v>
      </c>
      <c r="V5" s="2" t="s">
        <v>48</v>
      </c>
      <c r="W5" s="2">
        <v>7.0190000000000001</v>
      </c>
      <c r="X5" s="2">
        <v>69</v>
      </c>
      <c r="Y5" s="2">
        <v>1157</v>
      </c>
      <c r="Z5" s="2" t="s">
        <v>168</v>
      </c>
      <c r="AA5" s="2" t="s">
        <v>169</v>
      </c>
      <c r="AC5" s="2" t="s">
        <v>48</v>
      </c>
      <c r="AD5" s="2">
        <v>0</v>
      </c>
      <c r="AE5" s="2">
        <v>0</v>
      </c>
      <c r="AF5" s="2" t="s">
        <v>86</v>
      </c>
      <c r="AJ5" s="2" t="s">
        <v>48</v>
      </c>
      <c r="AK5" s="2">
        <v>6.9969999999999999</v>
      </c>
      <c r="AL5" s="2">
        <v>69</v>
      </c>
      <c r="AM5" s="2">
        <v>111644</v>
      </c>
      <c r="AN5" s="2">
        <v>239.518</v>
      </c>
      <c r="AO5" s="2" t="s">
        <v>167</v>
      </c>
      <c r="AQ5" s="2" t="s">
        <v>48</v>
      </c>
      <c r="AR5" s="2">
        <v>7.0410000000000004</v>
      </c>
      <c r="AS5" s="2">
        <v>69</v>
      </c>
      <c r="AT5" s="2">
        <v>889</v>
      </c>
      <c r="AU5" s="2" t="s">
        <v>168</v>
      </c>
      <c r="AV5" s="2" t="s">
        <v>169</v>
      </c>
      <c r="AX5" s="2" t="s">
        <v>48</v>
      </c>
      <c r="AY5" s="2">
        <v>7.008</v>
      </c>
      <c r="AZ5" s="2">
        <v>69</v>
      </c>
      <c r="BA5" s="2">
        <v>21397</v>
      </c>
      <c r="BB5" s="2">
        <v>46.588999999999999</v>
      </c>
      <c r="BC5" s="2" t="s">
        <v>167</v>
      </c>
      <c r="BE5" s="2" t="s">
        <v>48</v>
      </c>
      <c r="BF5" s="2">
        <v>0</v>
      </c>
      <c r="BG5" s="2">
        <v>0</v>
      </c>
      <c r="BH5" s="2" t="s">
        <v>86</v>
      </c>
      <c r="BL5" s="2" t="s">
        <v>48</v>
      </c>
      <c r="BM5" s="2">
        <v>7.0190000000000001</v>
      </c>
      <c r="BN5" s="2">
        <v>69</v>
      </c>
      <c r="BO5" s="2">
        <v>1047</v>
      </c>
      <c r="BP5" s="2" t="s">
        <v>168</v>
      </c>
      <c r="BQ5" s="2" t="s">
        <v>169</v>
      </c>
    </row>
    <row r="6" spans="1:69" x14ac:dyDescent="0.55000000000000004">
      <c r="A6" s="2" t="s">
        <v>49</v>
      </c>
      <c r="B6" s="2">
        <v>0</v>
      </c>
      <c r="C6" s="2">
        <v>0</v>
      </c>
      <c r="D6" s="2" t="s">
        <v>86</v>
      </c>
      <c r="H6" s="2" t="s">
        <v>49</v>
      </c>
      <c r="I6" s="2">
        <v>0</v>
      </c>
      <c r="J6" s="2">
        <v>0</v>
      </c>
      <c r="K6" s="2" t="s">
        <v>86</v>
      </c>
      <c r="O6" s="2" t="s">
        <v>49</v>
      </c>
      <c r="P6" s="2">
        <v>8.15</v>
      </c>
      <c r="Q6" s="2">
        <v>119</v>
      </c>
      <c r="R6" s="2">
        <v>26719</v>
      </c>
      <c r="S6" s="2">
        <v>2.9830000000000001</v>
      </c>
      <c r="T6" s="2" t="s">
        <v>167</v>
      </c>
      <c r="V6" s="2" t="s">
        <v>49</v>
      </c>
      <c r="W6" s="2">
        <v>8.15</v>
      </c>
      <c r="X6" s="2">
        <v>119</v>
      </c>
      <c r="Y6" s="2">
        <v>290012</v>
      </c>
      <c r="Z6" s="2">
        <v>30.899000000000001</v>
      </c>
      <c r="AA6" s="2" t="s">
        <v>167</v>
      </c>
      <c r="AC6" s="2" t="s">
        <v>49</v>
      </c>
      <c r="AD6" s="2">
        <v>8.1720000000000006</v>
      </c>
      <c r="AE6" s="2">
        <v>119</v>
      </c>
      <c r="AF6" s="2" t="s">
        <v>185</v>
      </c>
      <c r="AG6" s="2">
        <v>1.2999999999999999E-2</v>
      </c>
      <c r="AH6" s="2" t="s">
        <v>167</v>
      </c>
      <c r="AJ6" s="2" t="s">
        <v>49</v>
      </c>
      <c r="AK6" s="2">
        <v>7.7039999999999997</v>
      </c>
      <c r="AL6" s="2">
        <v>119</v>
      </c>
      <c r="AM6" s="2">
        <v>4871</v>
      </c>
      <c r="AN6" s="2">
        <v>0.38100000000000001</v>
      </c>
      <c r="AO6" s="2" t="s">
        <v>167</v>
      </c>
      <c r="AQ6" s="2" t="s">
        <v>49</v>
      </c>
      <c r="AR6" s="2">
        <v>8.1720000000000006</v>
      </c>
      <c r="AS6" s="2">
        <v>119</v>
      </c>
      <c r="AT6" s="2">
        <v>245581</v>
      </c>
      <c r="AU6" s="2">
        <v>23.776</v>
      </c>
      <c r="AV6" s="2" t="s">
        <v>167</v>
      </c>
      <c r="AX6" s="2" t="s">
        <v>49</v>
      </c>
      <c r="AY6" s="2">
        <v>8.1280000000000001</v>
      </c>
      <c r="AZ6" s="2">
        <v>119</v>
      </c>
      <c r="BA6" s="2">
        <v>4759</v>
      </c>
      <c r="BB6" s="2">
        <v>0.42399999999999999</v>
      </c>
      <c r="BC6" s="2" t="s">
        <v>167</v>
      </c>
      <c r="BE6" s="2" t="s">
        <v>49</v>
      </c>
      <c r="BF6" s="2">
        <v>8.15</v>
      </c>
      <c r="BG6" s="2">
        <v>119</v>
      </c>
      <c r="BH6" s="2">
        <v>50406</v>
      </c>
      <c r="BI6" s="2">
        <v>5.3070000000000004</v>
      </c>
      <c r="BJ6" s="2" t="s">
        <v>167</v>
      </c>
      <c r="BL6" s="2" t="s">
        <v>49</v>
      </c>
      <c r="BM6" s="2">
        <v>8.15</v>
      </c>
      <c r="BN6" s="2">
        <v>119</v>
      </c>
      <c r="BO6" s="2">
        <v>284683</v>
      </c>
      <c r="BP6" s="2">
        <v>27.89</v>
      </c>
      <c r="BQ6" s="2" t="s">
        <v>167</v>
      </c>
    </row>
    <row r="7" spans="1:69" x14ac:dyDescent="0.55000000000000004">
      <c r="A7" s="2" t="s">
        <v>50</v>
      </c>
      <c r="B7" s="2">
        <v>0</v>
      </c>
      <c r="C7" s="2">
        <v>0</v>
      </c>
      <c r="D7" s="2" t="s">
        <v>86</v>
      </c>
      <c r="H7" s="2" t="s">
        <v>50</v>
      </c>
      <c r="I7" s="2">
        <v>0</v>
      </c>
      <c r="J7" s="2">
        <v>0</v>
      </c>
      <c r="K7" s="2" t="s">
        <v>86</v>
      </c>
      <c r="O7" s="2" t="s">
        <v>50</v>
      </c>
      <c r="P7" s="2">
        <v>8.5630000000000006</v>
      </c>
      <c r="Q7" s="2">
        <v>85</v>
      </c>
      <c r="R7" s="2">
        <v>8041</v>
      </c>
      <c r="S7" s="2">
        <v>3.42</v>
      </c>
      <c r="T7" s="2" t="s">
        <v>167</v>
      </c>
      <c r="V7" s="2" t="s">
        <v>50</v>
      </c>
      <c r="W7" s="2">
        <v>8.5739999999999998</v>
      </c>
      <c r="X7" s="2">
        <v>85</v>
      </c>
      <c r="Y7" s="2">
        <v>74171</v>
      </c>
      <c r="Z7" s="2">
        <v>33.695999999999998</v>
      </c>
      <c r="AA7" s="2" t="s">
        <v>167</v>
      </c>
      <c r="AC7" s="2" t="s">
        <v>50</v>
      </c>
      <c r="AD7" s="2">
        <v>0</v>
      </c>
      <c r="AE7" s="2">
        <v>0</v>
      </c>
      <c r="AF7" s="2" t="s">
        <v>86</v>
      </c>
      <c r="AJ7" s="2" t="s">
        <v>50</v>
      </c>
      <c r="AK7" s="2">
        <v>8.3559999999999999</v>
      </c>
      <c r="AL7" s="2">
        <v>85</v>
      </c>
      <c r="AM7" s="2">
        <v>7895</v>
      </c>
      <c r="AN7" s="2">
        <v>2.8809999999999998</v>
      </c>
      <c r="AO7" s="2" t="s">
        <v>167</v>
      </c>
      <c r="AQ7" s="2" t="s">
        <v>50</v>
      </c>
      <c r="AR7" s="2">
        <v>8.5850000000000009</v>
      </c>
      <c r="AS7" s="2">
        <v>85</v>
      </c>
      <c r="AT7" s="2">
        <v>76594</v>
      </c>
      <c r="AU7" s="2">
        <v>30.422000000000001</v>
      </c>
      <c r="AV7" s="2" t="s">
        <v>167</v>
      </c>
      <c r="AX7" s="2" t="s">
        <v>50</v>
      </c>
      <c r="AY7" s="2">
        <v>8.5519999999999996</v>
      </c>
      <c r="AZ7" s="2">
        <v>85</v>
      </c>
      <c r="BA7" s="2">
        <v>1268</v>
      </c>
      <c r="BB7" s="2">
        <v>0.438</v>
      </c>
      <c r="BC7" s="2" t="s">
        <v>167</v>
      </c>
      <c r="BE7" s="2" t="s">
        <v>50</v>
      </c>
      <c r="BF7" s="2">
        <v>8.5630000000000006</v>
      </c>
      <c r="BG7" s="2">
        <v>85</v>
      </c>
      <c r="BH7" s="2">
        <v>12427</v>
      </c>
      <c r="BI7" s="2">
        <v>4.6520000000000001</v>
      </c>
      <c r="BJ7" s="2" t="s">
        <v>167</v>
      </c>
      <c r="BL7" s="2" t="s">
        <v>50</v>
      </c>
      <c r="BM7" s="2">
        <v>8.5630000000000006</v>
      </c>
      <c r="BN7" s="2">
        <v>85</v>
      </c>
      <c r="BO7" s="2">
        <v>73413</v>
      </c>
      <c r="BP7" s="2">
        <v>30.015000000000001</v>
      </c>
      <c r="BQ7" s="2" t="s">
        <v>167</v>
      </c>
    </row>
    <row r="8" spans="1:69" x14ac:dyDescent="0.55000000000000004">
      <c r="A8" s="2" t="s">
        <v>51</v>
      </c>
      <c r="B8" s="2">
        <v>0</v>
      </c>
      <c r="C8" s="2">
        <v>0</v>
      </c>
      <c r="D8" s="2" t="s">
        <v>86</v>
      </c>
      <c r="H8" s="2" t="s">
        <v>51</v>
      </c>
      <c r="I8" s="2">
        <v>0</v>
      </c>
      <c r="J8" s="2">
        <v>0</v>
      </c>
      <c r="K8" s="2" t="s">
        <v>86</v>
      </c>
      <c r="O8" s="2" t="s">
        <v>51</v>
      </c>
      <c r="P8" s="2">
        <v>8.77</v>
      </c>
      <c r="Q8" s="2">
        <v>69</v>
      </c>
      <c r="R8" s="2">
        <v>11126</v>
      </c>
      <c r="S8" s="2">
        <v>3.77</v>
      </c>
      <c r="T8" s="2" t="s">
        <v>167</v>
      </c>
      <c r="V8" s="2" t="s">
        <v>51</v>
      </c>
      <c r="W8" s="2">
        <v>8.7799999999999994</v>
      </c>
      <c r="X8" s="2">
        <v>69</v>
      </c>
      <c r="Y8" s="2">
        <v>120097</v>
      </c>
      <c r="Z8" s="2">
        <v>35.540999999999997</v>
      </c>
      <c r="AA8" s="2" t="s">
        <v>167</v>
      </c>
      <c r="AC8" s="2" t="s">
        <v>51</v>
      </c>
      <c r="AD8" s="2">
        <v>0</v>
      </c>
      <c r="AF8" s="2">
        <v>0</v>
      </c>
      <c r="AG8" s="2" t="s">
        <v>86</v>
      </c>
      <c r="AH8" s="2" t="s">
        <v>172</v>
      </c>
      <c r="AJ8" s="2" t="s">
        <v>51</v>
      </c>
      <c r="AK8" s="2">
        <v>8.6280000000000001</v>
      </c>
      <c r="AL8" s="2">
        <v>69</v>
      </c>
      <c r="AM8" s="2">
        <v>10508</v>
      </c>
      <c r="AN8" s="2">
        <v>2.8690000000000002</v>
      </c>
      <c r="AO8" s="2" t="s">
        <v>167</v>
      </c>
      <c r="AQ8" s="2" t="s">
        <v>51</v>
      </c>
      <c r="AR8" s="2">
        <v>8.7910000000000004</v>
      </c>
      <c r="AS8" s="2">
        <v>69</v>
      </c>
      <c r="AT8" s="2">
        <v>119460</v>
      </c>
      <c r="AU8" s="2">
        <v>30.986999999999998</v>
      </c>
      <c r="AV8" s="2" t="s">
        <v>167</v>
      </c>
      <c r="AX8" s="2" t="s">
        <v>51</v>
      </c>
      <c r="AY8" s="2">
        <v>8.7590000000000003</v>
      </c>
      <c r="AZ8" s="2">
        <v>69</v>
      </c>
      <c r="BA8" s="2">
        <v>1874</v>
      </c>
      <c r="BB8" s="2">
        <v>0.45600000000000002</v>
      </c>
      <c r="BC8" s="2" t="s">
        <v>167</v>
      </c>
      <c r="BE8" s="2" t="s">
        <v>51</v>
      </c>
      <c r="BF8" s="2">
        <v>8.7810000000000006</v>
      </c>
      <c r="BG8" s="2">
        <v>69</v>
      </c>
      <c r="BH8" s="2">
        <v>20070</v>
      </c>
      <c r="BI8" s="2">
        <v>5.0549999999999997</v>
      </c>
      <c r="BJ8" s="2" t="s">
        <v>167</v>
      </c>
      <c r="BL8" s="2" t="s">
        <v>51</v>
      </c>
      <c r="BM8" s="2">
        <v>8.7799999999999994</v>
      </c>
      <c r="BN8" s="2">
        <v>69</v>
      </c>
      <c r="BO8" s="2">
        <v>113823</v>
      </c>
      <c r="BP8" s="2">
        <v>30.401</v>
      </c>
      <c r="BQ8" s="2" t="s">
        <v>167</v>
      </c>
    </row>
    <row r="9" spans="1:69" x14ac:dyDescent="0.55000000000000004">
      <c r="A9" s="2" t="s">
        <v>52</v>
      </c>
      <c r="B9" s="2">
        <v>11.346</v>
      </c>
      <c r="C9" s="2">
        <v>69</v>
      </c>
      <c r="D9" s="2" t="s">
        <v>393</v>
      </c>
      <c r="E9" s="2">
        <v>1.7999999999999999E-2</v>
      </c>
      <c r="F9" s="2" t="s">
        <v>167</v>
      </c>
      <c r="H9" s="2" t="s">
        <v>52</v>
      </c>
      <c r="I9" s="2">
        <v>11.346</v>
      </c>
      <c r="J9" s="2">
        <v>69</v>
      </c>
      <c r="K9" s="2">
        <v>393</v>
      </c>
      <c r="L9" s="2">
        <v>1.2E-2</v>
      </c>
      <c r="M9" s="2" t="s">
        <v>167</v>
      </c>
      <c r="O9" s="2" t="s">
        <v>52</v>
      </c>
      <c r="P9" s="2">
        <v>11.36</v>
      </c>
      <c r="Q9" s="2">
        <v>69</v>
      </c>
      <c r="R9" s="2">
        <v>102720</v>
      </c>
      <c r="S9" s="2">
        <v>2.9279999999999999</v>
      </c>
      <c r="T9" s="2" t="s">
        <v>167</v>
      </c>
      <c r="V9" s="2" t="s">
        <v>52</v>
      </c>
      <c r="W9" s="2">
        <v>11.331</v>
      </c>
      <c r="X9" s="2">
        <v>69</v>
      </c>
      <c r="Y9" s="2">
        <v>947794</v>
      </c>
      <c r="Z9" s="2">
        <v>32.932000000000002</v>
      </c>
      <c r="AA9" s="2" t="s">
        <v>167</v>
      </c>
      <c r="AC9" s="2" t="s">
        <v>52</v>
      </c>
      <c r="AD9" s="2">
        <v>11.346</v>
      </c>
      <c r="AE9" s="2">
        <v>69</v>
      </c>
      <c r="AF9" s="2" t="s">
        <v>394</v>
      </c>
      <c r="AG9" s="2">
        <v>3.6999999999999998E-2</v>
      </c>
      <c r="AH9" s="2" t="s">
        <v>167</v>
      </c>
      <c r="AJ9" s="2" t="s">
        <v>52</v>
      </c>
      <c r="AK9" s="2">
        <v>11.317</v>
      </c>
      <c r="AL9" s="2">
        <v>69</v>
      </c>
      <c r="AM9" s="2">
        <v>112762</v>
      </c>
      <c r="AN9" s="2">
        <v>2.8860000000000001</v>
      </c>
      <c r="AO9" s="2" t="s">
        <v>167</v>
      </c>
      <c r="AQ9" s="2" t="s">
        <v>52</v>
      </c>
      <c r="AR9" s="2">
        <v>11.346</v>
      </c>
      <c r="AS9" s="2">
        <v>69</v>
      </c>
      <c r="AT9" s="2">
        <v>849720</v>
      </c>
      <c r="AU9" s="2">
        <v>25.593</v>
      </c>
      <c r="AV9" s="2" t="s">
        <v>167</v>
      </c>
      <c r="AX9" s="2" t="s">
        <v>52</v>
      </c>
      <c r="AY9" s="2">
        <v>11.346</v>
      </c>
      <c r="AZ9" s="2">
        <v>69</v>
      </c>
      <c r="BA9" s="2">
        <v>18514</v>
      </c>
      <c r="BB9" s="2">
        <v>0.55900000000000005</v>
      </c>
      <c r="BC9" s="2" t="s">
        <v>167</v>
      </c>
      <c r="BE9" s="2" t="s">
        <v>52</v>
      </c>
      <c r="BF9" s="2">
        <v>11.346</v>
      </c>
      <c r="BG9" s="2">
        <v>69</v>
      </c>
      <c r="BH9" s="2">
        <v>181148</v>
      </c>
      <c r="BI9" s="2">
        <v>5.2169999999999996</v>
      </c>
      <c r="BJ9" s="2" t="s">
        <v>167</v>
      </c>
      <c r="BL9" s="2" t="s">
        <v>52</v>
      </c>
      <c r="BM9" s="2">
        <v>11.331</v>
      </c>
      <c r="BN9" s="2">
        <v>69</v>
      </c>
      <c r="BO9" s="2">
        <v>914913</v>
      </c>
      <c r="BP9" s="2">
        <v>28.579000000000001</v>
      </c>
      <c r="BQ9" s="2" t="s">
        <v>167</v>
      </c>
    </row>
    <row r="10" spans="1:69" x14ac:dyDescent="0.55000000000000004">
      <c r="A10" s="2" t="s">
        <v>53</v>
      </c>
      <c r="B10" s="2">
        <v>0</v>
      </c>
      <c r="C10" s="2">
        <v>0</v>
      </c>
      <c r="D10" s="2" t="s">
        <v>86</v>
      </c>
      <c r="H10" s="2" t="s">
        <v>53</v>
      </c>
      <c r="I10" s="2">
        <v>0</v>
      </c>
      <c r="J10" s="2">
        <v>0</v>
      </c>
      <c r="K10" s="2" t="s">
        <v>86</v>
      </c>
      <c r="O10" s="2" t="s">
        <v>53</v>
      </c>
      <c r="P10" s="2">
        <v>11.1</v>
      </c>
      <c r="Q10" s="2">
        <v>51</v>
      </c>
      <c r="R10" s="2">
        <v>8230</v>
      </c>
      <c r="S10" s="2">
        <v>2.8940000000000001</v>
      </c>
      <c r="T10" s="2" t="s">
        <v>167</v>
      </c>
      <c r="V10" s="2" t="s">
        <v>53</v>
      </c>
      <c r="W10" s="2">
        <v>11.085000000000001</v>
      </c>
      <c r="X10" s="2">
        <v>51</v>
      </c>
      <c r="Y10" s="2">
        <v>98432</v>
      </c>
      <c r="Z10" s="2">
        <v>33.640999999999998</v>
      </c>
      <c r="AA10" s="2" t="s">
        <v>167</v>
      </c>
      <c r="AC10" s="2" t="s">
        <v>53</v>
      </c>
      <c r="AD10" s="2">
        <v>0</v>
      </c>
      <c r="AE10" s="2">
        <v>0</v>
      </c>
      <c r="AF10" s="2" t="s">
        <v>86</v>
      </c>
      <c r="AJ10" s="2" t="s">
        <v>53</v>
      </c>
      <c r="AK10" s="2">
        <v>11.013</v>
      </c>
      <c r="AL10" s="2">
        <v>51</v>
      </c>
      <c r="AM10" s="2">
        <v>8009</v>
      </c>
      <c r="AN10" s="2">
        <v>2.5249999999999999</v>
      </c>
      <c r="AO10" s="2" t="s">
        <v>167</v>
      </c>
      <c r="AQ10" s="2" t="s">
        <v>53</v>
      </c>
      <c r="AR10" s="2">
        <v>11.1</v>
      </c>
      <c r="AS10" s="2">
        <v>51</v>
      </c>
      <c r="AT10" s="2">
        <v>87180</v>
      </c>
      <c r="AU10" s="2">
        <v>25.978999999999999</v>
      </c>
      <c r="AV10" s="2" t="s">
        <v>167</v>
      </c>
      <c r="AX10" s="2" t="s">
        <v>53</v>
      </c>
      <c r="AY10" s="2">
        <v>11.085000000000001</v>
      </c>
      <c r="AZ10" s="2">
        <v>51</v>
      </c>
      <c r="BA10" s="2">
        <v>1576</v>
      </c>
      <c r="BB10" s="2">
        <v>0.56100000000000005</v>
      </c>
      <c r="BC10" s="2" t="s">
        <v>167</v>
      </c>
      <c r="BE10" s="2" t="s">
        <v>53</v>
      </c>
      <c r="BF10" s="2">
        <v>11.1</v>
      </c>
      <c r="BG10" s="2">
        <v>51</v>
      </c>
      <c r="BH10" s="2">
        <v>17475</v>
      </c>
      <c r="BI10" s="2">
        <v>5.0579999999999998</v>
      </c>
      <c r="BJ10" s="2" t="s">
        <v>167</v>
      </c>
      <c r="BL10" s="2" t="s">
        <v>53</v>
      </c>
      <c r="BM10" s="2">
        <v>11.085000000000001</v>
      </c>
      <c r="BN10" s="2">
        <v>51</v>
      </c>
      <c r="BO10" s="2">
        <v>96079</v>
      </c>
      <c r="BP10" s="2">
        <v>29.643999999999998</v>
      </c>
      <c r="BQ10" s="2" t="s">
        <v>167</v>
      </c>
    </row>
    <row r="11" spans="1:69" x14ac:dyDescent="0.55000000000000004">
      <c r="A11" s="2" t="s">
        <v>54</v>
      </c>
      <c r="B11" s="2">
        <v>13.054</v>
      </c>
      <c r="C11" s="2">
        <v>51</v>
      </c>
      <c r="D11" s="2" t="s">
        <v>275</v>
      </c>
      <c r="E11" s="2">
        <v>1.7000000000000001E-2</v>
      </c>
      <c r="F11" s="2" t="s">
        <v>167</v>
      </c>
      <c r="H11" s="2" t="s">
        <v>54</v>
      </c>
      <c r="I11" s="2">
        <v>0</v>
      </c>
      <c r="J11" s="2">
        <v>0</v>
      </c>
      <c r="K11" s="2" t="s">
        <v>86</v>
      </c>
      <c r="O11" s="2" t="s">
        <v>54</v>
      </c>
      <c r="P11" s="2">
        <v>13.068</v>
      </c>
      <c r="Q11" s="2">
        <v>51</v>
      </c>
      <c r="R11" s="2">
        <v>32119</v>
      </c>
      <c r="S11" s="2">
        <v>2.9140000000000001</v>
      </c>
      <c r="T11" s="2" t="s">
        <v>167</v>
      </c>
      <c r="V11" s="2" t="s">
        <v>54</v>
      </c>
      <c r="W11" s="2">
        <v>13.025</v>
      </c>
      <c r="X11" s="2">
        <v>51</v>
      </c>
      <c r="Y11" s="2">
        <v>297146</v>
      </c>
      <c r="Z11" s="2">
        <v>36.25</v>
      </c>
      <c r="AA11" s="2" t="s">
        <v>167</v>
      </c>
      <c r="AC11" s="2" t="s">
        <v>54</v>
      </c>
      <c r="AD11" s="2">
        <v>13.039</v>
      </c>
      <c r="AE11" s="2">
        <v>51</v>
      </c>
      <c r="AF11" s="2">
        <v>479</v>
      </c>
      <c r="AG11" s="2">
        <v>4.1000000000000002E-2</v>
      </c>
      <c r="AH11" s="2" t="s">
        <v>167</v>
      </c>
      <c r="AJ11" s="2" t="s">
        <v>54</v>
      </c>
      <c r="AK11" s="2">
        <v>13.01</v>
      </c>
      <c r="AL11" s="2">
        <v>51</v>
      </c>
      <c r="AM11" s="2">
        <v>37005</v>
      </c>
      <c r="AN11" s="2">
        <v>3.0150000000000001</v>
      </c>
      <c r="AO11" s="2" t="s">
        <v>167</v>
      </c>
      <c r="AQ11" s="2" t="s">
        <v>54</v>
      </c>
      <c r="AR11" s="2">
        <v>13.039</v>
      </c>
      <c r="AS11" s="2">
        <v>51</v>
      </c>
      <c r="AT11" s="2">
        <v>299522</v>
      </c>
      <c r="AU11" s="2">
        <v>31.408000000000001</v>
      </c>
      <c r="AV11" s="2" t="s">
        <v>167</v>
      </c>
      <c r="AX11" s="2" t="s">
        <v>54</v>
      </c>
      <c r="AY11" s="2">
        <v>13.039</v>
      </c>
      <c r="AZ11" s="2">
        <v>51</v>
      </c>
      <c r="BA11" s="2">
        <v>5912</v>
      </c>
      <c r="BB11" s="2">
        <v>0.53500000000000003</v>
      </c>
      <c r="BC11" s="2" t="s">
        <v>167</v>
      </c>
      <c r="BE11" s="2" t="s">
        <v>54</v>
      </c>
      <c r="BF11" s="2">
        <v>13.025</v>
      </c>
      <c r="BG11" s="2">
        <v>51</v>
      </c>
      <c r="BH11" s="2">
        <v>53014</v>
      </c>
      <c r="BI11" s="2">
        <v>4.9000000000000004</v>
      </c>
      <c r="BJ11" s="2" t="s">
        <v>167</v>
      </c>
      <c r="BL11" s="2" t="s">
        <v>54</v>
      </c>
      <c r="BM11" s="2">
        <v>13.025</v>
      </c>
      <c r="BN11" s="2">
        <v>51</v>
      </c>
      <c r="BO11" s="2">
        <v>288009</v>
      </c>
      <c r="BP11" s="2">
        <v>31.064</v>
      </c>
      <c r="BQ11" s="2" t="s">
        <v>167</v>
      </c>
    </row>
    <row r="12" spans="1:69" x14ac:dyDescent="0.55000000000000004">
      <c r="A12" s="2" t="s">
        <v>55</v>
      </c>
      <c r="B12" s="2">
        <v>16.218</v>
      </c>
      <c r="C12" s="2">
        <v>100</v>
      </c>
      <c r="D12" s="2">
        <v>639</v>
      </c>
      <c r="E12" s="2">
        <v>1.9E-2</v>
      </c>
      <c r="F12" s="2" t="s">
        <v>167</v>
      </c>
      <c r="H12" s="2" t="s">
        <v>55</v>
      </c>
      <c r="I12" s="2">
        <v>16.219000000000001</v>
      </c>
      <c r="J12" s="2">
        <v>100</v>
      </c>
      <c r="K12" s="2">
        <v>530</v>
      </c>
      <c r="L12" s="2">
        <v>0.02</v>
      </c>
      <c r="M12" s="2" t="s">
        <v>167</v>
      </c>
      <c r="O12" s="2" t="s">
        <v>55</v>
      </c>
      <c r="P12" s="2">
        <v>16.257999999999999</v>
      </c>
      <c r="Q12" s="2">
        <v>100</v>
      </c>
      <c r="R12" s="2">
        <v>81354</v>
      </c>
      <c r="S12" s="2">
        <v>3.0139999999999998</v>
      </c>
      <c r="T12" s="2" t="s">
        <v>167</v>
      </c>
      <c r="V12" s="2" t="s">
        <v>55</v>
      </c>
      <c r="W12" s="2">
        <v>16.192</v>
      </c>
      <c r="X12" s="2">
        <v>100</v>
      </c>
      <c r="Y12" s="2">
        <v>819632</v>
      </c>
      <c r="Z12" s="2">
        <v>34.097000000000001</v>
      </c>
      <c r="AA12" s="2" t="s">
        <v>167</v>
      </c>
      <c r="AC12" s="2" t="s">
        <v>55</v>
      </c>
      <c r="AD12" s="2">
        <v>16.204999999999998</v>
      </c>
      <c r="AE12" s="2">
        <v>100</v>
      </c>
      <c r="AF12" s="2" t="s">
        <v>395</v>
      </c>
      <c r="AG12" s="2">
        <v>3.9E-2</v>
      </c>
      <c r="AH12" s="2" t="s">
        <v>167</v>
      </c>
      <c r="AJ12" s="2" t="s">
        <v>55</v>
      </c>
      <c r="AK12" s="2">
        <v>16.204999999999998</v>
      </c>
      <c r="AL12" s="2">
        <v>100</v>
      </c>
      <c r="AM12" s="2">
        <v>71039</v>
      </c>
      <c r="AN12" s="2">
        <v>2.2360000000000002</v>
      </c>
      <c r="AO12" s="2" t="s">
        <v>167</v>
      </c>
      <c r="AQ12" s="2" t="s">
        <v>55</v>
      </c>
      <c r="AR12" s="2">
        <v>16.204999999999998</v>
      </c>
      <c r="AS12" s="2">
        <v>100</v>
      </c>
      <c r="AT12" s="2">
        <v>809252</v>
      </c>
      <c r="AU12" s="2">
        <v>29.346</v>
      </c>
      <c r="AV12" s="2" t="s">
        <v>167</v>
      </c>
      <c r="AX12" s="2" t="s">
        <v>55</v>
      </c>
      <c r="AY12" s="2">
        <v>16.231999999999999</v>
      </c>
      <c r="AZ12" s="2">
        <v>100</v>
      </c>
      <c r="BA12" s="2">
        <v>16863</v>
      </c>
      <c r="BB12" s="2">
        <v>0.53900000000000003</v>
      </c>
      <c r="BC12" s="2" t="s">
        <v>167</v>
      </c>
      <c r="BE12" s="2" t="s">
        <v>55</v>
      </c>
      <c r="BF12" s="2">
        <v>16.204999999999998</v>
      </c>
      <c r="BG12" s="2">
        <v>100</v>
      </c>
      <c r="BH12" s="2">
        <v>155466</v>
      </c>
      <c r="BI12" s="2">
        <v>5.3460000000000001</v>
      </c>
      <c r="BJ12" s="2" t="s">
        <v>167</v>
      </c>
      <c r="BL12" s="2" t="s">
        <v>55</v>
      </c>
      <c r="BM12" s="2">
        <v>16.204999999999998</v>
      </c>
      <c r="BN12" s="2">
        <v>100</v>
      </c>
      <c r="BO12" s="2">
        <v>789229</v>
      </c>
      <c r="BP12" s="2">
        <v>29.498000000000001</v>
      </c>
      <c r="BQ12" s="2" t="s">
        <v>167</v>
      </c>
    </row>
    <row r="13" spans="1:69" x14ac:dyDescent="0.55000000000000004">
      <c r="A13" s="2" t="s">
        <v>56</v>
      </c>
      <c r="B13" s="2">
        <v>0</v>
      </c>
      <c r="C13" s="2">
        <v>0</v>
      </c>
      <c r="D13" s="2" t="s">
        <v>86</v>
      </c>
      <c r="H13" s="2" t="s">
        <v>56</v>
      </c>
      <c r="I13" s="2">
        <v>0</v>
      </c>
      <c r="J13" s="2">
        <v>0</v>
      </c>
      <c r="K13" s="2" t="s">
        <v>86</v>
      </c>
      <c r="O13" s="2" t="s">
        <v>56</v>
      </c>
      <c r="P13" s="2">
        <v>11.548999999999999</v>
      </c>
      <c r="Q13" s="2">
        <v>33</v>
      </c>
      <c r="R13" s="2" t="s">
        <v>396</v>
      </c>
      <c r="S13" s="2">
        <v>3.14</v>
      </c>
      <c r="T13" s="2" t="s">
        <v>167</v>
      </c>
      <c r="V13" s="2" t="s">
        <v>56</v>
      </c>
      <c r="W13" s="2">
        <v>11.548999999999999</v>
      </c>
      <c r="X13" s="2">
        <v>33</v>
      </c>
      <c r="Y13" s="2">
        <v>45204</v>
      </c>
      <c r="Z13" s="2">
        <v>33.316000000000003</v>
      </c>
      <c r="AA13" s="2" t="s">
        <v>167</v>
      </c>
      <c r="AC13" s="2" t="s">
        <v>56</v>
      </c>
      <c r="AD13" s="2">
        <v>0</v>
      </c>
      <c r="AE13" s="2">
        <v>0</v>
      </c>
      <c r="AF13" s="2" t="s">
        <v>86</v>
      </c>
      <c r="AJ13" s="2" t="s">
        <v>56</v>
      </c>
      <c r="AK13" s="2">
        <v>11.462</v>
      </c>
      <c r="AL13" s="2">
        <v>33</v>
      </c>
      <c r="AM13" s="2">
        <v>3487</v>
      </c>
      <c r="AN13" s="2">
        <v>2.5830000000000002</v>
      </c>
      <c r="AO13" s="2" t="s">
        <v>167</v>
      </c>
      <c r="AQ13" s="2" t="s">
        <v>56</v>
      </c>
      <c r="AR13" s="2">
        <v>11.563000000000001</v>
      </c>
      <c r="AS13" s="2">
        <v>33</v>
      </c>
      <c r="AT13" s="2">
        <v>24729</v>
      </c>
      <c r="AU13" s="2">
        <v>16.088999999999999</v>
      </c>
      <c r="AV13" s="2" t="s">
        <v>167</v>
      </c>
      <c r="AX13" s="2" t="s">
        <v>56</v>
      </c>
      <c r="AY13" s="2">
        <v>11.548999999999999</v>
      </c>
      <c r="AZ13" s="2">
        <v>33</v>
      </c>
      <c r="BA13" s="2">
        <v>731</v>
      </c>
      <c r="BB13" s="2">
        <v>0.58299999999999996</v>
      </c>
      <c r="BC13" s="2" t="s">
        <v>167</v>
      </c>
      <c r="BE13" s="2" t="s">
        <v>56</v>
      </c>
      <c r="BF13" s="2">
        <v>11.548999999999999</v>
      </c>
      <c r="BG13" s="2">
        <v>33</v>
      </c>
      <c r="BH13" s="2">
        <v>8149</v>
      </c>
      <c r="BI13" s="2">
        <v>5.3010000000000002</v>
      </c>
      <c r="BJ13" s="2" t="s">
        <v>167</v>
      </c>
      <c r="BL13" s="2" t="s">
        <v>56</v>
      </c>
      <c r="BM13" s="2">
        <v>11.548</v>
      </c>
      <c r="BN13" s="2">
        <v>33</v>
      </c>
      <c r="BO13" s="2">
        <v>44162</v>
      </c>
      <c r="BP13" s="2">
        <v>29.556000000000001</v>
      </c>
      <c r="BQ13" s="2" t="s">
        <v>167</v>
      </c>
    </row>
    <row r="14" spans="1:69" x14ac:dyDescent="0.55000000000000004">
      <c r="A14" s="2" t="s">
        <v>57</v>
      </c>
      <c r="B14" s="2">
        <v>0</v>
      </c>
      <c r="C14" s="2">
        <v>0</v>
      </c>
      <c r="D14" s="2" t="s">
        <v>86</v>
      </c>
      <c r="H14" s="2" t="s">
        <v>57</v>
      </c>
      <c r="I14" s="2">
        <v>0</v>
      </c>
      <c r="J14" s="2">
        <v>0</v>
      </c>
      <c r="K14" s="2" t="s">
        <v>86</v>
      </c>
      <c r="O14" s="2" t="s">
        <v>57</v>
      </c>
      <c r="P14" s="2">
        <v>8.5519999999999996</v>
      </c>
      <c r="Q14" s="2">
        <v>81</v>
      </c>
      <c r="R14" s="2">
        <v>20452</v>
      </c>
      <c r="S14" s="2">
        <v>3.2370000000000001</v>
      </c>
      <c r="T14" s="2" t="s">
        <v>167</v>
      </c>
      <c r="V14" s="2" t="s">
        <v>57</v>
      </c>
      <c r="W14" s="2">
        <v>8.5519999999999996</v>
      </c>
      <c r="X14" s="2">
        <v>81</v>
      </c>
      <c r="Y14" s="2">
        <v>180618</v>
      </c>
      <c r="Z14" s="2">
        <v>32.837000000000003</v>
      </c>
      <c r="AA14" s="2" t="s">
        <v>167</v>
      </c>
      <c r="AC14" s="2" t="s">
        <v>57</v>
      </c>
      <c r="AD14" s="2">
        <v>8.5850000000000009</v>
      </c>
      <c r="AE14" s="2">
        <v>81</v>
      </c>
      <c r="AF14" s="2" t="s">
        <v>279</v>
      </c>
      <c r="AG14" s="2">
        <v>2.7E-2</v>
      </c>
      <c r="AH14" s="2" t="s">
        <v>167</v>
      </c>
      <c r="AJ14" s="2" t="s">
        <v>57</v>
      </c>
      <c r="AK14" s="2">
        <v>8.3350000000000009</v>
      </c>
      <c r="AL14" s="2">
        <v>81</v>
      </c>
      <c r="AM14" s="2">
        <v>18973</v>
      </c>
      <c r="AN14" s="2">
        <v>2.6259999999999999</v>
      </c>
      <c r="AO14" s="2" t="s">
        <v>167</v>
      </c>
      <c r="AQ14" s="2" t="s">
        <v>57</v>
      </c>
      <c r="AR14" s="2">
        <v>8.5739999999999998</v>
      </c>
      <c r="AS14" s="2">
        <v>81</v>
      </c>
      <c r="AT14" s="2">
        <v>186144</v>
      </c>
      <c r="AU14" s="2">
        <v>29.928000000000001</v>
      </c>
      <c r="AV14" s="2" t="s">
        <v>167</v>
      </c>
      <c r="AX14" s="2" t="s">
        <v>57</v>
      </c>
      <c r="AY14" s="2">
        <v>8.5410000000000004</v>
      </c>
      <c r="AZ14" s="2">
        <v>81</v>
      </c>
      <c r="BA14" s="2">
        <v>3505</v>
      </c>
      <c r="BB14" s="2">
        <v>0.505</v>
      </c>
      <c r="BC14" s="2" t="s">
        <v>167</v>
      </c>
      <c r="BE14" s="2" t="s">
        <v>57</v>
      </c>
      <c r="BF14" s="2">
        <v>8.5519999999999996</v>
      </c>
      <c r="BG14" s="2">
        <v>81</v>
      </c>
      <c r="BH14" s="2">
        <v>31812</v>
      </c>
      <c r="BI14" s="2">
        <v>5.282</v>
      </c>
      <c r="BJ14" s="2" t="s">
        <v>167</v>
      </c>
      <c r="BL14" s="2" t="s">
        <v>57</v>
      </c>
      <c r="BM14" s="2">
        <v>8.5519999999999996</v>
      </c>
      <c r="BN14" s="2">
        <v>81</v>
      </c>
      <c r="BO14" s="2">
        <v>180210</v>
      </c>
      <c r="BP14" s="2">
        <v>29.856000000000002</v>
      </c>
      <c r="BQ14" s="2" t="s">
        <v>167</v>
      </c>
    </row>
    <row r="15" spans="1:69" x14ac:dyDescent="0.55000000000000004">
      <c r="A15" s="2" t="s">
        <v>58</v>
      </c>
      <c r="B15" s="2">
        <v>0</v>
      </c>
      <c r="C15" s="2">
        <v>0</v>
      </c>
      <c r="D15" s="2" t="s">
        <v>86</v>
      </c>
      <c r="H15" s="2" t="s">
        <v>58</v>
      </c>
      <c r="I15" s="2">
        <v>0</v>
      </c>
      <c r="J15" s="2">
        <v>0</v>
      </c>
      <c r="K15" s="2" t="s">
        <v>86</v>
      </c>
      <c r="O15" s="2" t="s">
        <v>58</v>
      </c>
      <c r="P15" s="2">
        <v>13.488</v>
      </c>
      <c r="Q15" s="2">
        <v>131</v>
      </c>
      <c r="R15" s="2">
        <v>27120</v>
      </c>
      <c r="S15" s="2">
        <v>3.0870000000000002</v>
      </c>
      <c r="T15" s="2" t="s">
        <v>167</v>
      </c>
      <c r="V15" s="2" t="s">
        <v>58</v>
      </c>
      <c r="W15" s="2">
        <v>13.445</v>
      </c>
      <c r="X15" s="2">
        <v>131</v>
      </c>
      <c r="Y15" s="2">
        <v>272033</v>
      </c>
      <c r="Z15" s="2">
        <v>36.228999999999999</v>
      </c>
      <c r="AA15" s="2" t="s">
        <v>167</v>
      </c>
      <c r="AC15" s="2" t="s">
        <v>58</v>
      </c>
      <c r="AD15" s="2">
        <v>0</v>
      </c>
      <c r="AE15" s="2">
        <v>0</v>
      </c>
      <c r="AF15" s="2" t="s">
        <v>86</v>
      </c>
      <c r="AJ15" s="2" t="s">
        <v>58</v>
      </c>
      <c r="AK15" s="2">
        <v>13.43</v>
      </c>
      <c r="AL15" s="2">
        <v>131</v>
      </c>
      <c r="AM15" s="2">
        <v>27707</v>
      </c>
      <c r="AN15" s="2">
        <v>2.8010000000000002</v>
      </c>
      <c r="AO15" s="2" t="s">
        <v>167</v>
      </c>
      <c r="AQ15" s="2" t="s">
        <v>58</v>
      </c>
      <c r="AR15" s="2">
        <v>13.459</v>
      </c>
      <c r="AS15" s="2">
        <v>131</v>
      </c>
      <c r="AT15" s="2">
        <v>283199</v>
      </c>
      <c r="AU15" s="2">
        <v>32.362000000000002</v>
      </c>
      <c r="AV15" s="2" t="s">
        <v>167</v>
      </c>
      <c r="AX15" s="2" t="s">
        <v>58</v>
      </c>
      <c r="AY15" s="2">
        <v>13.474</v>
      </c>
      <c r="AZ15" s="2">
        <v>131</v>
      </c>
      <c r="BA15" s="2">
        <v>4944</v>
      </c>
      <c r="BB15" s="2">
        <v>0.52400000000000002</v>
      </c>
      <c r="BC15" s="2" t="s">
        <v>167</v>
      </c>
      <c r="BE15" s="2" t="s">
        <v>58</v>
      </c>
      <c r="BF15" s="2">
        <v>13.459</v>
      </c>
      <c r="BG15" s="2">
        <v>131</v>
      </c>
      <c r="BH15" s="2">
        <v>50432</v>
      </c>
      <c r="BI15" s="2">
        <v>4.8570000000000002</v>
      </c>
      <c r="BJ15" s="2" t="s">
        <v>167</v>
      </c>
      <c r="BL15" s="2" t="s">
        <v>58</v>
      </c>
      <c r="BM15" s="2">
        <v>13.444000000000001</v>
      </c>
      <c r="BN15" s="2">
        <v>131</v>
      </c>
      <c r="BO15" s="2">
        <v>264881</v>
      </c>
      <c r="BP15" s="2">
        <v>30.88</v>
      </c>
      <c r="BQ15" s="2" t="s">
        <v>167</v>
      </c>
    </row>
    <row r="16" spans="1:69" x14ac:dyDescent="0.55000000000000004">
      <c r="A16" s="2" t="s">
        <v>59</v>
      </c>
      <c r="B16" s="2">
        <v>0</v>
      </c>
      <c r="C16" s="2">
        <v>0</v>
      </c>
      <c r="D16" s="2" t="s">
        <v>86</v>
      </c>
      <c r="H16" s="2" t="s">
        <v>59</v>
      </c>
      <c r="I16" s="2">
        <v>0</v>
      </c>
      <c r="J16" s="2">
        <v>0</v>
      </c>
      <c r="K16" s="2" t="s">
        <v>86</v>
      </c>
      <c r="O16" s="2" t="s">
        <v>59</v>
      </c>
      <c r="P16" s="2">
        <v>13.459</v>
      </c>
      <c r="Q16" s="2">
        <v>64</v>
      </c>
      <c r="R16" s="2">
        <v>2534</v>
      </c>
      <c r="S16" s="2">
        <v>2.99</v>
      </c>
      <c r="T16" s="2" t="s">
        <v>167</v>
      </c>
      <c r="V16" s="2" t="s">
        <v>59</v>
      </c>
      <c r="W16" s="2">
        <v>13.416</v>
      </c>
      <c r="X16" s="2">
        <v>64</v>
      </c>
      <c r="Y16" s="2">
        <v>20842</v>
      </c>
      <c r="Z16" s="2">
        <v>35.320999999999998</v>
      </c>
      <c r="AA16" s="2" t="s">
        <v>167</v>
      </c>
      <c r="AC16" s="2" t="s">
        <v>59</v>
      </c>
      <c r="AD16" s="2">
        <v>0</v>
      </c>
      <c r="AE16" s="2">
        <v>0</v>
      </c>
      <c r="AF16" s="2" t="s">
        <v>86</v>
      </c>
      <c r="AJ16" s="2" t="s">
        <v>59</v>
      </c>
      <c r="AK16" s="2">
        <v>13.387</v>
      </c>
      <c r="AL16" s="2">
        <v>64</v>
      </c>
      <c r="AM16" s="2">
        <v>2854</v>
      </c>
      <c r="AN16" s="2">
        <v>3.03</v>
      </c>
      <c r="AO16" s="2" t="s">
        <v>167</v>
      </c>
      <c r="AQ16" s="2" t="s">
        <v>59</v>
      </c>
      <c r="AR16" s="2">
        <v>13.416</v>
      </c>
      <c r="AS16" s="2">
        <v>64</v>
      </c>
      <c r="AT16" s="2">
        <v>21693</v>
      </c>
      <c r="AU16" s="2">
        <v>31.716999999999999</v>
      </c>
      <c r="AV16" s="2" t="s">
        <v>167</v>
      </c>
      <c r="AX16" s="2" t="s">
        <v>59</v>
      </c>
      <c r="AY16" s="2">
        <v>13.445</v>
      </c>
      <c r="AZ16" s="2">
        <v>64</v>
      </c>
      <c r="BA16" s="2" t="s">
        <v>397</v>
      </c>
      <c r="BB16" s="2">
        <v>0.501</v>
      </c>
      <c r="BC16" s="2" t="s">
        <v>167</v>
      </c>
      <c r="BE16" s="2" t="s">
        <v>59</v>
      </c>
      <c r="BF16" s="2">
        <v>13.416</v>
      </c>
      <c r="BG16" s="2">
        <v>64</v>
      </c>
      <c r="BH16" s="2">
        <v>3896</v>
      </c>
      <c r="BI16" s="2">
        <v>4.931</v>
      </c>
      <c r="BJ16" s="2" t="s">
        <v>167</v>
      </c>
      <c r="BL16" s="2" t="s">
        <v>59</v>
      </c>
      <c r="BM16" s="2">
        <v>13.416</v>
      </c>
      <c r="BN16" s="2">
        <v>64</v>
      </c>
      <c r="BO16" s="2">
        <v>20306</v>
      </c>
      <c r="BP16" s="2">
        <v>30.353000000000002</v>
      </c>
      <c r="BQ16" s="2" t="s">
        <v>167</v>
      </c>
    </row>
    <row r="17" spans="1:69" x14ac:dyDescent="0.55000000000000004">
      <c r="A17" s="2" t="s">
        <v>60</v>
      </c>
      <c r="B17" s="2">
        <v>0</v>
      </c>
      <c r="D17" s="2">
        <v>0</v>
      </c>
      <c r="E17" s="2" t="s">
        <v>86</v>
      </c>
      <c r="F17" s="2" t="s">
        <v>172</v>
      </c>
      <c r="H17" s="2" t="s">
        <v>60</v>
      </c>
      <c r="I17" s="2">
        <v>0</v>
      </c>
      <c r="J17" s="2">
        <v>0</v>
      </c>
      <c r="K17" s="2" t="s">
        <v>86</v>
      </c>
      <c r="O17" s="2" t="s">
        <v>60</v>
      </c>
      <c r="P17" s="2">
        <v>13.691000000000001</v>
      </c>
      <c r="Q17" s="2">
        <v>69</v>
      </c>
      <c r="R17" s="2">
        <v>2237</v>
      </c>
      <c r="S17" s="2">
        <v>3.1309999999999998</v>
      </c>
      <c r="T17" s="2" t="s">
        <v>167</v>
      </c>
      <c r="V17" s="2" t="s">
        <v>60</v>
      </c>
      <c r="W17" s="2">
        <v>13.647</v>
      </c>
      <c r="X17" s="2">
        <v>69</v>
      </c>
      <c r="Y17" s="2">
        <v>35760</v>
      </c>
      <c r="Z17" s="2">
        <v>30.614000000000001</v>
      </c>
      <c r="AA17" s="2" t="s">
        <v>167</v>
      </c>
      <c r="AC17" s="2" t="s">
        <v>60</v>
      </c>
      <c r="AD17" s="2">
        <v>0</v>
      </c>
      <c r="AF17" s="2">
        <v>0</v>
      </c>
      <c r="AG17" s="2" t="s">
        <v>86</v>
      </c>
      <c r="AH17" s="2" t="s">
        <v>172</v>
      </c>
      <c r="AJ17" s="2" t="s">
        <v>60</v>
      </c>
      <c r="AK17" s="2">
        <v>13.632999999999999</v>
      </c>
      <c r="AL17" s="2">
        <v>69</v>
      </c>
      <c r="AM17" s="2">
        <v>4368</v>
      </c>
      <c r="AN17" s="2">
        <v>4.4459999999999997</v>
      </c>
      <c r="AO17" s="2" t="s">
        <v>167</v>
      </c>
      <c r="AQ17" s="2" t="s">
        <v>60</v>
      </c>
      <c r="AR17" s="2">
        <v>13.647</v>
      </c>
      <c r="AS17" s="2">
        <v>69</v>
      </c>
      <c r="AT17" s="2" t="s">
        <v>398</v>
      </c>
      <c r="AU17" s="2">
        <v>25.64</v>
      </c>
      <c r="AV17" s="2" t="s">
        <v>167</v>
      </c>
      <c r="AX17" s="2" t="s">
        <v>60</v>
      </c>
      <c r="AY17" s="2">
        <v>13.662000000000001</v>
      </c>
      <c r="AZ17" s="2">
        <v>69</v>
      </c>
      <c r="BA17" s="2">
        <v>397</v>
      </c>
      <c r="BB17" s="2">
        <v>0.92900000000000005</v>
      </c>
      <c r="BC17" s="2" t="s">
        <v>167</v>
      </c>
      <c r="BE17" s="2" t="s">
        <v>60</v>
      </c>
      <c r="BF17" s="2">
        <v>13.647</v>
      </c>
      <c r="BG17" s="2">
        <v>69</v>
      </c>
      <c r="BH17" s="2">
        <v>5181</v>
      </c>
      <c r="BI17" s="2">
        <v>5.2169999999999996</v>
      </c>
      <c r="BJ17" s="2" t="s">
        <v>167</v>
      </c>
      <c r="BL17" s="2" t="s">
        <v>60</v>
      </c>
      <c r="BM17" s="2">
        <v>13.647</v>
      </c>
      <c r="BN17" s="2">
        <v>69</v>
      </c>
      <c r="BO17" s="2">
        <v>38044</v>
      </c>
      <c r="BP17" s="2">
        <v>29.802</v>
      </c>
      <c r="BQ17" s="2" t="s">
        <v>167</v>
      </c>
    </row>
    <row r="18" spans="1:69" x14ac:dyDescent="0.55000000000000004">
      <c r="A18" s="2" t="s">
        <v>61</v>
      </c>
      <c r="B18" s="2">
        <v>13.922000000000001</v>
      </c>
      <c r="C18" s="2">
        <v>51</v>
      </c>
      <c r="D18" s="2">
        <v>284</v>
      </c>
      <c r="E18" s="2">
        <v>2.1000000000000001E-2</v>
      </c>
      <c r="F18" s="2" t="s">
        <v>167</v>
      </c>
      <c r="H18" s="2" t="s">
        <v>61</v>
      </c>
      <c r="I18" s="2">
        <v>0</v>
      </c>
      <c r="J18" s="2">
        <v>0</v>
      </c>
      <c r="K18" s="2" t="s">
        <v>86</v>
      </c>
      <c r="O18" s="2" t="s">
        <v>61</v>
      </c>
      <c r="P18" s="2">
        <v>13.949</v>
      </c>
      <c r="Q18" s="2">
        <v>51</v>
      </c>
      <c r="R18" s="2">
        <v>36021</v>
      </c>
      <c r="S18" s="2">
        <v>2.8860000000000001</v>
      </c>
      <c r="T18" s="2" t="s">
        <v>167</v>
      </c>
      <c r="V18" s="2" t="s">
        <v>61</v>
      </c>
      <c r="W18" s="2">
        <v>13.907999999999999</v>
      </c>
      <c r="X18" s="2">
        <v>51</v>
      </c>
      <c r="Y18" s="2">
        <v>297283</v>
      </c>
      <c r="Z18" s="2">
        <v>31.645</v>
      </c>
      <c r="AA18" s="2" t="s">
        <v>167</v>
      </c>
      <c r="AC18" s="2" t="s">
        <v>61</v>
      </c>
      <c r="AD18" s="2">
        <v>13.907999999999999</v>
      </c>
      <c r="AE18" s="2">
        <v>51</v>
      </c>
      <c r="AF18" s="2">
        <v>613</v>
      </c>
      <c r="AG18" s="2">
        <v>5.2999999999999999E-2</v>
      </c>
      <c r="AH18" s="2" t="s">
        <v>167</v>
      </c>
      <c r="AJ18" s="2" t="s">
        <v>61</v>
      </c>
      <c r="AK18" s="2">
        <v>13.879</v>
      </c>
      <c r="AL18" s="2">
        <v>51</v>
      </c>
      <c r="AM18" s="2">
        <v>39892</v>
      </c>
      <c r="AN18" s="2">
        <v>2.867</v>
      </c>
      <c r="AO18" s="2" t="s">
        <v>167</v>
      </c>
      <c r="AQ18" s="2" t="s">
        <v>61</v>
      </c>
      <c r="AR18" s="2">
        <v>13.907999999999999</v>
      </c>
      <c r="AS18" s="2">
        <v>51</v>
      </c>
      <c r="AT18" s="2">
        <v>306854</v>
      </c>
      <c r="AU18" s="2">
        <v>28.734000000000002</v>
      </c>
      <c r="AV18" s="2" t="s">
        <v>167</v>
      </c>
      <c r="AX18" s="2" t="s">
        <v>61</v>
      </c>
      <c r="AY18" s="2">
        <v>13.922000000000001</v>
      </c>
      <c r="AZ18" s="2">
        <v>51</v>
      </c>
      <c r="BA18" s="2">
        <v>6672</v>
      </c>
      <c r="BB18" s="2">
        <v>0.52700000000000002</v>
      </c>
      <c r="BC18" s="2" t="s">
        <v>167</v>
      </c>
      <c r="BE18" s="2" t="s">
        <v>61</v>
      </c>
      <c r="BF18" s="2">
        <v>13.907999999999999</v>
      </c>
      <c r="BG18" s="2">
        <v>51</v>
      </c>
      <c r="BH18" s="2">
        <v>57040</v>
      </c>
      <c r="BI18" s="2">
        <v>5.2750000000000004</v>
      </c>
      <c r="BJ18" s="2" t="s">
        <v>167</v>
      </c>
      <c r="BL18" s="2" t="s">
        <v>61</v>
      </c>
      <c r="BM18" s="2">
        <v>13.893000000000001</v>
      </c>
      <c r="BN18" s="2">
        <v>51</v>
      </c>
      <c r="BO18" s="2">
        <v>286573</v>
      </c>
      <c r="BP18" s="2">
        <v>27.635000000000002</v>
      </c>
      <c r="BQ18" s="2" t="s">
        <v>167</v>
      </c>
    </row>
    <row r="19" spans="1:69" x14ac:dyDescent="0.55000000000000004">
      <c r="A19" s="2" t="s">
        <v>62</v>
      </c>
      <c r="B19" s="2">
        <v>0</v>
      </c>
      <c r="C19" s="2">
        <v>0</v>
      </c>
      <c r="D19" s="2" t="s">
        <v>86</v>
      </c>
      <c r="H19" s="2" t="s">
        <v>62</v>
      </c>
      <c r="I19" s="2">
        <v>0</v>
      </c>
      <c r="J19" s="2">
        <v>0</v>
      </c>
      <c r="K19" s="2" t="s">
        <v>86</v>
      </c>
      <c r="O19" s="2" t="s">
        <v>62</v>
      </c>
      <c r="P19" s="2">
        <v>16.231999999999999</v>
      </c>
      <c r="Q19" s="2">
        <v>33</v>
      </c>
      <c r="R19" s="2">
        <v>14377</v>
      </c>
      <c r="S19" s="2">
        <v>2.972</v>
      </c>
      <c r="T19" s="2" t="s">
        <v>167</v>
      </c>
      <c r="V19" s="2" t="s">
        <v>62</v>
      </c>
      <c r="W19" s="2">
        <v>16.164999999999999</v>
      </c>
      <c r="X19" s="2">
        <v>33</v>
      </c>
      <c r="Y19" s="2">
        <v>126235</v>
      </c>
      <c r="Z19" s="2">
        <v>32.78</v>
      </c>
      <c r="AA19" s="2" t="s">
        <v>167</v>
      </c>
      <c r="AC19" s="2" t="s">
        <v>62</v>
      </c>
      <c r="AD19" s="2">
        <v>16.178999999999998</v>
      </c>
      <c r="AE19" s="2">
        <v>33</v>
      </c>
      <c r="AF19" s="2" t="s">
        <v>261</v>
      </c>
      <c r="AG19" s="2">
        <v>0.04</v>
      </c>
      <c r="AH19" s="2" t="s">
        <v>167</v>
      </c>
      <c r="AJ19" s="2" t="s">
        <v>62</v>
      </c>
      <c r="AK19" s="2">
        <v>16.164999999999999</v>
      </c>
      <c r="AL19" s="2">
        <v>33</v>
      </c>
      <c r="AM19" s="2">
        <v>16272</v>
      </c>
      <c r="AN19" s="2">
        <v>3.0219999999999998</v>
      </c>
      <c r="AO19" s="2" t="s">
        <v>167</v>
      </c>
      <c r="AQ19" s="2" t="s">
        <v>62</v>
      </c>
      <c r="AR19" s="2">
        <v>16.178999999999998</v>
      </c>
      <c r="AS19" s="2">
        <v>33</v>
      </c>
      <c r="AT19" s="2">
        <v>128108</v>
      </c>
      <c r="AU19" s="2">
        <v>29.22</v>
      </c>
      <c r="AV19" s="2" t="s">
        <v>167</v>
      </c>
      <c r="AX19" s="2" t="s">
        <v>62</v>
      </c>
      <c r="AY19" s="2">
        <v>16.204999999999998</v>
      </c>
      <c r="AZ19" s="2">
        <v>33</v>
      </c>
      <c r="BA19" s="2">
        <v>2585</v>
      </c>
      <c r="BB19" s="2">
        <v>0.51</v>
      </c>
      <c r="BC19" s="2" t="s">
        <v>167</v>
      </c>
      <c r="BE19" s="2" t="s">
        <v>62</v>
      </c>
      <c r="BF19" s="2">
        <v>16.164999999999999</v>
      </c>
      <c r="BG19" s="2">
        <v>33</v>
      </c>
      <c r="BH19" s="2">
        <v>23067</v>
      </c>
      <c r="BI19" s="2">
        <v>5.1529999999999996</v>
      </c>
      <c r="BJ19" s="2" t="s">
        <v>167</v>
      </c>
      <c r="BL19" s="2" t="s">
        <v>62</v>
      </c>
      <c r="BM19" s="2">
        <v>16.164999999999999</v>
      </c>
      <c r="BN19" s="2">
        <v>33</v>
      </c>
      <c r="BO19" s="2">
        <v>125449</v>
      </c>
      <c r="BP19" s="2">
        <v>29.488</v>
      </c>
      <c r="BQ19" s="2" t="s">
        <v>167</v>
      </c>
    </row>
    <row r="20" spans="1:69" x14ac:dyDescent="0.55000000000000004">
      <c r="A20" s="2" t="s">
        <v>63</v>
      </c>
      <c r="B20" s="2">
        <v>16.469000000000001</v>
      </c>
      <c r="C20" s="2">
        <v>119</v>
      </c>
      <c r="D20" s="2" t="s">
        <v>399</v>
      </c>
      <c r="E20" s="2">
        <v>1.4E-2</v>
      </c>
      <c r="F20" s="2" t="s">
        <v>167</v>
      </c>
      <c r="H20" s="2" t="s">
        <v>63</v>
      </c>
      <c r="I20" s="2">
        <v>16.451000000000001</v>
      </c>
      <c r="J20" s="2">
        <v>119</v>
      </c>
      <c r="K20" s="2" t="s">
        <v>234</v>
      </c>
      <c r="L20" s="2">
        <v>1.4999999999999999E-2</v>
      </c>
      <c r="M20" s="2" t="s">
        <v>167</v>
      </c>
      <c r="O20" s="2" t="s">
        <v>63</v>
      </c>
      <c r="P20" s="2">
        <v>16.486000000000001</v>
      </c>
      <c r="Q20" s="2">
        <v>119</v>
      </c>
      <c r="R20" s="2" t="s">
        <v>400</v>
      </c>
      <c r="S20" s="2">
        <v>3.0449999999999999</v>
      </c>
      <c r="T20" s="2" t="s">
        <v>167</v>
      </c>
      <c r="V20" s="2" t="s">
        <v>63</v>
      </c>
      <c r="W20" s="2">
        <v>16.451000000000001</v>
      </c>
      <c r="X20" s="2">
        <v>119</v>
      </c>
      <c r="Y20" s="2" t="s">
        <v>401</v>
      </c>
      <c r="Z20" s="2">
        <v>33.555</v>
      </c>
      <c r="AA20" s="2" t="s">
        <v>167</v>
      </c>
      <c r="AC20" s="2" t="s">
        <v>63</v>
      </c>
      <c r="AD20" s="2">
        <v>16.451000000000001</v>
      </c>
      <c r="AE20" s="2">
        <v>119</v>
      </c>
      <c r="AF20" s="2" t="s">
        <v>402</v>
      </c>
      <c r="AG20" s="2">
        <v>2.9000000000000001E-2</v>
      </c>
      <c r="AH20" s="2" t="s">
        <v>167</v>
      </c>
      <c r="AJ20" s="2" t="s">
        <v>63</v>
      </c>
      <c r="AK20" s="2">
        <v>16.451000000000001</v>
      </c>
      <c r="AL20" s="2">
        <v>119</v>
      </c>
      <c r="AM20" s="2" t="s">
        <v>403</v>
      </c>
      <c r="AN20" s="2">
        <v>2.2509999999999999</v>
      </c>
      <c r="AO20" s="2" t="s">
        <v>167</v>
      </c>
      <c r="AQ20" s="2" t="s">
        <v>63</v>
      </c>
      <c r="AR20" s="2">
        <v>16.451000000000001</v>
      </c>
      <c r="AS20" s="2">
        <v>119</v>
      </c>
      <c r="AT20" s="2" t="s">
        <v>404</v>
      </c>
      <c r="AU20" s="2">
        <v>28.992999999999999</v>
      </c>
      <c r="AV20" s="2" t="s">
        <v>167</v>
      </c>
      <c r="AX20" s="2" t="s">
        <v>63</v>
      </c>
      <c r="AY20" s="2">
        <v>16.469000000000001</v>
      </c>
      <c r="AZ20" s="2">
        <v>119</v>
      </c>
      <c r="BA20" s="2" t="s">
        <v>405</v>
      </c>
      <c r="BB20" s="2">
        <v>0.51700000000000002</v>
      </c>
      <c r="BC20" s="2" t="s">
        <v>167</v>
      </c>
      <c r="BE20" s="2" t="s">
        <v>63</v>
      </c>
      <c r="BF20" s="2">
        <v>16.451000000000001</v>
      </c>
      <c r="BG20" s="2">
        <v>119</v>
      </c>
      <c r="BH20" s="2" t="s">
        <v>406</v>
      </c>
      <c r="BI20" s="2">
        <v>5.3179999999999996</v>
      </c>
      <c r="BJ20" s="2" t="s">
        <v>167</v>
      </c>
      <c r="BL20" s="2" t="s">
        <v>63</v>
      </c>
      <c r="BM20" s="2">
        <v>16.434000000000001</v>
      </c>
      <c r="BN20" s="2">
        <v>119</v>
      </c>
      <c r="BO20" s="2" t="s">
        <v>407</v>
      </c>
      <c r="BP20" s="2">
        <v>29.812999999999999</v>
      </c>
      <c r="BQ20" s="2" t="s">
        <v>167</v>
      </c>
    </row>
    <row r="21" spans="1:69" x14ac:dyDescent="0.55000000000000004">
      <c r="A21" s="2" t="s">
        <v>33</v>
      </c>
      <c r="B21" s="2">
        <v>18.408000000000001</v>
      </c>
      <c r="C21" s="2">
        <v>69</v>
      </c>
      <c r="D21" s="2" t="s">
        <v>408</v>
      </c>
      <c r="E21" s="2">
        <v>1.7000000000000001E-2</v>
      </c>
      <c r="F21" s="2" t="s">
        <v>167</v>
      </c>
      <c r="H21" s="2" t="s">
        <v>33</v>
      </c>
      <c r="I21" s="2">
        <v>18.39</v>
      </c>
      <c r="J21" s="2">
        <v>69</v>
      </c>
      <c r="K21" s="2" t="s">
        <v>409</v>
      </c>
      <c r="L21" s="2">
        <v>1.9E-2</v>
      </c>
      <c r="M21" s="2" t="s">
        <v>167</v>
      </c>
      <c r="O21" s="2" t="s">
        <v>33</v>
      </c>
      <c r="P21" s="2">
        <v>18.443000000000001</v>
      </c>
      <c r="Q21" s="2">
        <v>69</v>
      </c>
      <c r="R21" s="2">
        <v>73799</v>
      </c>
      <c r="S21" s="2">
        <v>2.9940000000000002</v>
      </c>
      <c r="T21" s="2" t="s">
        <v>167</v>
      </c>
      <c r="V21" s="2" t="s">
        <v>33</v>
      </c>
      <c r="W21" s="2">
        <v>18.373000000000001</v>
      </c>
      <c r="X21" s="2">
        <v>69</v>
      </c>
      <c r="Y21" s="2">
        <v>642240</v>
      </c>
      <c r="Z21" s="2">
        <v>34.761000000000003</v>
      </c>
      <c r="AA21" s="2" t="s">
        <v>167</v>
      </c>
      <c r="AC21" s="2" t="s">
        <v>33</v>
      </c>
      <c r="AD21" s="2">
        <v>18.39</v>
      </c>
      <c r="AE21" s="2">
        <v>69</v>
      </c>
      <c r="AF21" s="2" t="s">
        <v>410</v>
      </c>
      <c r="AG21" s="2">
        <v>3.7999999999999999E-2</v>
      </c>
      <c r="AH21" s="2" t="s">
        <v>167</v>
      </c>
      <c r="AJ21" s="2" t="s">
        <v>33</v>
      </c>
      <c r="AK21" s="2">
        <v>18.39</v>
      </c>
      <c r="AL21" s="2">
        <v>69</v>
      </c>
      <c r="AM21" s="2">
        <v>58686</v>
      </c>
      <c r="AN21" s="2">
        <v>2.0529999999999999</v>
      </c>
      <c r="AO21" s="2" t="s">
        <v>167</v>
      </c>
      <c r="AQ21" s="2" t="s">
        <v>33</v>
      </c>
      <c r="AR21" s="2">
        <v>18.373000000000001</v>
      </c>
      <c r="AS21" s="2">
        <v>69</v>
      </c>
      <c r="AT21" s="2">
        <v>632491</v>
      </c>
      <c r="AU21" s="2">
        <v>29.613</v>
      </c>
      <c r="AV21" s="2" t="s">
        <v>167</v>
      </c>
      <c r="AX21" s="2" t="s">
        <v>33</v>
      </c>
      <c r="AY21" s="2">
        <v>18.408000000000001</v>
      </c>
      <c r="AZ21" s="2">
        <v>69</v>
      </c>
      <c r="BA21" s="2">
        <v>14721</v>
      </c>
      <c r="BB21" s="2">
        <v>0.54900000000000004</v>
      </c>
      <c r="BC21" s="2" t="s">
        <v>167</v>
      </c>
      <c r="BE21" s="2" t="s">
        <v>33</v>
      </c>
      <c r="BF21" s="2">
        <v>18.39</v>
      </c>
      <c r="BG21" s="2">
        <v>69</v>
      </c>
      <c r="BH21" s="2">
        <v>121625</v>
      </c>
      <c r="BI21" s="2">
        <v>5.2380000000000004</v>
      </c>
      <c r="BJ21" s="2" t="s">
        <v>167</v>
      </c>
      <c r="BL21" s="2" t="s">
        <v>33</v>
      </c>
      <c r="BM21" s="2">
        <v>18.373000000000001</v>
      </c>
      <c r="BN21" s="2">
        <v>69</v>
      </c>
      <c r="BO21" s="2">
        <v>626099</v>
      </c>
      <c r="BP21" s="2">
        <v>30.273</v>
      </c>
      <c r="BQ21" s="2" t="s">
        <v>167</v>
      </c>
    </row>
    <row r="22" spans="1:69" x14ac:dyDescent="0.55000000000000004">
      <c r="A22" s="2" t="s">
        <v>64</v>
      </c>
      <c r="B22" s="2">
        <v>0</v>
      </c>
      <c r="C22" s="2">
        <v>0</v>
      </c>
      <c r="D22" s="2" t="s">
        <v>86</v>
      </c>
      <c r="H22" s="2" t="s">
        <v>64</v>
      </c>
      <c r="I22" s="2">
        <v>0</v>
      </c>
      <c r="J22" s="2">
        <v>0</v>
      </c>
      <c r="K22" s="2" t="s">
        <v>86</v>
      </c>
      <c r="O22" s="2" t="s">
        <v>64</v>
      </c>
      <c r="P22" s="2">
        <v>22.28</v>
      </c>
      <c r="Q22" s="2">
        <v>93</v>
      </c>
      <c r="R22" s="2">
        <v>60762</v>
      </c>
      <c r="S22" s="2">
        <v>2.9489999999999998</v>
      </c>
      <c r="T22" s="2" t="s">
        <v>167</v>
      </c>
      <c r="V22" s="2" t="s">
        <v>64</v>
      </c>
      <c r="W22" s="2">
        <v>22.219000000000001</v>
      </c>
      <c r="X22" s="2">
        <v>93</v>
      </c>
      <c r="Y22" s="2">
        <v>544489</v>
      </c>
      <c r="Z22" s="2">
        <v>33.981000000000002</v>
      </c>
      <c r="AA22" s="2" t="s">
        <v>167</v>
      </c>
      <c r="AC22" s="2" t="s">
        <v>64</v>
      </c>
      <c r="AD22" s="2">
        <v>22.195</v>
      </c>
      <c r="AE22" s="2">
        <v>93</v>
      </c>
      <c r="AF22" s="2" t="s">
        <v>248</v>
      </c>
      <c r="AG22" s="2">
        <v>6.0000000000000001E-3</v>
      </c>
      <c r="AH22" s="2" t="s">
        <v>167</v>
      </c>
      <c r="AJ22" s="2" t="s">
        <v>64</v>
      </c>
      <c r="AK22" s="2">
        <v>22.219000000000001</v>
      </c>
      <c r="AL22" s="2">
        <v>93</v>
      </c>
      <c r="AM22" s="2">
        <v>54600</v>
      </c>
      <c r="AN22" s="2">
        <v>2.2999999999999998</v>
      </c>
      <c r="AO22" s="2" t="s">
        <v>167</v>
      </c>
      <c r="AQ22" s="2" t="s">
        <v>64</v>
      </c>
      <c r="AR22" s="2">
        <v>22.207000000000001</v>
      </c>
      <c r="AS22" s="2">
        <v>93</v>
      </c>
      <c r="AT22" s="2">
        <v>525191</v>
      </c>
      <c r="AU22" s="2">
        <v>28.893999999999998</v>
      </c>
      <c r="AV22" s="2" t="s">
        <v>167</v>
      </c>
      <c r="AX22" s="2" t="s">
        <v>64</v>
      </c>
      <c r="AY22" s="2">
        <v>22.256</v>
      </c>
      <c r="AZ22" s="2">
        <v>93</v>
      </c>
      <c r="BA22" s="2">
        <v>11188</v>
      </c>
      <c r="BB22" s="2">
        <v>0.49</v>
      </c>
      <c r="BC22" s="2" t="s">
        <v>167</v>
      </c>
      <c r="BE22" s="2" t="s">
        <v>64</v>
      </c>
      <c r="BF22" s="2">
        <v>22.219000000000001</v>
      </c>
      <c r="BG22" s="2">
        <v>93</v>
      </c>
      <c r="BH22" s="2">
        <v>98994</v>
      </c>
      <c r="BI22" s="2">
        <v>5.4560000000000004</v>
      </c>
      <c r="BJ22" s="2" t="s">
        <v>167</v>
      </c>
      <c r="BL22" s="2" t="s">
        <v>64</v>
      </c>
      <c r="BM22" s="2">
        <v>22.207000000000001</v>
      </c>
      <c r="BN22" s="2">
        <v>93</v>
      </c>
      <c r="BO22" s="2">
        <v>537472</v>
      </c>
      <c r="BP22" s="2">
        <v>30.460999999999999</v>
      </c>
      <c r="BQ22" s="2" t="s">
        <v>167</v>
      </c>
    </row>
    <row r="23" spans="1:69" x14ac:dyDescent="0.55000000000000004">
      <c r="A23" s="2" t="s">
        <v>65</v>
      </c>
      <c r="B23" s="2">
        <v>21.494</v>
      </c>
      <c r="C23" s="2">
        <v>101</v>
      </c>
      <c r="D23" s="2" t="s">
        <v>411</v>
      </c>
      <c r="E23" s="2">
        <v>1.4E-2</v>
      </c>
      <c r="F23" s="2" t="s">
        <v>167</v>
      </c>
      <c r="H23" s="2" t="s">
        <v>65</v>
      </c>
      <c r="I23" s="2">
        <v>21.457999999999998</v>
      </c>
      <c r="J23" s="2">
        <v>101</v>
      </c>
      <c r="K23" s="2" t="s">
        <v>258</v>
      </c>
      <c r="L23" s="2">
        <v>1.7000000000000001E-2</v>
      </c>
      <c r="M23" s="2" t="s">
        <v>167</v>
      </c>
      <c r="O23" s="2" t="s">
        <v>65</v>
      </c>
      <c r="P23" s="2">
        <v>21.518000000000001</v>
      </c>
      <c r="Q23" s="2">
        <v>101</v>
      </c>
      <c r="R23" s="2">
        <v>55725</v>
      </c>
      <c r="S23" s="2">
        <v>3.0009999999999999</v>
      </c>
      <c r="T23" s="2" t="s">
        <v>167</v>
      </c>
      <c r="V23" s="2" t="s">
        <v>65</v>
      </c>
      <c r="W23" s="2">
        <v>21.457999999999998</v>
      </c>
      <c r="X23" s="2">
        <v>101</v>
      </c>
      <c r="Y23" s="2">
        <v>523445</v>
      </c>
      <c r="Z23" s="2">
        <v>33.892000000000003</v>
      </c>
      <c r="AA23" s="2" t="s">
        <v>167</v>
      </c>
      <c r="AC23" s="2" t="s">
        <v>65</v>
      </c>
      <c r="AD23" s="2">
        <v>21.457999999999998</v>
      </c>
      <c r="AE23" s="2">
        <v>101</v>
      </c>
      <c r="AF23" s="2" t="s">
        <v>412</v>
      </c>
      <c r="AG23" s="2">
        <v>0.03</v>
      </c>
      <c r="AH23" s="2" t="s">
        <v>167</v>
      </c>
      <c r="AJ23" s="2" t="s">
        <v>65</v>
      </c>
      <c r="AK23" s="2">
        <v>21.457999999999998</v>
      </c>
      <c r="AL23" s="2">
        <v>101</v>
      </c>
      <c r="AM23" s="2">
        <v>48869</v>
      </c>
      <c r="AN23" s="2">
        <v>2.282</v>
      </c>
      <c r="AO23" s="2" t="s">
        <v>167</v>
      </c>
      <c r="AQ23" s="2" t="s">
        <v>65</v>
      </c>
      <c r="AR23" s="2">
        <v>21.457999999999998</v>
      </c>
      <c r="AS23" s="2">
        <v>101</v>
      </c>
      <c r="AT23" s="2">
        <v>516831</v>
      </c>
      <c r="AU23" s="2">
        <v>29.146999999999998</v>
      </c>
      <c r="AV23" s="2" t="s">
        <v>167</v>
      </c>
      <c r="AX23" s="2" t="s">
        <v>65</v>
      </c>
      <c r="AY23" s="2">
        <v>21.494</v>
      </c>
      <c r="AZ23" s="2">
        <v>101</v>
      </c>
      <c r="BA23" s="2">
        <v>10667</v>
      </c>
      <c r="BB23" s="2">
        <v>0.52200000000000002</v>
      </c>
      <c r="BC23" s="2" t="s">
        <v>167</v>
      </c>
      <c r="BE23" s="2" t="s">
        <v>65</v>
      </c>
      <c r="BF23" s="2">
        <v>21.457999999999998</v>
      </c>
      <c r="BG23" s="2">
        <v>101</v>
      </c>
      <c r="BH23" s="2">
        <v>100087</v>
      </c>
      <c r="BI23" s="2">
        <v>5.3339999999999996</v>
      </c>
      <c r="BJ23" s="2" t="s">
        <v>167</v>
      </c>
      <c r="BL23" s="2" t="s">
        <v>65</v>
      </c>
      <c r="BM23" s="2">
        <v>21.445</v>
      </c>
      <c r="BN23" s="2">
        <v>101</v>
      </c>
      <c r="BO23" s="2">
        <v>512822</v>
      </c>
      <c r="BP23" s="2">
        <v>29.847999999999999</v>
      </c>
      <c r="BQ23" s="2" t="s">
        <v>167</v>
      </c>
    </row>
    <row r="24" spans="1:69" x14ac:dyDescent="0.55000000000000004">
      <c r="A24" s="2" t="s">
        <v>66</v>
      </c>
      <c r="B24" s="2">
        <v>0</v>
      </c>
      <c r="D24" s="2">
        <v>0</v>
      </c>
      <c r="E24" s="2" t="s">
        <v>86</v>
      </c>
      <c r="F24" s="2" t="s">
        <v>172</v>
      </c>
      <c r="H24" s="2" t="s">
        <v>66</v>
      </c>
      <c r="I24" s="2">
        <v>0</v>
      </c>
      <c r="K24" s="2">
        <v>0</v>
      </c>
      <c r="L24" s="2" t="s">
        <v>86</v>
      </c>
      <c r="M24" s="2" t="s">
        <v>172</v>
      </c>
      <c r="O24" s="2" t="s">
        <v>66</v>
      </c>
      <c r="P24" s="2">
        <v>21.385000000000002</v>
      </c>
      <c r="Q24" s="2">
        <v>69</v>
      </c>
      <c r="R24" s="2">
        <v>210039</v>
      </c>
      <c r="S24" s="2">
        <v>3.0339999999999998</v>
      </c>
      <c r="T24" s="2" t="s">
        <v>167</v>
      </c>
      <c r="V24" s="2" t="s">
        <v>66</v>
      </c>
      <c r="W24" s="2">
        <v>21.306999999999999</v>
      </c>
      <c r="X24" s="2">
        <v>69</v>
      </c>
      <c r="Y24" s="2">
        <v>1661426</v>
      </c>
      <c r="Z24" s="2">
        <v>36.133000000000003</v>
      </c>
      <c r="AA24" s="2" t="s">
        <v>167</v>
      </c>
      <c r="AC24" s="2" t="s">
        <v>66</v>
      </c>
      <c r="AD24" s="2">
        <v>21.324999999999999</v>
      </c>
      <c r="AE24" s="2">
        <v>69</v>
      </c>
      <c r="AF24" s="2" t="s">
        <v>413</v>
      </c>
      <c r="AG24" s="2">
        <v>8.0000000000000002E-3</v>
      </c>
      <c r="AH24" s="2" t="s">
        <v>167</v>
      </c>
      <c r="AJ24" s="2" t="s">
        <v>66</v>
      </c>
      <c r="AK24" s="2">
        <v>21.337</v>
      </c>
      <c r="AL24" s="2">
        <v>69</v>
      </c>
      <c r="AM24" s="2">
        <v>196244</v>
      </c>
      <c r="AN24" s="2">
        <v>2.4630000000000001</v>
      </c>
      <c r="AO24" s="2" t="s">
        <v>167</v>
      </c>
      <c r="AQ24" s="2" t="s">
        <v>66</v>
      </c>
      <c r="AR24" s="2">
        <v>21.306999999999999</v>
      </c>
      <c r="AS24" s="2">
        <v>69</v>
      </c>
      <c r="AT24" s="2">
        <v>1620804</v>
      </c>
      <c r="AU24" s="2">
        <v>29.338000000000001</v>
      </c>
      <c r="AV24" s="2" t="s">
        <v>167</v>
      </c>
      <c r="AX24" s="2" t="s">
        <v>66</v>
      </c>
      <c r="AY24" s="2">
        <v>21.361000000000001</v>
      </c>
      <c r="AZ24" s="2">
        <v>69</v>
      </c>
      <c r="BA24" s="2">
        <v>40897</v>
      </c>
      <c r="BB24" s="2">
        <v>0.52600000000000002</v>
      </c>
      <c r="BC24" s="2" t="s">
        <v>167</v>
      </c>
      <c r="BE24" s="2" t="s">
        <v>66</v>
      </c>
      <c r="BF24" s="2">
        <v>21.324999999999999</v>
      </c>
      <c r="BG24" s="2">
        <v>69</v>
      </c>
      <c r="BH24" s="2">
        <v>344378</v>
      </c>
      <c r="BI24" s="2">
        <v>5.2039999999999997</v>
      </c>
      <c r="BJ24" s="2" t="s">
        <v>167</v>
      </c>
      <c r="BL24" s="2" t="s">
        <v>66</v>
      </c>
      <c r="BM24" s="2">
        <v>21.306999999999999</v>
      </c>
      <c r="BN24" s="2">
        <v>69</v>
      </c>
      <c r="BO24" s="2">
        <v>1603986</v>
      </c>
      <c r="BP24" s="2">
        <v>30.100999999999999</v>
      </c>
      <c r="BQ24" s="2" t="s">
        <v>167</v>
      </c>
    </row>
    <row r="25" spans="1:69" x14ac:dyDescent="0.55000000000000004">
      <c r="A25" s="2" t="s">
        <v>37</v>
      </c>
      <c r="B25" s="2">
        <v>23.117999999999999</v>
      </c>
      <c r="C25" s="2">
        <v>51</v>
      </c>
      <c r="D25" s="2">
        <v>402</v>
      </c>
      <c r="E25" s="2">
        <v>0.01</v>
      </c>
      <c r="F25" s="2" t="s">
        <v>167</v>
      </c>
      <c r="H25" s="2" t="s">
        <v>37</v>
      </c>
      <c r="I25" s="2">
        <v>23.065999999999999</v>
      </c>
      <c r="J25" s="2">
        <v>51</v>
      </c>
      <c r="K25" s="2" t="s">
        <v>414</v>
      </c>
      <c r="L25" s="2">
        <v>1.4E-2</v>
      </c>
      <c r="M25" s="2" t="s">
        <v>167</v>
      </c>
      <c r="O25" s="2" t="s">
        <v>37</v>
      </c>
      <c r="P25" s="2">
        <v>23.140999999999998</v>
      </c>
      <c r="Q25" s="2">
        <v>51</v>
      </c>
      <c r="R25" s="2">
        <v>97345</v>
      </c>
      <c r="S25" s="2">
        <v>2.9950000000000001</v>
      </c>
      <c r="T25" s="2" t="s">
        <v>167</v>
      </c>
      <c r="V25" s="2" t="s">
        <v>37</v>
      </c>
      <c r="W25" s="2">
        <v>23.065999999999999</v>
      </c>
      <c r="X25" s="2">
        <v>51</v>
      </c>
      <c r="Y25" s="2">
        <v>689929</v>
      </c>
      <c r="Z25" s="2">
        <v>33.628</v>
      </c>
      <c r="AA25" s="2" t="s">
        <v>167</v>
      </c>
      <c r="AC25" s="2" t="s">
        <v>37</v>
      </c>
      <c r="AD25" s="2">
        <v>23.065999999999999</v>
      </c>
      <c r="AE25" s="2">
        <v>51</v>
      </c>
      <c r="AF25" s="2">
        <v>612</v>
      </c>
      <c r="AG25" s="2">
        <v>2.4E-2</v>
      </c>
      <c r="AH25" s="2" t="s">
        <v>167</v>
      </c>
      <c r="AJ25" s="2" t="s">
        <v>37</v>
      </c>
      <c r="AK25" s="2">
        <v>23.09</v>
      </c>
      <c r="AL25" s="2">
        <v>51</v>
      </c>
      <c r="AM25" s="2">
        <v>76886</v>
      </c>
      <c r="AN25" s="2">
        <v>1.9850000000000001</v>
      </c>
      <c r="AO25" s="2" t="s">
        <v>167</v>
      </c>
      <c r="AQ25" s="2" t="s">
        <v>37</v>
      </c>
      <c r="AR25" s="2">
        <v>23.065999999999999</v>
      </c>
      <c r="AS25" s="2">
        <v>51</v>
      </c>
      <c r="AT25" s="2">
        <v>672588</v>
      </c>
      <c r="AU25" s="2">
        <v>28.84</v>
      </c>
      <c r="AV25" s="2" t="s">
        <v>167</v>
      </c>
      <c r="AX25" s="2" t="s">
        <v>37</v>
      </c>
      <c r="AY25" s="2">
        <v>23.117999999999999</v>
      </c>
      <c r="AZ25" s="2">
        <v>51</v>
      </c>
      <c r="BA25" s="2">
        <v>18876</v>
      </c>
      <c r="BB25" s="2">
        <v>0.505</v>
      </c>
      <c r="BC25" s="2" t="s">
        <v>167</v>
      </c>
      <c r="BE25" s="2" t="s">
        <v>37</v>
      </c>
      <c r="BF25" s="2">
        <v>23.065999999999999</v>
      </c>
      <c r="BG25" s="2">
        <v>51</v>
      </c>
      <c r="BH25" s="2">
        <v>134759</v>
      </c>
      <c r="BI25" s="2">
        <v>5.7320000000000002</v>
      </c>
      <c r="BJ25" s="2" t="s">
        <v>167</v>
      </c>
      <c r="BL25" s="2" t="s">
        <v>37</v>
      </c>
      <c r="BM25" s="2">
        <v>23.053000000000001</v>
      </c>
      <c r="BN25" s="2">
        <v>51</v>
      </c>
      <c r="BO25" s="2">
        <v>681546</v>
      </c>
      <c r="BP25" s="2">
        <v>30.122</v>
      </c>
      <c r="BQ25" s="2" t="s">
        <v>167</v>
      </c>
    </row>
    <row r="26" spans="1:69" x14ac:dyDescent="0.55000000000000004">
      <c r="A26" s="2" t="s">
        <v>67</v>
      </c>
      <c r="B26" s="2">
        <v>0</v>
      </c>
      <c r="D26" s="2">
        <v>0</v>
      </c>
      <c r="E26" s="2" t="s">
        <v>86</v>
      </c>
      <c r="F26" s="2" t="s">
        <v>172</v>
      </c>
      <c r="H26" s="2" t="s">
        <v>67</v>
      </c>
      <c r="I26" s="2">
        <v>0</v>
      </c>
      <c r="K26" s="2">
        <v>0</v>
      </c>
      <c r="L26" s="2" t="s">
        <v>86</v>
      </c>
      <c r="M26" s="2" t="s">
        <v>172</v>
      </c>
      <c r="O26" s="2" t="s">
        <v>67</v>
      </c>
      <c r="P26" s="2">
        <v>24.966999999999999</v>
      </c>
      <c r="Q26" s="2">
        <v>69</v>
      </c>
      <c r="R26" s="2">
        <v>234098</v>
      </c>
      <c r="S26" s="2">
        <v>3.0920000000000001</v>
      </c>
      <c r="T26" s="2" t="s">
        <v>167</v>
      </c>
      <c r="V26" s="2" t="s">
        <v>67</v>
      </c>
      <c r="W26" s="2">
        <v>24.777000000000001</v>
      </c>
      <c r="X26" s="2">
        <v>69</v>
      </c>
      <c r="Y26" s="2" t="s">
        <v>415</v>
      </c>
      <c r="Z26" s="2">
        <v>33.335000000000001</v>
      </c>
      <c r="AA26" s="2" t="s">
        <v>167</v>
      </c>
      <c r="AC26" s="2" t="s">
        <v>67</v>
      </c>
      <c r="AD26" s="2">
        <v>0</v>
      </c>
      <c r="AF26" s="2">
        <v>0</v>
      </c>
      <c r="AG26" s="2" t="s">
        <v>86</v>
      </c>
      <c r="AH26" s="2" t="s">
        <v>172</v>
      </c>
      <c r="AJ26" s="2" t="s">
        <v>67</v>
      </c>
      <c r="AK26" s="2">
        <v>24.928000000000001</v>
      </c>
      <c r="AL26" s="2">
        <v>69</v>
      </c>
      <c r="AM26" s="2">
        <v>234775</v>
      </c>
      <c r="AN26" s="2">
        <v>2.7029999999999998</v>
      </c>
      <c r="AO26" s="2" t="s">
        <v>167</v>
      </c>
      <c r="AQ26" s="2" t="s">
        <v>67</v>
      </c>
      <c r="AR26" s="2">
        <v>24.832999999999998</v>
      </c>
      <c r="AS26" s="2">
        <v>69</v>
      </c>
      <c r="AT26" s="2" t="s">
        <v>416</v>
      </c>
      <c r="AU26" s="2">
        <v>32.103000000000002</v>
      </c>
      <c r="AV26" s="2" t="s">
        <v>167</v>
      </c>
      <c r="AX26" s="2" t="s">
        <v>67</v>
      </c>
      <c r="AY26" s="2">
        <v>24.951000000000001</v>
      </c>
      <c r="AZ26" s="2">
        <v>69</v>
      </c>
      <c r="BA26" s="2">
        <v>41768</v>
      </c>
      <c r="BB26" s="2">
        <v>0.46800000000000003</v>
      </c>
      <c r="BC26" s="2" t="s">
        <v>167</v>
      </c>
      <c r="BE26" s="2" t="s">
        <v>67</v>
      </c>
      <c r="BF26" s="2">
        <v>24.785</v>
      </c>
      <c r="BG26" s="2">
        <v>69</v>
      </c>
      <c r="BH26" s="2" t="s">
        <v>417</v>
      </c>
      <c r="BI26" s="2">
        <v>5.6340000000000003</v>
      </c>
      <c r="BJ26" s="2" t="s">
        <v>167</v>
      </c>
      <c r="BL26" s="2" t="s">
        <v>67</v>
      </c>
      <c r="BM26" s="2">
        <v>24.768999999999998</v>
      </c>
      <c r="BN26" s="2">
        <v>69</v>
      </c>
      <c r="BO26" s="2" t="s">
        <v>418</v>
      </c>
      <c r="BP26" s="2">
        <v>32.496000000000002</v>
      </c>
      <c r="BQ26" s="2" t="s">
        <v>167</v>
      </c>
    </row>
    <row r="27" spans="1:69" x14ac:dyDescent="0.55000000000000004">
      <c r="A27" s="2" t="s">
        <v>39</v>
      </c>
      <c r="B27" s="2">
        <v>0</v>
      </c>
      <c r="D27" s="2">
        <v>0</v>
      </c>
      <c r="E27" s="2" t="s">
        <v>86</v>
      </c>
      <c r="F27" s="2" t="s">
        <v>172</v>
      </c>
      <c r="H27" s="2" t="s">
        <v>39</v>
      </c>
      <c r="I27" s="2">
        <v>0</v>
      </c>
      <c r="J27" s="2">
        <v>0</v>
      </c>
      <c r="K27" s="2" t="s">
        <v>86</v>
      </c>
      <c r="O27" s="2" t="s">
        <v>39</v>
      </c>
      <c r="P27" s="2">
        <v>26.51</v>
      </c>
      <c r="Q27" s="2">
        <v>69</v>
      </c>
      <c r="R27" s="2" t="s">
        <v>419</v>
      </c>
      <c r="S27" s="2">
        <v>4.1630000000000003</v>
      </c>
      <c r="T27" s="2" t="s">
        <v>167</v>
      </c>
      <c r="V27" s="2" t="s">
        <v>39</v>
      </c>
      <c r="W27" s="2">
        <v>26.364000000000001</v>
      </c>
      <c r="X27" s="2">
        <v>69</v>
      </c>
      <c r="Y27" s="2">
        <v>465903</v>
      </c>
      <c r="Z27" s="2">
        <v>30.535</v>
      </c>
      <c r="AA27" s="2" t="s">
        <v>167</v>
      </c>
      <c r="AC27" s="2" t="s">
        <v>39</v>
      </c>
      <c r="AD27" s="2">
        <v>0</v>
      </c>
      <c r="AE27" s="2">
        <v>0</v>
      </c>
      <c r="AF27" s="2" t="s">
        <v>86</v>
      </c>
      <c r="AJ27" s="2" t="s">
        <v>39</v>
      </c>
      <c r="AK27" s="2">
        <v>26.481000000000002</v>
      </c>
      <c r="AL27" s="2">
        <v>69</v>
      </c>
      <c r="AM27" s="2">
        <v>69169</v>
      </c>
      <c r="AN27" s="2">
        <v>2.556</v>
      </c>
      <c r="AO27" s="2" t="s">
        <v>167</v>
      </c>
      <c r="AQ27" s="2" t="s">
        <v>39</v>
      </c>
      <c r="AR27" s="2">
        <v>26.393999999999998</v>
      </c>
      <c r="AS27" s="2">
        <v>69</v>
      </c>
      <c r="AT27" s="2">
        <v>543521</v>
      </c>
      <c r="AU27" s="2">
        <v>31.49</v>
      </c>
      <c r="AV27" s="2" t="s">
        <v>167</v>
      </c>
      <c r="AX27" s="2" t="s">
        <v>39</v>
      </c>
      <c r="AY27" s="2">
        <v>26.491</v>
      </c>
      <c r="AZ27" s="2">
        <v>69</v>
      </c>
      <c r="BA27" s="2">
        <v>14189</v>
      </c>
      <c r="BB27" s="2">
        <v>0.45600000000000002</v>
      </c>
      <c r="BC27" s="2" t="s">
        <v>167</v>
      </c>
      <c r="BE27" s="2" t="s">
        <v>39</v>
      </c>
      <c r="BF27" s="2">
        <v>26.364000000000001</v>
      </c>
      <c r="BG27" s="2">
        <v>69</v>
      </c>
      <c r="BH27" s="2">
        <v>102746</v>
      </c>
      <c r="BI27" s="2">
        <v>5.423</v>
      </c>
      <c r="BJ27" s="2" t="s">
        <v>167</v>
      </c>
      <c r="BL27" s="2" t="s">
        <v>39</v>
      </c>
      <c r="BM27" s="2">
        <v>26.364000000000001</v>
      </c>
      <c r="BN27" s="2">
        <v>69</v>
      </c>
      <c r="BO27" s="2">
        <v>493783</v>
      </c>
      <c r="BP27" s="2">
        <v>29.233000000000001</v>
      </c>
      <c r="BQ27" s="2" t="s">
        <v>167</v>
      </c>
    </row>
    <row r="28" spans="1:69" x14ac:dyDescent="0.55000000000000004">
      <c r="A28" s="2" t="s">
        <v>40</v>
      </c>
      <c r="B28" s="2">
        <v>0</v>
      </c>
      <c r="C28" s="2">
        <v>0</v>
      </c>
      <c r="D28" s="2" t="s">
        <v>86</v>
      </c>
      <c r="H28" s="2" t="s">
        <v>40</v>
      </c>
      <c r="I28" s="2">
        <v>0</v>
      </c>
      <c r="J28" s="2">
        <v>0</v>
      </c>
      <c r="K28" s="2" t="s">
        <v>86</v>
      </c>
      <c r="O28" s="2" t="s">
        <v>40</v>
      </c>
      <c r="P28" s="2">
        <v>26.588000000000001</v>
      </c>
      <c r="Q28" s="2">
        <v>101</v>
      </c>
      <c r="R28" s="2">
        <v>156654</v>
      </c>
      <c r="S28" s="2">
        <v>3.637</v>
      </c>
      <c r="T28" s="2" t="s">
        <v>167</v>
      </c>
      <c r="V28" s="2" t="s">
        <v>40</v>
      </c>
      <c r="W28" s="2">
        <v>26.452000000000002</v>
      </c>
      <c r="X28" s="2">
        <v>101</v>
      </c>
      <c r="Y28" s="2" t="s">
        <v>420</v>
      </c>
      <c r="Z28" s="2">
        <v>28.789000000000001</v>
      </c>
      <c r="AA28" s="2" t="s">
        <v>167</v>
      </c>
      <c r="AC28" s="2" t="s">
        <v>40</v>
      </c>
      <c r="AD28" s="2">
        <v>0</v>
      </c>
      <c r="AF28" s="2">
        <v>0</v>
      </c>
      <c r="AG28" s="2" t="s">
        <v>86</v>
      </c>
      <c r="AH28" s="2" t="s">
        <v>172</v>
      </c>
      <c r="AJ28" s="2" t="s">
        <v>40</v>
      </c>
      <c r="AK28" s="2">
        <v>26.559000000000001</v>
      </c>
      <c r="AL28" s="2">
        <v>101</v>
      </c>
      <c r="AM28" s="2">
        <v>145805</v>
      </c>
      <c r="AN28" s="2">
        <v>2.742</v>
      </c>
      <c r="AO28" s="2" t="s">
        <v>167</v>
      </c>
      <c r="AQ28" s="2" t="s">
        <v>40</v>
      </c>
      <c r="AR28" s="2">
        <v>26.471</v>
      </c>
      <c r="AS28" s="2">
        <v>101</v>
      </c>
      <c r="AT28" s="2" t="s">
        <v>421</v>
      </c>
      <c r="AU28" s="2">
        <v>27.917000000000002</v>
      </c>
      <c r="AV28" s="2" t="s">
        <v>167</v>
      </c>
      <c r="AX28" s="2" t="s">
        <v>40</v>
      </c>
      <c r="AY28" s="2">
        <v>26.559000000000001</v>
      </c>
      <c r="AZ28" s="2">
        <v>101</v>
      </c>
      <c r="BA28" s="2">
        <v>28040</v>
      </c>
      <c r="BB28" s="2">
        <v>0.48</v>
      </c>
      <c r="BC28" s="2" t="s">
        <v>167</v>
      </c>
      <c r="BE28" s="2" t="s">
        <v>40</v>
      </c>
      <c r="BF28" s="2">
        <v>26.442</v>
      </c>
      <c r="BG28" s="2">
        <v>101</v>
      </c>
      <c r="BH28" s="2" t="s">
        <v>422</v>
      </c>
      <c r="BI28" s="2">
        <v>5.3929999999999998</v>
      </c>
      <c r="BJ28" s="2" t="s">
        <v>167</v>
      </c>
      <c r="BL28" s="2" t="s">
        <v>40</v>
      </c>
      <c r="BM28" s="2">
        <v>26.442</v>
      </c>
      <c r="BN28" s="2">
        <v>101</v>
      </c>
      <c r="BO28" s="2" t="s">
        <v>423</v>
      </c>
      <c r="BP28" s="2">
        <v>28.088000000000001</v>
      </c>
      <c r="BQ28" s="2" t="s">
        <v>167</v>
      </c>
    </row>
    <row r="29" spans="1:69" x14ac:dyDescent="0.55000000000000004">
      <c r="A29" s="2" t="s">
        <v>68</v>
      </c>
      <c r="B29" s="2">
        <v>0</v>
      </c>
      <c r="C29" s="2">
        <v>0</v>
      </c>
      <c r="D29" s="2" t="s">
        <v>86</v>
      </c>
      <c r="H29" s="2" t="s">
        <v>68</v>
      </c>
      <c r="I29" s="2">
        <v>0</v>
      </c>
      <c r="J29" s="2">
        <v>0</v>
      </c>
      <c r="K29" s="2" t="s">
        <v>86</v>
      </c>
      <c r="O29" s="2" t="s">
        <v>68</v>
      </c>
      <c r="P29" s="2">
        <v>27.69</v>
      </c>
      <c r="Q29" s="2">
        <v>69</v>
      </c>
      <c r="R29" s="2">
        <v>269343</v>
      </c>
      <c r="S29" s="2">
        <v>3.2749999999999999</v>
      </c>
      <c r="T29" s="2" t="s">
        <v>167</v>
      </c>
      <c r="V29" s="2" t="s">
        <v>68</v>
      </c>
      <c r="W29" s="2">
        <v>27.562999999999999</v>
      </c>
      <c r="X29" s="2">
        <v>69</v>
      </c>
      <c r="Y29" s="2">
        <v>1725598</v>
      </c>
      <c r="Z29" s="2">
        <v>29.625</v>
      </c>
      <c r="AA29" s="2" t="s">
        <v>167</v>
      </c>
      <c r="AC29" s="2" t="s">
        <v>68</v>
      </c>
      <c r="AD29" s="2">
        <v>27.573</v>
      </c>
      <c r="AE29" s="2">
        <v>69</v>
      </c>
      <c r="AF29" s="2" t="s">
        <v>424</v>
      </c>
      <c r="AG29" s="2">
        <v>0.01</v>
      </c>
      <c r="AH29" s="2" t="s">
        <v>167</v>
      </c>
      <c r="AJ29" s="2" t="s">
        <v>68</v>
      </c>
      <c r="AK29" s="2">
        <v>27.661000000000001</v>
      </c>
      <c r="AL29" s="2">
        <v>69</v>
      </c>
      <c r="AM29" s="2">
        <v>327315</v>
      </c>
      <c r="AN29" s="2">
        <v>3.7210000000000001</v>
      </c>
      <c r="AO29" s="2" t="s">
        <v>167</v>
      </c>
      <c r="AQ29" s="2" t="s">
        <v>68</v>
      </c>
      <c r="AR29" s="2">
        <v>27.593</v>
      </c>
      <c r="AS29" s="2">
        <v>69</v>
      </c>
      <c r="AT29" s="2">
        <v>1942892</v>
      </c>
      <c r="AU29" s="2">
        <v>29.366</v>
      </c>
      <c r="AV29" s="2" t="s">
        <v>167</v>
      </c>
      <c r="AX29" s="2" t="s">
        <v>68</v>
      </c>
      <c r="AY29" s="2">
        <v>27.661000000000001</v>
      </c>
      <c r="AZ29" s="2">
        <v>69</v>
      </c>
      <c r="BA29" s="2">
        <v>49402</v>
      </c>
      <c r="BB29" s="2">
        <v>0.48799999999999999</v>
      </c>
      <c r="BC29" s="2" t="s">
        <v>167</v>
      </c>
      <c r="BE29" s="2" t="s">
        <v>68</v>
      </c>
      <c r="BF29" s="2">
        <v>27.573</v>
      </c>
      <c r="BG29" s="2">
        <v>69</v>
      </c>
      <c r="BH29" s="2">
        <v>357885</v>
      </c>
      <c r="BI29" s="2">
        <v>5.1210000000000004</v>
      </c>
      <c r="BJ29" s="2" t="s">
        <v>167</v>
      </c>
      <c r="BL29" s="2" t="s">
        <v>68</v>
      </c>
      <c r="BM29" s="2">
        <v>27.562999999999999</v>
      </c>
      <c r="BN29" s="2">
        <v>69</v>
      </c>
      <c r="BO29" s="2">
        <v>1919078</v>
      </c>
      <c r="BP29" s="2">
        <v>29.923999999999999</v>
      </c>
      <c r="BQ29" s="2" t="s">
        <v>167</v>
      </c>
    </row>
    <row r="30" spans="1:69" x14ac:dyDescent="0.55000000000000004">
      <c r="A30" s="2" t="s">
        <v>42</v>
      </c>
      <c r="B30" s="2">
        <v>29.084</v>
      </c>
      <c r="C30" s="2">
        <v>51</v>
      </c>
      <c r="D30" s="2">
        <v>475</v>
      </c>
      <c r="E30" s="2">
        <v>8.0000000000000002E-3</v>
      </c>
      <c r="F30" s="2" t="s">
        <v>167</v>
      </c>
      <c r="H30" s="2" t="s">
        <v>42</v>
      </c>
      <c r="I30" s="2">
        <v>0</v>
      </c>
      <c r="J30" s="2">
        <v>0</v>
      </c>
      <c r="K30" s="2" t="s">
        <v>86</v>
      </c>
      <c r="O30" s="2" t="s">
        <v>42</v>
      </c>
      <c r="P30" s="2">
        <v>29.114000000000001</v>
      </c>
      <c r="Q30" s="2">
        <v>51</v>
      </c>
      <c r="R30" s="2">
        <v>154227</v>
      </c>
      <c r="S30" s="2">
        <v>3.15</v>
      </c>
      <c r="T30" s="2" t="s">
        <v>167</v>
      </c>
      <c r="V30" s="2" t="s">
        <v>42</v>
      </c>
      <c r="W30" s="2">
        <v>29.015999999999998</v>
      </c>
      <c r="X30" s="2">
        <v>51</v>
      </c>
      <c r="Y30" s="2">
        <v>1001627</v>
      </c>
      <c r="Z30" s="2">
        <v>30.332999999999998</v>
      </c>
      <c r="AA30" s="2" t="s">
        <v>167</v>
      </c>
      <c r="AC30" s="2" t="s">
        <v>42</v>
      </c>
      <c r="AD30" s="2">
        <v>29.006</v>
      </c>
      <c r="AE30" s="2">
        <v>51</v>
      </c>
      <c r="AF30" s="2">
        <v>569</v>
      </c>
      <c r="AG30" s="2">
        <v>1.2999999999999999E-2</v>
      </c>
      <c r="AH30" s="2" t="s">
        <v>167</v>
      </c>
      <c r="AJ30" s="2" t="s">
        <v>42</v>
      </c>
      <c r="AK30" s="2">
        <v>29.084</v>
      </c>
      <c r="AL30" s="2">
        <v>51</v>
      </c>
      <c r="AM30" s="2">
        <v>184401</v>
      </c>
      <c r="AN30" s="2">
        <v>3.4249999999999998</v>
      </c>
      <c r="AO30" s="2" t="s">
        <v>167</v>
      </c>
      <c r="AQ30" s="2" t="s">
        <v>42</v>
      </c>
      <c r="AR30" s="2">
        <v>29.045000000000002</v>
      </c>
      <c r="AS30" s="2">
        <v>51</v>
      </c>
      <c r="AT30" s="2">
        <v>1109534</v>
      </c>
      <c r="AU30" s="2">
        <v>29.5</v>
      </c>
      <c r="AV30" s="2" t="s">
        <v>167</v>
      </c>
      <c r="AX30" s="2" t="s">
        <v>42</v>
      </c>
      <c r="AY30" s="2">
        <v>29.094000000000001</v>
      </c>
      <c r="AZ30" s="2">
        <v>51</v>
      </c>
      <c r="BA30" s="2">
        <v>27318</v>
      </c>
      <c r="BB30" s="2">
        <v>0.502</v>
      </c>
      <c r="BC30" s="2" t="s">
        <v>167</v>
      </c>
      <c r="BE30" s="2" t="s">
        <v>42</v>
      </c>
      <c r="BF30" s="2">
        <v>29.015999999999998</v>
      </c>
      <c r="BG30" s="2">
        <v>51</v>
      </c>
      <c r="BH30" s="2">
        <v>213887</v>
      </c>
      <c r="BI30" s="2">
        <v>5.1710000000000003</v>
      </c>
      <c r="BJ30" s="2" t="s">
        <v>167</v>
      </c>
      <c r="BL30" s="2" t="s">
        <v>42</v>
      </c>
      <c r="BM30" s="2">
        <v>29.015999999999998</v>
      </c>
      <c r="BN30" s="2">
        <v>51</v>
      </c>
      <c r="BO30" s="2">
        <v>1087139</v>
      </c>
      <c r="BP30" s="2">
        <v>29.82</v>
      </c>
      <c r="BQ30" s="2" t="s">
        <v>167</v>
      </c>
    </row>
    <row r="31" spans="1:69" x14ac:dyDescent="0.55000000000000004">
      <c r="A31" s="2" t="s">
        <v>69</v>
      </c>
      <c r="B31" s="2">
        <v>29.901</v>
      </c>
      <c r="C31" s="2">
        <v>119</v>
      </c>
      <c r="D31" s="2" t="s">
        <v>425</v>
      </c>
      <c r="E31" s="2">
        <v>1.2E-2</v>
      </c>
      <c r="F31" s="2" t="s">
        <v>167</v>
      </c>
      <c r="H31" s="2" t="s">
        <v>69</v>
      </c>
      <c r="I31" s="2">
        <v>0</v>
      </c>
      <c r="J31" s="2">
        <v>0</v>
      </c>
      <c r="K31" s="2" t="s">
        <v>86</v>
      </c>
      <c r="O31" s="2" t="s">
        <v>69</v>
      </c>
      <c r="P31" s="2">
        <v>29.923999999999999</v>
      </c>
      <c r="Q31" s="2">
        <v>119</v>
      </c>
      <c r="R31" s="2" t="s">
        <v>426</v>
      </c>
      <c r="S31" s="2">
        <v>2.8250000000000002</v>
      </c>
      <c r="T31" s="2" t="s">
        <v>167</v>
      </c>
      <c r="V31" s="2" t="s">
        <v>69</v>
      </c>
      <c r="W31" s="2">
        <v>29.832000000000001</v>
      </c>
      <c r="X31" s="2">
        <v>119</v>
      </c>
      <c r="Y31" s="2" t="s">
        <v>427</v>
      </c>
      <c r="Z31" s="2">
        <v>29.108000000000001</v>
      </c>
      <c r="AA31" s="2" t="s">
        <v>167</v>
      </c>
      <c r="AC31" s="2" t="s">
        <v>69</v>
      </c>
      <c r="AD31" s="2">
        <v>29.832000000000001</v>
      </c>
      <c r="AE31" s="2">
        <v>119</v>
      </c>
      <c r="AF31" s="2">
        <v>731</v>
      </c>
      <c r="AG31" s="2">
        <v>2.1000000000000001E-2</v>
      </c>
      <c r="AH31" s="2" t="s">
        <v>167</v>
      </c>
      <c r="AJ31" s="2" t="s">
        <v>69</v>
      </c>
      <c r="AK31" s="2">
        <v>29.901</v>
      </c>
      <c r="AL31" s="2">
        <v>119</v>
      </c>
      <c r="AM31" s="2" t="s">
        <v>428</v>
      </c>
      <c r="AN31" s="2">
        <v>2.5720000000000001</v>
      </c>
      <c r="AO31" s="2" t="s">
        <v>167</v>
      </c>
      <c r="AQ31" s="2" t="s">
        <v>69</v>
      </c>
      <c r="AR31" s="2">
        <v>29.867000000000001</v>
      </c>
      <c r="AS31" s="2">
        <v>119</v>
      </c>
      <c r="AT31" s="2" t="s">
        <v>429</v>
      </c>
      <c r="AU31" s="2">
        <v>28.945</v>
      </c>
      <c r="AV31" s="2" t="s">
        <v>167</v>
      </c>
      <c r="AX31" s="2" t="s">
        <v>69</v>
      </c>
      <c r="AY31" s="2">
        <v>29.913</v>
      </c>
      <c r="AZ31" s="2">
        <v>119</v>
      </c>
      <c r="BA31" s="2" t="s">
        <v>430</v>
      </c>
      <c r="BB31" s="2">
        <v>0.46200000000000002</v>
      </c>
      <c r="BC31" s="2" t="s">
        <v>167</v>
      </c>
      <c r="BE31" s="2" t="s">
        <v>69</v>
      </c>
      <c r="BF31" s="2">
        <v>29.844000000000001</v>
      </c>
      <c r="BG31" s="2">
        <v>119</v>
      </c>
      <c r="BH31" s="2" t="s">
        <v>431</v>
      </c>
      <c r="BI31" s="2">
        <v>5.3140000000000001</v>
      </c>
      <c r="BJ31" s="2" t="s">
        <v>167</v>
      </c>
      <c r="BL31" s="2" t="s">
        <v>69</v>
      </c>
      <c r="BM31" s="2">
        <v>29.832000000000001</v>
      </c>
      <c r="BN31" s="2">
        <v>119</v>
      </c>
      <c r="BO31" s="2" t="s">
        <v>432</v>
      </c>
      <c r="BP31" s="2">
        <v>30.081</v>
      </c>
      <c r="BQ31" s="2" t="s">
        <v>167</v>
      </c>
    </row>
    <row r="32" spans="1:69" x14ac:dyDescent="0.55000000000000004">
      <c r="A32" s="2" t="s">
        <v>44</v>
      </c>
      <c r="B32" s="2">
        <v>31.408000000000001</v>
      </c>
      <c r="C32" s="2">
        <v>51</v>
      </c>
      <c r="D32" s="2">
        <v>2206</v>
      </c>
      <c r="E32" s="2">
        <v>1.2999999999999999E-2</v>
      </c>
      <c r="F32" s="2" t="s">
        <v>167</v>
      </c>
      <c r="H32" s="2" t="s">
        <v>44</v>
      </c>
      <c r="I32" s="2">
        <v>31.408000000000001</v>
      </c>
      <c r="J32" s="2">
        <v>51</v>
      </c>
      <c r="K32" s="2">
        <v>444</v>
      </c>
      <c r="L32" s="2">
        <v>4.0000000000000001E-3</v>
      </c>
      <c r="M32" s="2" t="s">
        <v>167</v>
      </c>
      <c r="O32" s="2" t="s">
        <v>44</v>
      </c>
      <c r="P32" s="2">
        <v>31.431000000000001</v>
      </c>
      <c r="Q32" s="2">
        <v>51</v>
      </c>
      <c r="R32" s="2">
        <v>438419</v>
      </c>
      <c r="S32" s="2">
        <v>2.964</v>
      </c>
      <c r="T32" s="2" t="s">
        <v>167</v>
      </c>
      <c r="V32" s="2" t="s">
        <v>44</v>
      </c>
      <c r="W32" s="2">
        <v>31.373000000000001</v>
      </c>
      <c r="X32" s="2">
        <v>51</v>
      </c>
      <c r="Y32" s="2">
        <v>2746665</v>
      </c>
      <c r="Z32" s="2">
        <v>31.37</v>
      </c>
      <c r="AA32" s="2" t="s">
        <v>167</v>
      </c>
      <c r="AC32" s="2" t="s">
        <v>44</v>
      </c>
      <c r="AD32" s="2">
        <v>31.373000000000001</v>
      </c>
      <c r="AE32" s="2">
        <v>51</v>
      </c>
      <c r="AF32" s="2">
        <v>2409</v>
      </c>
      <c r="AG32" s="2">
        <v>0.02</v>
      </c>
      <c r="AH32" s="2" t="s">
        <v>167</v>
      </c>
      <c r="AJ32" s="2" t="s">
        <v>44</v>
      </c>
      <c r="AK32" s="2">
        <v>31.408000000000001</v>
      </c>
      <c r="AL32" s="2">
        <v>51</v>
      </c>
      <c r="AM32" s="2">
        <v>500036</v>
      </c>
      <c r="AN32" s="2">
        <v>3.04</v>
      </c>
      <c r="AO32" s="2" t="s">
        <v>167</v>
      </c>
      <c r="AQ32" s="2" t="s">
        <v>44</v>
      </c>
      <c r="AR32" s="2">
        <v>31.396000000000001</v>
      </c>
      <c r="AS32" s="2">
        <v>51</v>
      </c>
      <c r="AT32" s="2">
        <v>3063487</v>
      </c>
      <c r="AU32" s="2">
        <v>30.745000000000001</v>
      </c>
      <c r="AV32" s="2" t="s">
        <v>167</v>
      </c>
      <c r="AX32" s="2" t="s">
        <v>44</v>
      </c>
      <c r="AY32" s="2">
        <v>31.408000000000001</v>
      </c>
      <c r="AZ32" s="2">
        <v>51</v>
      </c>
      <c r="BA32" s="2">
        <v>79916</v>
      </c>
      <c r="BB32" s="2">
        <v>0.51200000000000001</v>
      </c>
      <c r="BC32" s="2" t="s">
        <v>167</v>
      </c>
      <c r="BE32" s="2" t="s">
        <v>44</v>
      </c>
      <c r="BF32" s="2">
        <v>31.385000000000002</v>
      </c>
      <c r="BG32" s="2">
        <v>51</v>
      </c>
      <c r="BH32" s="2">
        <v>584333</v>
      </c>
      <c r="BI32" s="2">
        <v>5.3179999999999996</v>
      </c>
      <c r="BJ32" s="2" t="s">
        <v>167</v>
      </c>
      <c r="BL32" s="2" t="s">
        <v>44</v>
      </c>
      <c r="BM32" s="2">
        <v>31.373000000000001</v>
      </c>
      <c r="BN32" s="2">
        <v>51</v>
      </c>
      <c r="BO32" s="2">
        <v>2937780</v>
      </c>
      <c r="BP32" s="2">
        <v>30.327999999999999</v>
      </c>
      <c r="BQ32" s="2" t="s">
        <v>167</v>
      </c>
    </row>
    <row r="33" spans="1:69" x14ac:dyDescent="0.55000000000000004">
      <c r="A33" s="2" t="s">
        <v>46</v>
      </c>
      <c r="B33" s="2">
        <v>33.914999999999999</v>
      </c>
      <c r="C33" s="2">
        <v>51</v>
      </c>
      <c r="D33" s="2">
        <v>5468</v>
      </c>
      <c r="E33" s="2">
        <v>4.8000000000000001E-2</v>
      </c>
      <c r="F33" s="2" t="s">
        <v>167</v>
      </c>
      <c r="H33" s="2" t="s">
        <v>46</v>
      </c>
      <c r="I33" s="2">
        <v>33.927</v>
      </c>
      <c r="J33" s="2">
        <v>51</v>
      </c>
      <c r="K33" s="2" t="s">
        <v>433</v>
      </c>
      <c r="L33" s="2">
        <v>0.01</v>
      </c>
      <c r="M33" s="2" t="s">
        <v>167</v>
      </c>
      <c r="O33" s="2" t="s">
        <v>46</v>
      </c>
      <c r="P33" s="2">
        <v>33.938000000000002</v>
      </c>
      <c r="Q33" s="2">
        <v>51</v>
      </c>
      <c r="R33" s="2">
        <v>308525</v>
      </c>
      <c r="S33" s="2">
        <v>2.8839999999999999</v>
      </c>
      <c r="T33" s="2" t="s">
        <v>167</v>
      </c>
      <c r="V33" s="2" t="s">
        <v>46</v>
      </c>
      <c r="W33" s="2">
        <v>33.892000000000003</v>
      </c>
      <c r="X33" s="2">
        <v>51</v>
      </c>
      <c r="Y33" s="2">
        <v>2121706</v>
      </c>
      <c r="Z33" s="2">
        <v>31.204999999999998</v>
      </c>
      <c r="AA33" s="2" t="s">
        <v>167</v>
      </c>
      <c r="AC33" s="2" t="s">
        <v>46</v>
      </c>
      <c r="AD33" s="2">
        <v>33.904000000000003</v>
      </c>
      <c r="AE33" s="2">
        <v>51</v>
      </c>
      <c r="AF33" s="2">
        <v>6008</v>
      </c>
      <c r="AG33" s="2">
        <v>6.6000000000000003E-2</v>
      </c>
      <c r="AH33" s="2" t="s">
        <v>167</v>
      </c>
      <c r="AJ33" s="2" t="s">
        <v>46</v>
      </c>
      <c r="AK33" s="2">
        <v>33.902999999999999</v>
      </c>
      <c r="AL33" s="2">
        <v>51</v>
      </c>
      <c r="AM33" s="2">
        <v>319307</v>
      </c>
      <c r="AN33" s="2">
        <v>2.67</v>
      </c>
      <c r="AO33" s="2" t="s">
        <v>167</v>
      </c>
      <c r="AQ33" s="2" t="s">
        <v>46</v>
      </c>
      <c r="AR33" s="2">
        <v>33.904000000000003</v>
      </c>
      <c r="AS33" s="2">
        <v>51</v>
      </c>
      <c r="AT33" s="2">
        <v>2373239</v>
      </c>
      <c r="AU33" s="2">
        <v>30.692</v>
      </c>
      <c r="AV33" s="2" t="s">
        <v>167</v>
      </c>
      <c r="AX33" s="2" t="s">
        <v>46</v>
      </c>
      <c r="AY33" s="2">
        <v>33.904000000000003</v>
      </c>
      <c r="AZ33" s="2">
        <v>51</v>
      </c>
      <c r="BA33" s="2">
        <v>56510</v>
      </c>
      <c r="BB33" s="2">
        <v>0.51900000000000002</v>
      </c>
      <c r="BC33" s="2" t="s">
        <v>167</v>
      </c>
      <c r="BE33" s="2" t="s">
        <v>46</v>
      </c>
      <c r="BF33" s="2">
        <v>33.892000000000003</v>
      </c>
      <c r="BG33" s="2">
        <v>51</v>
      </c>
      <c r="BH33" s="2">
        <v>440811</v>
      </c>
      <c r="BI33" s="2">
        <v>5.218</v>
      </c>
      <c r="BJ33" s="2" t="s">
        <v>167</v>
      </c>
      <c r="BL33" s="2" t="s">
        <v>46</v>
      </c>
      <c r="BM33" s="2">
        <v>33.880000000000003</v>
      </c>
      <c r="BN33" s="2">
        <v>51</v>
      </c>
      <c r="BO33" s="2">
        <v>2285260</v>
      </c>
      <c r="BP33" s="2">
        <v>30.420999999999999</v>
      </c>
      <c r="BQ33" s="2" t="s">
        <v>167</v>
      </c>
    </row>
    <row r="34" spans="1:69" x14ac:dyDescent="0.55000000000000004">
      <c r="A34" s="2" t="s">
        <v>45</v>
      </c>
      <c r="B34" s="2">
        <v>33.408999999999999</v>
      </c>
      <c r="C34" s="2">
        <v>169</v>
      </c>
      <c r="D34" s="2">
        <v>2559</v>
      </c>
      <c r="E34" s="2">
        <v>1.4E-2</v>
      </c>
      <c r="F34" s="2" t="s">
        <v>167</v>
      </c>
      <c r="H34" s="2" t="s">
        <v>45</v>
      </c>
      <c r="I34" s="2">
        <v>33.408999999999999</v>
      </c>
      <c r="J34" s="2">
        <v>169</v>
      </c>
      <c r="K34" s="2" t="s">
        <v>434</v>
      </c>
      <c r="L34" s="2">
        <v>4.0000000000000001E-3</v>
      </c>
      <c r="M34" s="2" t="s">
        <v>167</v>
      </c>
      <c r="O34" s="2" t="s">
        <v>45</v>
      </c>
      <c r="P34" s="2">
        <v>33.432000000000002</v>
      </c>
      <c r="Q34" s="2">
        <v>169</v>
      </c>
      <c r="R34" s="2">
        <v>499890</v>
      </c>
      <c r="S34" s="2">
        <v>2.9239999999999999</v>
      </c>
      <c r="T34" s="2" t="s">
        <v>167</v>
      </c>
      <c r="V34" s="2" t="s">
        <v>45</v>
      </c>
      <c r="W34" s="2">
        <v>33.386000000000003</v>
      </c>
      <c r="X34" s="2">
        <v>169</v>
      </c>
      <c r="Y34" s="2">
        <v>3272823</v>
      </c>
      <c r="Z34" s="2">
        <v>29.05</v>
      </c>
      <c r="AA34" s="2" t="s">
        <v>167</v>
      </c>
      <c r="AC34" s="2" t="s">
        <v>45</v>
      </c>
      <c r="AD34" s="2">
        <v>33.396999999999998</v>
      </c>
      <c r="AE34" s="2">
        <v>169</v>
      </c>
      <c r="AF34" s="2">
        <v>2901</v>
      </c>
      <c r="AG34" s="2">
        <v>1.9E-2</v>
      </c>
      <c r="AH34" s="2" t="s">
        <v>167</v>
      </c>
      <c r="AJ34" s="2" t="s">
        <v>45</v>
      </c>
      <c r="AK34" s="2">
        <v>33.408999999999999</v>
      </c>
      <c r="AL34" s="2">
        <v>169</v>
      </c>
      <c r="AM34" s="2">
        <v>558245</v>
      </c>
      <c r="AN34" s="2">
        <v>2.93</v>
      </c>
      <c r="AO34" s="2" t="s">
        <v>167</v>
      </c>
      <c r="AQ34" s="2" t="s">
        <v>45</v>
      </c>
      <c r="AR34" s="2">
        <v>33.408999999999999</v>
      </c>
      <c r="AS34" s="2">
        <v>169</v>
      </c>
      <c r="AT34" s="2">
        <v>4027797</v>
      </c>
      <c r="AU34" s="2">
        <v>31.774000000000001</v>
      </c>
      <c r="AV34" s="2" t="s">
        <v>167</v>
      </c>
      <c r="AX34" s="2" t="s">
        <v>45</v>
      </c>
      <c r="AY34" s="2">
        <v>33.408999999999999</v>
      </c>
      <c r="AZ34" s="2">
        <v>169</v>
      </c>
      <c r="BA34" s="2">
        <v>90917</v>
      </c>
      <c r="BB34" s="2">
        <v>0.52100000000000002</v>
      </c>
      <c r="BC34" s="2" t="s">
        <v>167</v>
      </c>
      <c r="BE34" s="2" t="s">
        <v>45</v>
      </c>
      <c r="BF34" s="2">
        <v>33.396999999999998</v>
      </c>
      <c r="BG34" s="2">
        <v>169</v>
      </c>
      <c r="BH34" s="2">
        <v>735999</v>
      </c>
      <c r="BI34" s="2">
        <v>5.3360000000000003</v>
      </c>
      <c r="BJ34" s="2" t="s">
        <v>167</v>
      </c>
      <c r="BL34" s="2" t="s">
        <v>45</v>
      </c>
      <c r="BM34" s="2">
        <v>33.386000000000003</v>
      </c>
      <c r="BN34" s="2">
        <v>169</v>
      </c>
      <c r="BO34" s="2">
        <v>3705721</v>
      </c>
      <c r="BP34" s="2">
        <v>29.940999999999999</v>
      </c>
      <c r="BQ34" s="2" t="s">
        <v>167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BBA4D-E833-4F2D-84EE-F0637F59183B}">
  <dimension ref="A1:DC34"/>
  <sheetViews>
    <sheetView topLeftCell="CH1" workbookViewId="0">
      <selection activeCell="CZ13" sqref="CZ13"/>
    </sheetView>
  </sheetViews>
  <sheetFormatPr defaultRowHeight="14.4" x14ac:dyDescent="0.55000000000000004"/>
  <cols>
    <col min="1" max="1" width="27.68359375" style="2" customWidth="1"/>
    <col min="2" max="2" width="8.68359375" style="2"/>
    <col min="3" max="3" width="6.68359375" style="2" customWidth="1"/>
    <col min="4" max="4" width="10.68359375" style="2" customWidth="1"/>
    <col min="5" max="6" width="7.68359375" style="2" customWidth="1"/>
    <col min="7" max="7" width="8.68359375" style="2"/>
    <col min="8" max="8" width="27.68359375" style="2" customWidth="1"/>
    <col min="9" max="9" width="8.68359375" style="2"/>
    <col min="10" max="10" width="6.68359375" style="2" customWidth="1"/>
    <col min="11" max="11" width="10.68359375" style="2" customWidth="1"/>
    <col min="12" max="13" width="7.68359375" style="2" customWidth="1"/>
    <col min="14" max="14" width="8.68359375" style="2"/>
    <col min="15" max="15" width="27.68359375" style="2" customWidth="1"/>
    <col min="16" max="16" width="8.68359375" style="2"/>
    <col min="17" max="17" width="6.68359375" style="2" customWidth="1"/>
    <col min="18" max="18" width="10.68359375" style="2" customWidth="1"/>
    <col min="19" max="20" width="7.68359375" style="2" customWidth="1"/>
    <col min="21" max="21" width="8.68359375" style="2"/>
    <col min="22" max="22" width="27.68359375" style="2" customWidth="1"/>
    <col min="23" max="23" width="8.68359375" style="2"/>
    <col min="24" max="24" width="6.68359375" style="2" customWidth="1"/>
    <col min="25" max="25" width="10.68359375" style="2" customWidth="1"/>
    <col min="26" max="26" width="8.68359375" style="2"/>
    <col min="27" max="27" width="7.68359375" style="2" customWidth="1"/>
    <col min="28" max="28" width="8.68359375" style="2"/>
    <col min="29" max="29" width="27.68359375" style="2" customWidth="1"/>
    <col min="30" max="30" width="8.68359375" style="2"/>
    <col min="31" max="31" width="6.68359375" style="2" customWidth="1"/>
    <col min="32" max="32" width="10.68359375" style="2" customWidth="1"/>
    <col min="33" max="34" width="7.68359375" style="2" customWidth="1"/>
    <col min="35" max="35" width="8.68359375" style="2"/>
    <col min="36" max="36" width="27.68359375" style="2" customWidth="1"/>
    <col min="37" max="37" width="8.68359375" style="2"/>
    <col min="38" max="38" width="6.68359375" style="2" customWidth="1"/>
    <col min="39" max="39" width="10.68359375" style="2" customWidth="1"/>
    <col min="40" max="41" width="7.68359375" style="2" customWidth="1"/>
    <col min="42" max="42" width="8.68359375" style="2"/>
    <col min="43" max="43" width="27.68359375" style="2" customWidth="1"/>
    <col min="44" max="44" width="8.68359375" style="2"/>
    <col min="45" max="45" width="6.68359375" style="2" customWidth="1"/>
    <col min="46" max="46" width="10.68359375" style="2" customWidth="1"/>
    <col min="47" max="48" width="7.68359375" style="2" customWidth="1"/>
    <col min="49" max="49" width="8.68359375" style="2"/>
    <col min="50" max="50" width="27.68359375" style="2" customWidth="1"/>
    <col min="51" max="51" width="8.68359375" style="2"/>
    <col min="52" max="52" width="6.68359375" style="2" customWidth="1"/>
    <col min="53" max="53" width="10.68359375" style="2" customWidth="1"/>
    <col min="54" max="55" width="7.68359375" style="2" customWidth="1"/>
    <col min="56" max="56" width="8.68359375" style="2"/>
    <col min="57" max="57" width="27.68359375" style="2" customWidth="1"/>
    <col min="58" max="58" width="8.68359375" style="2"/>
    <col min="59" max="59" width="6.68359375" style="2" customWidth="1"/>
    <col min="60" max="60" width="10.68359375" style="2" customWidth="1"/>
    <col min="61" max="62" width="7.68359375" style="2" customWidth="1"/>
    <col min="63" max="63" width="8.68359375" style="2"/>
    <col min="64" max="64" width="27.68359375" style="2" customWidth="1"/>
    <col min="65" max="65" width="8.68359375" style="2"/>
    <col min="66" max="66" width="6.68359375" style="2" customWidth="1"/>
    <col min="67" max="67" width="10.68359375" style="2" customWidth="1"/>
    <col min="68" max="69" width="7.68359375" style="2" customWidth="1"/>
    <col min="70" max="70" width="8.68359375" style="2"/>
    <col min="71" max="71" width="27.68359375" style="2" customWidth="1"/>
    <col min="72" max="72" width="8.68359375" style="2"/>
    <col min="73" max="73" width="6.68359375" style="2" customWidth="1"/>
    <col min="74" max="74" width="10.68359375" style="2" customWidth="1"/>
    <col min="75" max="76" width="7.68359375" style="2" customWidth="1"/>
    <col min="77" max="77" width="8.68359375" style="2"/>
    <col min="78" max="78" width="27.68359375" style="2" customWidth="1"/>
    <col min="79" max="79" width="8.68359375" style="2"/>
    <col min="80" max="80" width="6.68359375" style="2" customWidth="1"/>
    <col min="81" max="81" width="10.68359375" style="2" customWidth="1"/>
    <col min="82" max="82" width="8.68359375" style="2"/>
    <col min="83" max="83" width="7.68359375" style="2" customWidth="1"/>
    <col min="84" max="84" width="8.68359375" style="2"/>
    <col min="85" max="85" width="27.68359375" style="2" customWidth="1"/>
    <col min="86" max="86" width="8.68359375" style="2"/>
    <col min="87" max="87" width="6.68359375" style="2" customWidth="1"/>
    <col min="88" max="88" width="10.68359375" style="2" customWidth="1"/>
    <col min="89" max="89" width="9.68359375" style="2" customWidth="1"/>
    <col min="90" max="90" width="7.68359375" style="2" customWidth="1"/>
    <col min="91" max="91" width="8.68359375" style="2"/>
    <col min="92" max="92" width="27.68359375" style="2" customWidth="1"/>
    <col min="93" max="93" width="8.68359375" style="2"/>
    <col min="94" max="94" width="6.68359375" style="2" customWidth="1"/>
    <col min="95" max="95" width="10.68359375" style="2" customWidth="1"/>
    <col min="96" max="96" width="8.68359375" style="2"/>
    <col min="97" max="97" width="7.68359375" style="2" customWidth="1"/>
    <col min="98" max="98" width="8.68359375" style="2"/>
    <col min="99" max="99" width="27.68359375" style="2" customWidth="1"/>
    <col min="100" max="100" width="8.68359375" style="2"/>
    <col min="101" max="101" width="6.68359375" style="2" customWidth="1"/>
    <col min="102" max="102" width="10.68359375" style="2" customWidth="1"/>
    <col min="103" max="103" width="9.68359375" style="2" customWidth="1"/>
    <col min="104" max="104" width="7.68359375" style="2" customWidth="1"/>
    <col min="105" max="107" width="8.68359375" style="2"/>
  </cols>
  <sheetData>
    <row r="1" spans="1:104" x14ac:dyDescent="0.55000000000000004">
      <c r="A1" s="1" t="s">
        <v>443</v>
      </c>
      <c r="H1" s="1" t="s">
        <v>444</v>
      </c>
      <c r="O1" s="1" t="s">
        <v>445</v>
      </c>
      <c r="V1" s="1" t="s">
        <v>446</v>
      </c>
      <c r="AC1" s="1" t="s">
        <v>447</v>
      </c>
      <c r="AJ1" s="1" t="s">
        <v>448</v>
      </c>
      <c r="AQ1" s="1" t="s">
        <v>449</v>
      </c>
      <c r="AX1" s="1" t="s">
        <v>450</v>
      </c>
      <c r="BE1" s="1" t="s">
        <v>451</v>
      </c>
      <c r="BL1" s="1" t="s">
        <v>452</v>
      </c>
      <c r="BS1" s="1" t="s">
        <v>453</v>
      </c>
      <c r="BZ1" s="1" t="s">
        <v>454</v>
      </c>
      <c r="CG1" s="1" t="s">
        <v>455</v>
      </c>
      <c r="CN1" s="1" t="s">
        <v>456</v>
      </c>
      <c r="CU1" s="1" t="s">
        <v>457</v>
      </c>
    </row>
    <row r="2" spans="1:104" x14ac:dyDescent="0.55000000000000004">
      <c r="A2" s="2" t="s">
        <v>13</v>
      </c>
      <c r="B2" s="2" t="s">
        <v>163</v>
      </c>
      <c r="C2" s="2" t="s">
        <v>164</v>
      </c>
      <c r="D2" s="2" t="s">
        <v>165</v>
      </c>
      <c r="E2" s="2" t="s">
        <v>85</v>
      </c>
      <c r="F2" s="2" t="s">
        <v>166</v>
      </c>
      <c r="H2" s="2" t="s">
        <v>13</v>
      </c>
      <c r="I2" s="2" t="s">
        <v>163</v>
      </c>
      <c r="J2" s="2" t="s">
        <v>164</v>
      </c>
      <c r="K2" s="2" t="s">
        <v>165</v>
      </c>
      <c r="L2" s="2" t="s">
        <v>85</v>
      </c>
      <c r="M2" s="2" t="s">
        <v>166</v>
      </c>
      <c r="O2" s="2" t="s">
        <v>13</v>
      </c>
      <c r="P2" s="2" t="s">
        <v>163</v>
      </c>
      <c r="Q2" s="2" t="s">
        <v>164</v>
      </c>
      <c r="R2" s="2" t="s">
        <v>165</v>
      </c>
      <c r="S2" s="2" t="s">
        <v>85</v>
      </c>
      <c r="T2" s="2" t="s">
        <v>166</v>
      </c>
      <c r="V2" s="2" t="s">
        <v>13</v>
      </c>
      <c r="W2" s="2" t="s">
        <v>163</v>
      </c>
      <c r="X2" s="2" t="s">
        <v>164</v>
      </c>
      <c r="Y2" s="2" t="s">
        <v>165</v>
      </c>
      <c r="Z2" s="2" t="s">
        <v>85</v>
      </c>
      <c r="AA2" s="2" t="s">
        <v>166</v>
      </c>
      <c r="AC2" s="2" t="s">
        <v>13</v>
      </c>
      <c r="AD2" s="2" t="s">
        <v>163</v>
      </c>
      <c r="AE2" s="2" t="s">
        <v>164</v>
      </c>
      <c r="AF2" s="2" t="s">
        <v>165</v>
      </c>
      <c r="AG2" s="2" t="s">
        <v>85</v>
      </c>
      <c r="AH2" s="2" t="s">
        <v>166</v>
      </c>
      <c r="AJ2" s="2" t="s">
        <v>13</v>
      </c>
      <c r="AK2" s="2" t="s">
        <v>163</v>
      </c>
      <c r="AL2" s="2" t="s">
        <v>164</v>
      </c>
      <c r="AM2" s="2" t="s">
        <v>165</v>
      </c>
      <c r="AN2" s="2" t="s">
        <v>85</v>
      </c>
      <c r="AO2" s="2" t="s">
        <v>166</v>
      </c>
      <c r="AQ2" s="2" t="s">
        <v>13</v>
      </c>
      <c r="AR2" s="2" t="s">
        <v>163</v>
      </c>
      <c r="AS2" s="2" t="s">
        <v>164</v>
      </c>
      <c r="AT2" s="2" t="s">
        <v>165</v>
      </c>
      <c r="AU2" s="2" t="s">
        <v>85</v>
      </c>
      <c r="AV2" s="2" t="s">
        <v>166</v>
      </c>
      <c r="AX2" s="2" t="s">
        <v>13</v>
      </c>
      <c r="AY2" s="2" t="s">
        <v>163</v>
      </c>
      <c r="AZ2" s="2" t="s">
        <v>164</v>
      </c>
      <c r="BA2" s="2" t="s">
        <v>165</v>
      </c>
      <c r="BB2" s="2" t="s">
        <v>85</v>
      </c>
      <c r="BC2" s="2" t="s">
        <v>166</v>
      </c>
      <c r="BE2" s="2" t="s">
        <v>13</v>
      </c>
      <c r="BF2" s="2" t="s">
        <v>163</v>
      </c>
      <c r="BG2" s="2" t="s">
        <v>164</v>
      </c>
      <c r="BH2" s="2" t="s">
        <v>165</v>
      </c>
      <c r="BI2" s="2" t="s">
        <v>85</v>
      </c>
      <c r="BJ2" s="2" t="s">
        <v>166</v>
      </c>
      <c r="BL2" s="2" t="s">
        <v>13</v>
      </c>
      <c r="BM2" s="2" t="s">
        <v>163</v>
      </c>
      <c r="BN2" s="2" t="s">
        <v>164</v>
      </c>
      <c r="BO2" s="2" t="s">
        <v>165</v>
      </c>
      <c r="BP2" s="2" t="s">
        <v>85</v>
      </c>
      <c r="BQ2" s="2" t="s">
        <v>166</v>
      </c>
      <c r="BS2" s="2" t="s">
        <v>13</v>
      </c>
      <c r="BT2" s="2" t="s">
        <v>163</v>
      </c>
      <c r="BU2" s="2" t="s">
        <v>164</v>
      </c>
      <c r="BV2" s="2" t="s">
        <v>165</v>
      </c>
      <c r="BW2" s="2" t="s">
        <v>85</v>
      </c>
      <c r="BX2" s="2" t="s">
        <v>166</v>
      </c>
      <c r="BZ2" s="2" t="s">
        <v>13</v>
      </c>
      <c r="CA2" s="2" t="s">
        <v>163</v>
      </c>
      <c r="CB2" s="2" t="s">
        <v>164</v>
      </c>
      <c r="CC2" s="2" t="s">
        <v>165</v>
      </c>
      <c r="CD2" s="2" t="s">
        <v>85</v>
      </c>
      <c r="CE2" s="2" t="s">
        <v>166</v>
      </c>
      <c r="CG2" s="2" t="s">
        <v>13</v>
      </c>
      <c r="CH2" s="2" t="s">
        <v>163</v>
      </c>
      <c r="CI2" s="2" t="s">
        <v>164</v>
      </c>
      <c r="CJ2" s="2" t="s">
        <v>165</v>
      </c>
      <c r="CK2" s="2" t="s">
        <v>85</v>
      </c>
      <c r="CL2" s="2" t="s">
        <v>166</v>
      </c>
      <c r="CN2" s="2" t="s">
        <v>13</v>
      </c>
      <c r="CO2" s="2" t="s">
        <v>163</v>
      </c>
      <c r="CP2" s="2" t="s">
        <v>164</v>
      </c>
      <c r="CQ2" s="2" t="s">
        <v>165</v>
      </c>
      <c r="CR2" s="2" t="s">
        <v>85</v>
      </c>
      <c r="CS2" s="2" t="s">
        <v>166</v>
      </c>
      <c r="CU2" s="2" t="s">
        <v>13</v>
      </c>
      <c r="CV2" s="2" t="s">
        <v>163</v>
      </c>
      <c r="CW2" s="2" t="s">
        <v>164</v>
      </c>
      <c r="CX2" s="2" t="s">
        <v>165</v>
      </c>
      <c r="CY2" s="2" t="s">
        <v>85</v>
      </c>
      <c r="CZ2" s="2" t="s">
        <v>166</v>
      </c>
    </row>
    <row r="3" spans="1:104" x14ac:dyDescent="0.55000000000000004">
      <c r="A3" s="2" t="s">
        <v>15</v>
      </c>
      <c r="B3" s="2">
        <v>34.962000000000003</v>
      </c>
      <c r="C3" s="2">
        <v>117</v>
      </c>
      <c r="D3" s="2">
        <v>730495</v>
      </c>
      <c r="E3" s="2">
        <v>5</v>
      </c>
      <c r="F3" s="2" t="s">
        <v>167</v>
      </c>
      <c r="H3" s="2" t="s">
        <v>15</v>
      </c>
      <c r="I3" s="2">
        <v>34.996000000000002</v>
      </c>
      <c r="J3" s="2">
        <v>117</v>
      </c>
      <c r="K3" s="2">
        <v>748144</v>
      </c>
      <c r="L3" s="2">
        <v>50</v>
      </c>
      <c r="M3" s="2" t="s">
        <v>167</v>
      </c>
      <c r="O3" s="2" t="s">
        <v>15</v>
      </c>
      <c r="P3" s="2">
        <v>34.996000000000002</v>
      </c>
      <c r="Q3" s="2">
        <v>117</v>
      </c>
      <c r="R3" s="2">
        <v>717849</v>
      </c>
      <c r="S3" s="2">
        <v>5</v>
      </c>
      <c r="T3" s="2" t="s">
        <v>167</v>
      </c>
      <c r="V3" s="2" t="s">
        <v>15</v>
      </c>
      <c r="W3" s="2">
        <v>35.030999999999999</v>
      </c>
      <c r="X3" s="2">
        <v>117</v>
      </c>
      <c r="Y3" s="2">
        <v>744245</v>
      </c>
      <c r="Z3" s="2">
        <v>50</v>
      </c>
      <c r="AA3" s="2" t="s">
        <v>167</v>
      </c>
      <c r="AC3" s="2" t="s">
        <v>15</v>
      </c>
      <c r="AD3" s="2">
        <v>34.996000000000002</v>
      </c>
      <c r="AE3" s="2">
        <v>117</v>
      </c>
      <c r="AF3" s="2">
        <v>743126</v>
      </c>
      <c r="AG3" s="2">
        <v>50</v>
      </c>
      <c r="AH3" s="2" t="s">
        <v>167</v>
      </c>
      <c r="AJ3" s="2" t="s">
        <v>15</v>
      </c>
      <c r="AK3" s="2">
        <v>34.960999999999999</v>
      </c>
      <c r="AL3" s="2">
        <v>117</v>
      </c>
      <c r="AM3" s="2">
        <v>698858</v>
      </c>
      <c r="AN3" s="2">
        <v>5</v>
      </c>
      <c r="AO3" s="2" t="s">
        <v>167</v>
      </c>
      <c r="AQ3" s="2" t="s">
        <v>15</v>
      </c>
      <c r="AR3" s="2">
        <v>34.996000000000002</v>
      </c>
      <c r="AS3" s="2">
        <v>117</v>
      </c>
      <c r="AT3" s="2">
        <v>701253</v>
      </c>
      <c r="AU3" s="2">
        <v>5</v>
      </c>
      <c r="AV3" s="2" t="s">
        <v>167</v>
      </c>
      <c r="AX3" s="2" t="s">
        <v>15</v>
      </c>
      <c r="AY3" s="2">
        <v>35.030999999999999</v>
      </c>
      <c r="AZ3" s="2">
        <v>117</v>
      </c>
      <c r="BA3" s="2">
        <v>737662</v>
      </c>
      <c r="BB3" s="2">
        <v>50</v>
      </c>
      <c r="BC3" s="2" t="s">
        <v>167</v>
      </c>
      <c r="BE3" s="2" t="s">
        <v>15</v>
      </c>
      <c r="BF3" s="2">
        <v>35.030999999999999</v>
      </c>
      <c r="BG3" s="2">
        <v>117</v>
      </c>
      <c r="BH3" s="2">
        <v>737631</v>
      </c>
      <c r="BI3" s="2">
        <v>50</v>
      </c>
      <c r="BJ3" s="2" t="s">
        <v>167</v>
      </c>
      <c r="BL3" s="2" t="s">
        <v>15</v>
      </c>
      <c r="BM3" s="2">
        <v>35.018999999999998</v>
      </c>
      <c r="BN3" s="2">
        <v>117</v>
      </c>
      <c r="BO3" s="2">
        <v>764639</v>
      </c>
      <c r="BP3" s="2">
        <v>50</v>
      </c>
      <c r="BQ3" s="2" t="s">
        <v>167</v>
      </c>
      <c r="BS3" s="2" t="s">
        <v>15</v>
      </c>
      <c r="BT3" s="2">
        <v>35.018999999999998</v>
      </c>
      <c r="BU3" s="2">
        <v>117</v>
      </c>
      <c r="BV3" s="2">
        <v>816879</v>
      </c>
      <c r="BW3" s="2">
        <v>50</v>
      </c>
      <c r="BX3" s="2" t="s">
        <v>167</v>
      </c>
      <c r="BZ3" s="2" t="s">
        <v>15</v>
      </c>
      <c r="CA3" s="2">
        <v>35.018999999999998</v>
      </c>
      <c r="CB3" s="2">
        <v>117</v>
      </c>
      <c r="CC3" s="2">
        <v>723653</v>
      </c>
      <c r="CD3" s="2">
        <v>50</v>
      </c>
      <c r="CE3" s="2" t="s">
        <v>167</v>
      </c>
      <c r="CG3" s="2" t="s">
        <v>15</v>
      </c>
      <c r="CH3" s="2">
        <v>35.018999999999998</v>
      </c>
      <c r="CI3" s="2">
        <v>117</v>
      </c>
      <c r="CJ3" s="2">
        <v>714653</v>
      </c>
      <c r="CK3" s="2">
        <v>50</v>
      </c>
      <c r="CL3" s="2" t="s">
        <v>167</v>
      </c>
      <c r="CN3" s="2" t="s">
        <v>15</v>
      </c>
      <c r="CO3" s="2">
        <v>35.018999999999998</v>
      </c>
      <c r="CP3" s="2">
        <v>117</v>
      </c>
      <c r="CQ3" s="2">
        <v>745302</v>
      </c>
      <c r="CR3" s="2">
        <v>50</v>
      </c>
      <c r="CS3" s="2" t="s">
        <v>167</v>
      </c>
      <c r="CU3" s="2" t="s">
        <v>15</v>
      </c>
      <c r="CV3" s="2">
        <v>35.018999999999998</v>
      </c>
      <c r="CW3" s="2">
        <v>117</v>
      </c>
      <c r="CX3" s="2">
        <v>782978</v>
      </c>
      <c r="CY3" s="2">
        <v>50</v>
      </c>
      <c r="CZ3" s="2" t="s">
        <v>167</v>
      </c>
    </row>
    <row r="4" spans="1:104" x14ac:dyDescent="0.55000000000000004">
      <c r="A4" s="2" t="s">
        <v>16</v>
      </c>
      <c r="B4" s="2">
        <v>30.488</v>
      </c>
      <c r="C4" s="2">
        <v>114</v>
      </c>
      <c r="D4" s="2">
        <v>862876</v>
      </c>
      <c r="E4" s="2">
        <v>5</v>
      </c>
      <c r="F4" s="2" t="s">
        <v>167</v>
      </c>
      <c r="H4" s="2" t="s">
        <v>16</v>
      </c>
      <c r="I4" s="2">
        <v>30.718</v>
      </c>
      <c r="J4" s="2">
        <v>114</v>
      </c>
      <c r="K4" s="2">
        <v>799900</v>
      </c>
      <c r="L4" s="2">
        <v>50</v>
      </c>
      <c r="M4" s="2" t="s">
        <v>167</v>
      </c>
      <c r="O4" s="2" t="s">
        <v>16</v>
      </c>
      <c r="P4" s="2">
        <v>30.603000000000002</v>
      </c>
      <c r="Q4" s="2">
        <v>114</v>
      </c>
      <c r="R4" s="2">
        <v>822981</v>
      </c>
      <c r="S4" s="2">
        <v>5</v>
      </c>
      <c r="T4" s="2" t="s">
        <v>167</v>
      </c>
      <c r="V4" s="2" t="s">
        <v>16</v>
      </c>
      <c r="W4" s="2">
        <v>30.741</v>
      </c>
      <c r="X4" s="2">
        <v>114</v>
      </c>
      <c r="Y4" s="2">
        <v>788667</v>
      </c>
      <c r="Z4" s="2">
        <v>50</v>
      </c>
      <c r="AA4" s="2" t="s">
        <v>167</v>
      </c>
      <c r="AC4" s="2" t="s">
        <v>16</v>
      </c>
      <c r="AD4" s="2">
        <v>30.706</v>
      </c>
      <c r="AE4" s="2">
        <v>114</v>
      </c>
      <c r="AF4" s="2">
        <v>789966</v>
      </c>
      <c r="AG4" s="2">
        <v>50</v>
      </c>
      <c r="AH4" s="2" t="s">
        <v>167</v>
      </c>
      <c r="AJ4" s="2" t="s">
        <v>16</v>
      </c>
      <c r="AK4" s="2">
        <v>30.568000000000001</v>
      </c>
      <c r="AL4" s="2">
        <v>114</v>
      </c>
      <c r="AM4" s="2">
        <v>802913</v>
      </c>
      <c r="AN4" s="2">
        <v>5</v>
      </c>
      <c r="AO4" s="2" t="s">
        <v>167</v>
      </c>
      <c r="AQ4" s="2" t="s">
        <v>16</v>
      </c>
      <c r="AR4" s="2">
        <v>30.58</v>
      </c>
      <c r="AS4" s="2">
        <v>114</v>
      </c>
      <c r="AT4" s="2">
        <v>811775</v>
      </c>
      <c r="AU4" s="2">
        <v>5</v>
      </c>
      <c r="AV4" s="2" t="s">
        <v>167</v>
      </c>
      <c r="AX4" s="2" t="s">
        <v>16</v>
      </c>
      <c r="AY4" s="2">
        <v>30.741</v>
      </c>
      <c r="AZ4" s="2">
        <v>114</v>
      </c>
      <c r="BA4" s="2">
        <v>782842</v>
      </c>
      <c r="BB4" s="2">
        <v>50</v>
      </c>
      <c r="BC4" s="2" t="s">
        <v>167</v>
      </c>
      <c r="BE4" s="2" t="s">
        <v>16</v>
      </c>
      <c r="BF4" s="2">
        <v>30.741</v>
      </c>
      <c r="BG4" s="2">
        <v>114</v>
      </c>
      <c r="BH4" s="2">
        <v>787952</v>
      </c>
      <c r="BI4" s="2">
        <v>50</v>
      </c>
      <c r="BJ4" s="2" t="s">
        <v>167</v>
      </c>
      <c r="BL4" s="2" t="s">
        <v>16</v>
      </c>
      <c r="BM4" s="2">
        <v>30.741</v>
      </c>
      <c r="BN4" s="2">
        <v>114</v>
      </c>
      <c r="BO4" s="2">
        <v>820071</v>
      </c>
      <c r="BP4" s="2">
        <v>50</v>
      </c>
      <c r="BQ4" s="2" t="s">
        <v>167</v>
      </c>
      <c r="BS4" s="2" t="s">
        <v>16</v>
      </c>
      <c r="BT4" s="2">
        <v>30.741</v>
      </c>
      <c r="BU4" s="2">
        <v>114</v>
      </c>
      <c r="BV4" s="2">
        <v>853543</v>
      </c>
      <c r="BW4" s="2">
        <v>50</v>
      </c>
      <c r="BX4" s="2" t="s">
        <v>167</v>
      </c>
      <c r="BZ4" s="2" t="s">
        <v>16</v>
      </c>
      <c r="CA4" s="2">
        <v>30.741</v>
      </c>
      <c r="CB4" s="2">
        <v>114</v>
      </c>
      <c r="CC4" s="2">
        <v>769703</v>
      </c>
      <c r="CD4" s="2">
        <v>50</v>
      </c>
      <c r="CE4" s="2" t="s">
        <v>167</v>
      </c>
      <c r="CG4" s="2" t="s">
        <v>16</v>
      </c>
      <c r="CH4" s="2">
        <v>30.741</v>
      </c>
      <c r="CI4" s="2">
        <v>114</v>
      </c>
      <c r="CJ4" s="2">
        <v>755738</v>
      </c>
      <c r="CK4" s="2">
        <v>50</v>
      </c>
      <c r="CL4" s="2" t="s">
        <v>167</v>
      </c>
      <c r="CN4" s="2" t="s">
        <v>16</v>
      </c>
      <c r="CO4" s="2">
        <v>30.741</v>
      </c>
      <c r="CP4" s="2">
        <v>114</v>
      </c>
      <c r="CQ4" s="2">
        <v>790603</v>
      </c>
      <c r="CR4" s="2">
        <v>50</v>
      </c>
      <c r="CS4" s="2" t="s">
        <v>167</v>
      </c>
      <c r="CU4" s="2" t="s">
        <v>16</v>
      </c>
      <c r="CV4" s="2">
        <v>30.741</v>
      </c>
      <c r="CW4" s="2">
        <v>114</v>
      </c>
      <c r="CX4" s="2">
        <v>811914</v>
      </c>
      <c r="CY4" s="2">
        <v>50</v>
      </c>
      <c r="CZ4" s="2" t="s">
        <v>167</v>
      </c>
    </row>
    <row r="5" spans="1:104" x14ac:dyDescent="0.55000000000000004">
      <c r="A5" s="2" t="s">
        <v>48</v>
      </c>
      <c r="B5" s="2">
        <v>0</v>
      </c>
      <c r="C5" s="2">
        <v>0</v>
      </c>
      <c r="D5" s="2" t="s">
        <v>86</v>
      </c>
      <c r="H5" s="2" t="s">
        <v>48</v>
      </c>
      <c r="I5" s="2">
        <v>0</v>
      </c>
      <c r="J5" s="2">
        <v>0</v>
      </c>
      <c r="K5" s="2" t="s">
        <v>86</v>
      </c>
      <c r="O5" s="2" t="s">
        <v>48</v>
      </c>
      <c r="P5" s="2">
        <v>0</v>
      </c>
      <c r="Q5" s="2">
        <v>0</v>
      </c>
      <c r="R5" s="2" t="s">
        <v>86</v>
      </c>
      <c r="V5" s="2" t="s">
        <v>48</v>
      </c>
      <c r="W5" s="2">
        <v>7.008</v>
      </c>
      <c r="X5" s="2">
        <v>69</v>
      </c>
      <c r="Y5" s="2">
        <v>11949</v>
      </c>
      <c r="Z5" s="2">
        <v>32.927999999999997</v>
      </c>
      <c r="AA5" s="2" t="s">
        <v>167</v>
      </c>
      <c r="AC5" s="2" t="s">
        <v>48</v>
      </c>
      <c r="AD5" s="2">
        <v>0</v>
      </c>
      <c r="AE5" s="2">
        <v>0</v>
      </c>
      <c r="AF5" s="2" t="s">
        <v>86</v>
      </c>
      <c r="AJ5" s="2" t="s">
        <v>48</v>
      </c>
      <c r="AK5" s="2">
        <v>0</v>
      </c>
      <c r="AL5" s="2">
        <v>0</v>
      </c>
      <c r="AM5" s="2" t="s">
        <v>86</v>
      </c>
      <c r="AQ5" s="2" t="s">
        <v>48</v>
      </c>
      <c r="AR5" s="2">
        <v>0</v>
      </c>
      <c r="AS5" s="2">
        <v>0</v>
      </c>
      <c r="AT5" s="2" t="s">
        <v>86</v>
      </c>
      <c r="AX5" s="2" t="s">
        <v>48</v>
      </c>
      <c r="AY5" s="2">
        <v>7.008</v>
      </c>
      <c r="AZ5" s="2">
        <v>69</v>
      </c>
      <c r="BA5" s="2" t="s">
        <v>458</v>
      </c>
      <c r="BB5" s="2">
        <v>2.532</v>
      </c>
      <c r="BC5" s="2" t="s">
        <v>167</v>
      </c>
      <c r="BE5" s="2" t="s">
        <v>48</v>
      </c>
      <c r="BF5" s="2">
        <v>7.008</v>
      </c>
      <c r="BG5" s="2">
        <v>69</v>
      </c>
      <c r="BH5" s="2" t="s">
        <v>459</v>
      </c>
      <c r="BI5" s="2">
        <v>5.5830000000000002</v>
      </c>
      <c r="BJ5" s="2" t="s">
        <v>167</v>
      </c>
      <c r="BL5" s="2" t="s">
        <v>48</v>
      </c>
      <c r="BM5" s="2">
        <v>7.008</v>
      </c>
      <c r="BN5" s="2">
        <v>69</v>
      </c>
      <c r="BO5" s="2" t="s">
        <v>377</v>
      </c>
      <c r="BP5" s="2">
        <v>3.0019999999999998</v>
      </c>
      <c r="BQ5" s="2" t="s">
        <v>167</v>
      </c>
      <c r="BS5" s="2" t="s">
        <v>48</v>
      </c>
      <c r="BT5" s="2">
        <v>7.008</v>
      </c>
      <c r="BU5" s="2">
        <v>69</v>
      </c>
      <c r="BV5" s="2" t="s">
        <v>460</v>
      </c>
      <c r="BW5" s="2">
        <v>5.9729999999999999</v>
      </c>
      <c r="BX5" s="2" t="s">
        <v>167</v>
      </c>
      <c r="BZ5" s="2" t="s">
        <v>48</v>
      </c>
      <c r="CA5" s="2">
        <v>7.008</v>
      </c>
      <c r="CB5" s="2">
        <v>69</v>
      </c>
      <c r="CC5" s="2">
        <v>32652</v>
      </c>
      <c r="CD5" s="2">
        <v>95.403999999999996</v>
      </c>
      <c r="CE5" s="2" t="s">
        <v>167</v>
      </c>
      <c r="CG5" s="2" t="s">
        <v>48</v>
      </c>
      <c r="CH5" s="2">
        <v>7.008</v>
      </c>
      <c r="CI5" s="2">
        <v>69</v>
      </c>
      <c r="CJ5" s="2">
        <v>63529</v>
      </c>
      <c r="CK5" s="2">
        <v>200.84899999999999</v>
      </c>
      <c r="CL5" s="2" t="s">
        <v>167</v>
      </c>
      <c r="CN5" s="2" t="s">
        <v>48</v>
      </c>
      <c r="CO5" s="2">
        <v>7.008</v>
      </c>
      <c r="CP5" s="2">
        <v>69</v>
      </c>
      <c r="CQ5" s="2">
        <v>28909</v>
      </c>
      <c r="CR5" s="2">
        <v>81.608000000000004</v>
      </c>
      <c r="CS5" s="2" t="s">
        <v>167</v>
      </c>
      <c r="CU5" s="2" t="s">
        <v>48</v>
      </c>
      <c r="CV5" s="2">
        <v>6.9969999999999999</v>
      </c>
      <c r="CW5" s="2">
        <v>69</v>
      </c>
      <c r="CX5" s="2">
        <v>56972</v>
      </c>
      <c r="CY5" s="2">
        <v>164.08699999999999</v>
      </c>
      <c r="CZ5" s="2" t="s">
        <v>167</v>
      </c>
    </row>
    <row r="6" spans="1:104" x14ac:dyDescent="0.55000000000000004">
      <c r="A6" s="2" t="s">
        <v>49</v>
      </c>
      <c r="B6" s="2">
        <v>0</v>
      </c>
      <c r="C6" s="2">
        <v>0</v>
      </c>
      <c r="D6" s="2" t="s">
        <v>86</v>
      </c>
      <c r="H6" s="2" t="s">
        <v>49</v>
      </c>
      <c r="I6" s="2">
        <v>0</v>
      </c>
      <c r="J6" s="2">
        <v>0</v>
      </c>
      <c r="K6" s="2" t="s">
        <v>86</v>
      </c>
      <c r="O6" s="2" t="s">
        <v>49</v>
      </c>
      <c r="P6" s="2">
        <v>0</v>
      </c>
      <c r="Q6" s="2">
        <v>0</v>
      </c>
      <c r="R6" s="2" t="s">
        <v>86</v>
      </c>
      <c r="V6" s="2" t="s">
        <v>49</v>
      </c>
      <c r="W6" s="2">
        <v>8.1280000000000001</v>
      </c>
      <c r="X6" s="2">
        <v>119</v>
      </c>
      <c r="Y6" s="2">
        <v>3788</v>
      </c>
      <c r="Z6" s="2">
        <v>0.43</v>
      </c>
      <c r="AA6" s="2" t="s">
        <v>167</v>
      </c>
      <c r="AC6" s="2" t="s">
        <v>49</v>
      </c>
      <c r="AD6" s="2">
        <v>0</v>
      </c>
      <c r="AE6" s="2">
        <v>0</v>
      </c>
      <c r="AF6" s="2" t="s">
        <v>86</v>
      </c>
      <c r="AJ6" s="2" t="s">
        <v>49</v>
      </c>
      <c r="AK6" s="2">
        <v>8.15</v>
      </c>
      <c r="AL6" s="2">
        <v>119</v>
      </c>
      <c r="AM6" s="2">
        <v>39831</v>
      </c>
      <c r="AN6" s="2">
        <v>5.1929999999999996</v>
      </c>
      <c r="AO6" s="2" t="s">
        <v>167</v>
      </c>
      <c r="AQ6" s="2" t="s">
        <v>49</v>
      </c>
      <c r="AR6" s="2">
        <v>0</v>
      </c>
      <c r="AS6" s="2">
        <v>0</v>
      </c>
      <c r="AT6" s="2" t="s">
        <v>86</v>
      </c>
      <c r="AX6" s="2" t="s">
        <v>49</v>
      </c>
      <c r="AY6" s="2">
        <v>8.1280000000000001</v>
      </c>
      <c r="AZ6" s="2">
        <v>119</v>
      </c>
      <c r="BA6" s="2">
        <v>287</v>
      </c>
      <c r="BB6" s="2">
        <v>3.2000000000000001E-2</v>
      </c>
      <c r="BC6" s="2" t="s">
        <v>167</v>
      </c>
      <c r="BE6" s="2" t="s">
        <v>49</v>
      </c>
      <c r="BF6" s="2">
        <v>8.1280000000000001</v>
      </c>
      <c r="BG6" s="2">
        <v>119</v>
      </c>
      <c r="BH6" s="2" t="s">
        <v>461</v>
      </c>
      <c r="BI6" s="2">
        <v>5.2999999999999999E-2</v>
      </c>
      <c r="BJ6" s="2" t="s">
        <v>167</v>
      </c>
      <c r="BL6" s="2" t="s">
        <v>49</v>
      </c>
      <c r="BM6" s="2">
        <v>7.9870000000000001</v>
      </c>
      <c r="BN6" s="2">
        <v>119</v>
      </c>
      <c r="BO6" s="2" t="s">
        <v>462</v>
      </c>
      <c r="BP6" s="2">
        <v>0.02</v>
      </c>
      <c r="BQ6" s="2" t="s">
        <v>167</v>
      </c>
      <c r="BS6" s="2" t="s">
        <v>49</v>
      </c>
      <c r="BT6" s="2">
        <v>7.7910000000000004</v>
      </c>
      <c r="BU6" s="2">
        <v>119</v>
      </c>
      <c r="BV6" s="2" t="s">
        <v>463</v>
      </c>
      <c r="BW6" s="2">
        <v>1.7000000000000001E-2</v>
      </c>
      <c r="BX6" s="2" t="s">
        <v>167</v>
      </c>
      <c r="BZ6" s="2" t="s">
        <v>49</v>
      </c>
      <c r="CA6" s="2">
        <v>8.1280000000000001</v>
      </c>
      <c r="CB6" s="2">
        <v>119</v>
      </c>
      <c r="CC6" s="2">
        <v>7938</v>
      </c>
      <c r="CD6" s="2">
        <v>0.96799999999999997</v>
      </c>
      <c r="CE6" s="2" t="s">
        <v>167</v>
      </c>
      <c r="CG6" s="2" t="s">
        <v>49</v>
      </c>
      <c r="CH6" s="2">
        <v>8.1280000000000001</v>
      </c>
      <c r="CI6" s="2">
        <v>119</v>
      </c>
      <c r="CJ6" s="2">
        <v>14246</v>
      </c>
      <c r="CK6" s="2">
        <v>1.9339999999999999</v>
      </c>
      <c r="CL6" s="2" t="s">
        <v>167</v>
      </c>
      <c r="CN6" s="2" t="s">
        <v>49</v>
      </c>
      <c r="CO6" s="2">
        <v>7.9649999999999999</v>
      </c>
      <c r="CP6" s="2">
        <v>119</v>
      </c>
      <c r="CQ6" s="2">
        <v>4981</v>
      </c>
      <c r="CR6" s="2">
        <v>0.57099999999999995</v>
      </c>
      <c r="CS6" s="2" t="s">
        <v>167</v>
      </c>
      <c r="CU6" s="2" t="s">
        <v>49</v>
      </c>
      <c r="CV6" s="2">
        <v>7.7910000000000004</v>
      </c>
      <c r="CW6" s="2">
        <v>119</v>
      </c>
      <c r="CX6" s="2" t="s">
        <v>464</v>
      </c>
      <c r="CY6" s="2">
        <v>0.56899999999999995</v>
      </c>
      <c r="CZ6" s="2" t="s">
        <v>167</v>
      </c>
    </row>
    <row r="7" spans="1:104" x14ac:dyDescent="0.55000000000000004">
      <c r="A7" s="2" t="s">
        <v>50</v>
      </c>
      <c r="B7" s="2">
        <v>0</v>
      </c>
      <c r="C7" s="2">
        <v>0</v>
      </c>
      <c r="D7" s="2" t="s">
        <v>86</v>
      </c>
      <c r="H7" s="2" t="s">
        <v>50</v>
      </c>
      <c r="I7" s="2">
        <v>0</v>
      </c>
      <c r="J7" s="2">
        <v>0</v>
      </c>
      <c r="K7" s="2" t="s">
        <v>86</v>
      </c>
      <c r="O7" s="2" t="s">
        <v>50</v>
      </c>
      <c r="P7" s="2">
        <v>0</v>
      </c>
      <c r="Q7" s="2">
        <v>0</v>
      </c>
      <c r="R7" s="2" t="s">
        <v>86</v>
      </c>
      <c r="V7" s="2" t="s">
        <v>50</v>
      </c>
      <c r="W7" s="2">
        <v>8.5519999999999996</v>
      </c>
      <c r="X7" s="2">
        <v>85</v>
      </c>
      <c r="Y7" s="2">
        <v>1058</v>
      </c>
      <c r="Z7" s="2">
        <v>0.46700000000000003</v>
      </c>
      <c r="AA7" s="2" t="s">
        <v>167</v>
      </c>
      <c r="AC7" s="2" t="s">
        <v>50</v>
      </c>
      <c r="AD7" s="2">
        <v>0</v>
      </c>
      <c r="AE7" s="2">
        <v>0</v>
      </c>
      <c r="AF7" s="2" t="s">
        <v>86</v>
      </c>
      <c r="AJ7" s="2" t="s">
        <v>50</v>
      </c>
      <c r="AK7" s="2">
        <v>8.5739999999999998</v>
      </c>
      <c r="AL7" s="2">
        <v>85</v>
      </c>
      <c r="AM7" s="2">
        <v>10464</v>
      </c>
      <c r="AN7" s="2">
        <v>4.8499999999999996</v>
      </c>
      <c r="AO7" s="2" t="s">
        <v>167</v>
      </c>
      <c r="AQ7" s="2" t="s">
        <v>50</v>
      </c>
      <c r="AR7" s="2">
        <v>0</v>
      </c>
      <c r="AS7" s="2">
        <v>0</v>
      </c>
      <c r="AT7" s="2" t="s">
        <v>86</v>
      </c>
      <c r="AX7" s="2" t="s">
        <v>50</v>
      </c>
      <c r="AY7" s="2">
        <v>8.5410000000000004</v>
      </c>
      <c r="AZ7" s="2">
        <v>85</v>
      </c>
      <c r="BA7" s="2" t="s">
        <v>308</v>
      </c>
      <c r="BB7" s="2">
        <v>4.1000000000000002E-2</v>
      </c>
      <c r="BC7" s="2" t="s">
        <v>167</v>
      </c>
      <c r="BE7" s="2" t="s">
        <v>50</v>
      </c>
      <c r="BF7" s="2">
        <v>8.5519999999999996</v>
      </c>
      <c r="BG7" s="2">
        <v>85</v>
      </c>
      <c r="BH7" s="2" t="s">
        <v>253</v>
      </c>
      <c r="BI7" s="2">
        <v>5.2999999999999999E-2</v>
      </c>
      <c r="BJ7" s="2" t="s">
        <v>167</v>
      </c>
      <c r="BL7" s="2" t="s">
        <v>50</v>
      </c>
      <c r="BM7" s="2">
        <v>8.5090000000000003</v>
      </c>
      <c r="BN7" s="2">
        <v>85</v>
      </c>
      <c r="BO7" s="2" t="s">
        <v>176</v>
      </c>
      <c r="BP7" s="2">
        <v>3.6999999999999998E-2</v>
      </c>
      <c r="BQ7" s="2" t="s">
        <v>167</v>
      </c>
      <c r="BS7" s="2" t="s">
        <v>50</v>
      </c>
      <c r="BT7" s="2">
        <v>8.4220000000000006</v>
      </c>
      <c r="BU7" s="2">
        <v>85</v>
      </c>
      <c r="BV7" s="2" t="s">
        <v>270</v>
      </c>
      <c r="BW7" s="2">
        <v>6.7000000000000004E-2</v>
      </c>
      <c r="BX7" s="2" t="s">
        <v>167</v>
      </c>
      <c r="BZ7" s="2" t="s">
        <v>50</v>
      </c>
      <c r="CA7" s="2">
        <v>8.5410000000000004</v>
      </c>
      <c r="CB7" s="2">
        <v>85</v>
      </c>
      <c r="CC7" s="2">
        <v>2241</v>
      </c>
      <c r="CD7" s="2">
        <v>1.0549999999999999</v>
      </c>
      <c r="CE7" s="2" t="s">
        <v>167</v>
      </c>
      <c r="CG7" s="2" t="s">
        <v>50</v>
      </c>
      <c r="CH7" s="2">
        <v>8.5519999999999996</v>
      </c>
      <c r="CI7" s="2">
        <v>85</v>
      </c>
      <c r="CJ7" s="2">
        <v>3968</v>
      </c>
      <c r="CK7" s="2">
        <v>2.0459999999999998</v>
      </c>
      <c r="CL7" s="2" t="s">
        <v>167</v>
      </c>
      <c r="CN7" s="2" t="s">
        <v>50</v>
      </c>
      <c r="CO7" s="2">
        <v>8.4979999999999993</v>
      </c>
      <c r="CP7" s="2">
        <v>85</v>
      </c>
      <c r="CQ7" s="2">
        <v>2199</v>
      </c>
      <c r="CR7" s="2">
        <v>1.004</v>
      </c>
      <c r="CS7" s="2" t="s">
        <v>167</v>
      </c>
      <c r="CU7" s="2" t="s">
        <v>50</v>
      </c>
      <c r="CV7" s="2">
        <v>8.4220000000000006</v>
      </c>
      <c r="CW7" s="2">
        <v>85</v>
      </c>
      <c r="CX7" s="2">
        <v>3787</v>
      </c>
      <c r="CY7" s="2">
        <v>1.782</v>
      </c>
      <c r="CZ7" s="2" t="s">
        <v>167</v>
      </c>
    </row>
    <row r="8" spans="1:104" x14ac:dyDescent="0.55000000000000004">
      <c r="A8" s="2" t="s">
        <v>51</v>
      </c>
      <c r="B8" s="2">
        <v>8.7810000000000006</v>
      </c>
      <c r="C8" s="2">
        <v>69</v>
      </c>
      <c r="D8" s="2">
        <v>268</v>
      </c>
      <c r="E8" s="2">
        <v>7.6999999999999999E-2</v>
      </c>
      <c r="F8" s="2" t="s">
        <v>167</v>
      </c>
      <c r="H8" s="2" t="s">
        <v>51</v>
      </c>
      <c r="I8" s="2">
        <v>0</v>
      </c>
      <c r="J8" s="2">
        <v>0</v>
      </c>
      <c r="K8" s="2" t="s">
        <v>86</v>
      </c>
      <c r="O8" s="2" t="s">
        <v>51</v>
      </c>
      <c r="P8" s="2">
        <v>8.7810000000000006</v>
      </c>
      <c r="Q8" s="2">
        <v>69</v>
      </c>
      <c r="R8" s="2" t="s">
        <v>310</v>
      </c>
      <c r="S8" s="2">
        <v>0.02</v>
      </c>
      <c r="T8" s="2" t="s">
        <v>167</v>
      </c>
      <c r="V8" s="2" t="s">
        <v>51</v>
      </c>
      <c r="W8" s="2">
        <v>8.7590000000000003</v>
      </c>
      <c r="X8" s="2">
        <v>69</v>
      </c>
      <c r="Y8" s="2">
        <v>1615</v>
      </c>
      <c r="Z8" s="2">
        <v>0.503</v>
      </c>
      <c r="AA8" s="2" t="s">
        <v>167</v>
      </c>
      <c r="AC8" s="2" t="s">
        <v>51</v>
      </c>
      <c r="AD8" s="2">
        <v>0</v>
      </c>
      <c r="AE8" s="2">
        <v>0</v>
      </c>
      <c r="AF8" s="2" t="s">
        <v>86</v>
      </c>
      <c r="AJ8" s="2" t="s">
        <v>51</v>
      </c>
      <c r="AK8" s="2">
        <v>8.7799999999999994</v>
      </c>
      <c r="AL8" s="2">
        <v>69</v>
      </c>
      <c r="AM8" s="2">
        <v>17507</v>
      </c>
      <c r="AN8" s="2">
        <v>5.4589999999999996</v>
      </c>
      <c r="AO8" s="2" t="s">
        <v>167</v>
      </c>
      <c r="AQ8" s="2" t="s">
        <v>51</v>
      </c>
      <c r="AR8" s="2">
        <v>8.7910000000000004</v>
      </c>
      <c r="AS8" s="2">
        <v>69</v>
      </c>
      <c r="AT8" s="2" t="s">
        <v>465</v>
      </c>
      <c r="AU8" s="2">
        <v>2.3E-2</v>
      </c>
      <c r="AV8" s="2" t="s">
        <v>167</v>
      </c>
      <c r="AX8" s="2" t="s">
        <v>51</v>
      </c>
      <c r="AY8" s="2">
        <v>8.7590000000000003</v>
      </c>
      <c r="AZ8" s="2">
        <v>69</v>
      </c>
      <c r="BA8" s="2" t="s">
        <v>436</v>
      </c>
      <c r="BB8" s="2">
        <v>4.1000000000000002E-2</v>
      </c>
      <c r="BC8" s="2" t="s">
        <v>167</v>
      </c>
      <c r="BE8" s="2" t="s">
        <v>51</v>
      </c>
      <c r="BF8" s="2">
        <v>8.7590000000000003</v>
      </c>
      <c r="BG8" s="2">
        <v>69</v>
      </c>
      <c r="BH8" s="2" t="s">
        <v>277</v>
      </c>
      <c r="BI8" s="2">
        <v>6.2E-2</v>
      </c>
      <c r="BJ8" s="2" t="s">
        <v>167</v>
      </c>
      <c r="BL8" s="2" t="s">
        <v>51</v>
      </c>
      <c r="BM8" s="2">
        <v>8.7260000000000009</v>
      </c>
      <c r="BN8" s="2">
        <v>69</v>
      </c>
      <c r="BO8" s="2" t="s">
        <v>185</v>
      </c>
      <c r="BP8" s="2">
        <v>3.6999999999999998E-2</v>
      </c>
      <c r="BQ8" s="2" t="s">
        <v>167</v>
      </c>
      <c r="BS8" s="2" t="s">
        <v>51</v>
      </c>
      <c r="BT8" s="2">
        <v>8.6829999999999998</v>
      </c>
      <c r="BU8" s="2">
        <v>69</v>
      </c>
      <c r="BV8" s="2">
        <v>274</v>
      </c>
      <c r="BW8" s="2">
        <v>7.5999999999999998E-2</v>
      </c>
      <c r="BX8" s="2" t="s">
        <v>167</v>
      </c>
      <c r="BZ8" s="2" t="s">
        <v>51</v>
      </c>
      <c r="CA8" s="2">
        <v>8.7479999999999993</v>
      </c>
      <c r="CB8" s="2">
        <v>69</v>
      </c>
      <c r="CC8" s="2">
        <v>3343</v>
      </c>
      <c r="CD8" s="2">
        <v>1.129</v>
      </c>
      <c r="CE8" s="2" t="s">
        <v>167</v>
      </c>
      <c r="CG8" s="2" t="s">
        <v>51</v>
      </c>
      <c r="CH8" s="2">
        <v>8.7479999999999993</v>
      </c>
      <c r="CI8" s="2">
        <v>69</v>
      </c>
      <c r="CJ8" s="2">
        <v>6073</v>
      </c>
      <c r="CK8" s="2">
        <v>2.3660000000000001</v>
      </c>
      <c r="CL8" s="2" t="s">
        <v>167</v>
      </c>
      <c r="CN8" s="2" t="s">
        <v>51</v>
      </c>
      <c r="CO8" s="2">
        <v>8.7149999999999999</v>
      </c>
      <c r="CP8" s="2">
        <v>69</v>
      </c>
      <c r="CQ8" s="2">
        <v>2939</v>
      </c>
      <c r="CR8" s="2">
        <v>0.95099999999999996</v>
      </c>
      <c r="CS8" s="2" t="s">
        <v>167</v>
      </c>
      <c r="CU8" s="2" t="s">
        <v>51</v>
      </c>
      <c r="CV8" s="2">
        <v>8.6609999999999996</v>
      </c>
      <c r="CW8" s="2">
        <v>69</v>
      </c>
      <c r="CX8" s="2">
        <v>5378</v>
      </c>
      <c r="CY8" s="2">
        <v>1.8480000000000001</v>
      </c>
      <c r="CZ8" s="2" t="s">
        <v>167</v>
      </c>
    </row>
    <row r="9" spans="1:104" x14ac:dyDescent="0.55000000000000004">
      <c r="A9" s="2" t="s">
        <v>52</v>
      </c>
      <c r="B9" s="2">
        <v>0</v>
      </c>
      <c r="C9" s="2">
        <v>0</v>
      </c>
      <c r="D9" s="2" t="s">
        <v>86</v>
      </c>
      <c r="H9" s="2" t="s">
        <v>52</v>
      </c>
      <c r="I9" s="2">
        <v>0</v>
      </c>
      <c r="J9" s="2">
        <v>0</v>
      </c>
      <c r="K9" s="2" t="s">
        <v>86</v>
      </c>
      <c r="O9" s="2" t="s">
        <v>52</v>
      </c>
      <c r="P9" s="2">
        <v>0</v>
      </c>
      <c r="Q9" s="2">
        <v>0</v>
      </c>
      <c r="R9" s="2" t="s">
        <v>86</v>
      </c>
      <c r="V9" s="2" t="s">
        <v>52</v>
      </c>
      <c r="W9" s="2">
        <v>11.332000000000001</v>
      </c>
      <c r="X9" s="2">
        <v>69</v>
      </c>
      <c r="Y9" s="2">
        <v>14132</v>
      </c>
      <c r="Z9" s="2">
        <v>0.54400000000000004</v>
      </c>
      <c r="AA9" s="2" t="s">
        <v>167</v>
      </c>
      <c r="AC9" s="2" t="s">
        <v>52</v>
      </c>
      <c r="AD9" s="2">
        <v>0</v>
      </c>
      <c r="AE9" s="2">
        <v>0</v>
      </c>
      <c r="AF9" s="2" t="s">
        <v>86</v>
      </c>
      <c r="AJ9" s="2" t="s">
        <v>52</v>
      </c>
      <c r="AK9" s="2">
        <v>11.331</v>
      </c>
      <c r="AL9" s="2">
        <v>69</v>
      </c>
      <c r="AM9" s="2">
        <v>138693</v>
      </c>
      <c r="AN9" s="2">
        <v>4.9400000000000004</v>
      </c>
      <c r="AO9" s="2" t="s">
        <v>167</v>
      </c>
      <c r="AQ9" s="2" t="s">
        <v>52</v>
      </c>
      <c r="AR9" s="2">
        <v>11.317</v>
      </c>
      <c r="AS9" s="2">
        <v>69</v>
      </c>
      <c r="AT9" s="2" t="s">
        <v>466</v>
      </c>
      <c r="AU9" s="2">
        <v>6.0000000000000001E-3</v>
      </c>
      <c r="AV9" s="2" t="s">
        <v>167</v>
      </c>
      <c r="AX9" s="2" t="s">
        <v>52</v>
      </c>
      <c r="AY9" s="2">
        <v>11.331</v>
      </c>
      <c r="AZ9" s="2">
        <v>69</v>
      </c>
      <c r="BA9" s="2" t="s">
        <v>467</v>
      </c>
      <c r="BB9" s="2">
        <v>3.3000000000000002E-2</v>
      </c>
      <c r="BC9" s="2" t="s">
        <v>167</v>
      </c>
      <c r="BE9" s="2" t="s">
        <v>52</v>
      </c>
      <c r="BF9" s="2">
        <v>11.331</v>
      </c>
      <c r="BG9" s="2">
        <v>69</v>
      </c>
      <c r="BH9" s="2" t="s">
        <v>468</v>
      </c>
      <c r="BI9" s="2">
        <v>6.8000000000000005E-2</v>
      </c>
      <c r="BJ9" s="2" t="s">
        <v>167</v>
      </c>
      <c r="BL9" s="2" t="s">
        <v>52</v>
      </c>
      <c r="BM9" s="2">
        <v>11.331</v>
      </c>
      <c r="BN9" s="2">
        <v>69</v>
      </c>
      <c r="BO9" s="2" t="s">
        <v>469</v>
      </c>
      <c r="BP9" s="2">
        <v>4.2000000000000003E-2</v>
      </c>
      <c r="BQ9" s="2" t="s">
        <v>167</v>
      </c>
      <c r="BS9" s="2" t="s">
        <v>52</v>
      </c>
      <c r="BT9" s="2">
        <v>11.331</v>
      </c>
      <c r="BU9" s="2">
        <v>69</v>
      </c>
      <c r="BV9" s="2">
        <v>2377</v>
      </c>
      <c r="BW9" s="2">
        <v>8.5000000000000006E-2</v>
      </c>
      <c r="BX9" s="2" t="s">
        <v>167</v>
      </c>
      <c r="BZ9" s="2" t="s">
        <v>52</v>
      </c>
      <c r="CA9" s="2">
        <v>11.331</v>
      </c>
      <c r="CB9" s="2">
        <v>69</v>
      </c>
      <c r="CC9" s="2">
        <v>24023</v>
      </c>
      <c r="CD9" s="2">
        <v>0.94099999999999995</v>
      </c>
      <c r="CE9" s="2" t="s">
        <v>167</v>
      </c>
      <c r="CG9" s="2" t="s">
        <v>52</v>
      </c>
      <c r="CH9" s="2">
        <v>11.332000000000001</v>
      </c>
      <c r="CI9" s="2">
        <v>69</v>
      </c>
      <c r="CJ9" s="2">
        <v>51969</v>
      </c>
      <c r="CK9" s="2">
        <v>2.0350000000000001</v>
      </c>
      <c r="CL9" s="2" t="s">
        <v>167</v>
      </c>
      <c r="CN9" s="2" t="s">
        <v>52</v>
      </c>
      <c r="CO9" s="2">
        <v>11.331</v>
      </c>
      <c r="CP9" s="2">
        <v>69</v>
      </c>
      <c r="CQ9" s="2">
        <v>27206</v>
      </c>
      <c r="CR9" s="2">
        <v>1.036</v>
      </c>
      <c r="CS9" s="2" t="s">
        <v>167</v>
      </c>
      <c r="CU9" s="2" t="s">
        <v>52</v>
      </c>
      <c r="CV9" s="2">
        <v>11.317</v>
      </c>
      <c r="CW9" s="2">
        <v>69</v>
      </c>
      <c r="CX9" s="2">
        <v>58079</v>
      </c>
      <c r="CY9" s="2">
        <v>2.1139999999999999</v>
      </c>
      <c r="CZ9" s="2" t="s">
        <v>167</v>
      </c>
    </row>
    <row r="10" spans="1:104" x14ac:dyDescent="0.55000000000000004">
      <c r="A10" s="2" t="s">
        <v>53</v>
      </c>
      <c r="B10" s="2">
        <v>11.1</v>
      </c>
      <c r="C10" s="2">
        <v>51</v>
      </c>
      <c r="D10" s="2" t="s">
        <v>272</v>
      </c>
      <c r="E10" s="2">
        <v>0.06</v>
      </c>
      <c r="F10" s="2" t="s">
        <v>167</v>
      </c>
      <c r="H10" s="2" t="s">
        <v>53</v>
      </c>
      <c r="I10" s="2">
        <v>0</v>
      </c>
      <c r="J10" s="2">
        <v>0</v>
      </c>
      <c r="K10" s="2" t="s">
        <v>86</v>
      </c>
      <c r="O10" s="2" t="s">
        <v>53</v>
      </c>
      <c r="P10" s="2">
        <v>0</v>
      </c>
      <c r="Q10" s="2">
        <v>0</v>
      </c>
      <c r="R10" s="2" t="s">
        <v>86</v>
      </c>
      <c r="V10" s="2" t="s">
        <v>53</v>
      </c>
      <c r="W10" s="2">
        <v>11.086</v>
      </c>
      <c r="X10" s="2">
        <v>51</v>
      </c>
      <c r="Y10" s="2">
        <v>1270</v>
      </c>
      <c r="Z10" s="2">
        <v>0.57599999999999996</v>
      </c>
      <c r="AA10" s="2" t="s">
        <v>167</v>
      </c>
      <c r="AC10" s="2" t="s">
        <v>53</v>
      </c>
      <c r="AD10" s="2">
        <v>0</v>
      </c>
      <c r="AE10" s="2">
        <v>0</v>
      </c>
      <c r="AF10" s="2" t="s">
        <v>86</v>
      </c>
      <c r="AJ10" s="2" t="s">
        <v>53</v>
      </c>
      <c r="AK10" s="2">
        <v>11.085000000000001</v>
      </c>
      <c r="AL10" s="2">
        <v>51</v>
      </c>
      <c r="AM10" s="2">
        <v>14582</v>
      </c>
      <c r="AN10" s="2">
        <v>5.2249999999999996</v>
      </c>
      <c r="AO10" s="2" t="s">
        <v>167</v>
      </c>
      <c r="AQ10" s="2" t="s">
        <v>53</v>
      </c>
      <c r="AR10" s="2">
        <v>0</v>
      </c>
      <c r="AS10" s="2">
        <v>0</v>
      </c>
      <c r="AT10" s="2" t="s">
        <v>86</v>
      </c>
      <c r="AX10" s="2" t="s">
        <v>53</v>
      </c>
      <c r="AY10" s="2">
        <v>11.085000000000001</v>
      </c>
      <c r="AZ10" s="2">
        <v>51</v>
      </c>
      <c r="BA10" s="2" t="s">
        <v>470</v>
      </c>
      <c r="BB10" s="2">
        <v>3.9E-2</v>
      </c>
      <c r="BC10" s="2" t="s">
        <v>167</v>
      </c>
      <c r="BE10" s="2" t="s">
        <v>53</v>
      </c>
      <c r="BF10" s="2">
        <v>11.085000000000001</v>
      </c>
      <c r="BG10" s="2">
        <v>51</v>
      </c>
      <c r="BH10" s="2" t="s">
        <v>272</v>
      </c>
      <c r="BI10" s="2">
        <v>8.2000000000000003E-2</v>
      </c>
      <c r="BJ10" s="2" t="s">
        <v>167</v>
      </c>
      <c r="BL10" s="2" t="s">
        <v>53</v>
      </c>
      <c r="BM10" s="2">
        <v>11.071</v>
      </c>
      <c r="BN10" s="2">
        <v>51</v>
      </c>
      <c r="BO10" s="2" t="s">
        <v>210</v>
      </c>
      <c r="BP10" s="2">
        <v>5.0999999999999997E-2</v>
      </c>
      <c r="BQ10" s="2" t="s">
        <v>167</v>
      </c>
      <c r="BS10" s="2" t="s">
        <v>53</v>
      </c>
      <c r="BT10" s="2">
        <v>11.055999999999999</v>
      </c>
      <c r="BU10" s="2">
        <v>51</v>
      </c>
      <c r="BV10" s="2" t="s">
        <v>236</v>
      </c>
      <c r="BW10" s="2">
        <v>7.4999999999999997E-2</v>
      </c>
      <c r="BX10" s="2" t="s">
        <v>167</v>
      </c>
      <c r="BZ10" s="2" t="s">
        <v>53</v>
      </c>
      <c r="CA10" s="2">
        <v>11.071</v>
      </c>
      <c r="CB10" s="2">
        <v>51</v>
      </c>
      <c r="CC10" s="2">
        <v>2531</v>
      </c>
      <c r="CD10" s="2">
        <v>1.1779999999999999</v>
      </c>
      <c r="CE10" s="2" t="s">
        <v>167</v>
      </c>
      <c r="CG10" s="2" t="s">
        <v>53</v>
      </c>
      <c r="CH10" s="2">
        <v>11.071</v>
      </c>
      <c r="CI10" s="2">
        <v>51</v>
      </c>
      <c r="CJ10" s="2">
        <v>4635</v>
      </c>
      <c r="CK10" s="2">
        <v>2.202</v>
      </c>
      <c r="CL10" s="2" t="s">
        <v>167</v>
      </c>
      <c r="CN10" s="2" t="s">
        <v>53</v>
      </c>
      <c r="CO10" s="2">
        <v>11.071</v>
      </c>
      <c r="CP10" s="2">
        <v>51</v>
      </c>
      <c r="CQ10" s="2">
        <v>2415</v>
      </c>
      <c r="CR10" s="2">
        <v>1.0940000000000001</v>
      </c>
      <c r="CS10" s="2" t="s">
        <v>167</v>
      </c>
      <c r="CU10" s="2" t="s">
        <v>53</v>
      </c>
      <c r="CV10" s="2">
        <v>11.055999999999999</v>
      </c>
      <c r="CW10" s="2">
        <v>51</v>
      </c>
      <c r="CX10" s="2">
        <v>4270</v>
      </c>
      <c r="CY10" s="2">
        <v>1.887</v>
      </c>
      <c r="CZ10" s="2" t="s">
        <v>167</v>
      </c>
    </row>
    <row r="11" spans="1:104" x14ac:dyDescent="0.55000000000000004">
      <c r="A11" s="2" t="s">
        <v>54</v>
      </c>
      <c r="B11" s="2">
        <v>13.025</v>
      </c>
      <c r="C11" s="2">
        <v>51</v>
      </c>
      <c r="D11" s="2">
        <v>672</v>
      </c>
      <c r="E11" s="2">
        <v>7.0000000000000007E-2</v>
      </c>
      <c r="F11" s="2" t="s">
        <v>167</v>
      </c>
      <c r="H11" s="2" t="s">
        <v>54</v>
      </c>
      <c r="I11" s="2">
        <v>0</v>
      </c>
      <c r="J11" s="2">
        <v>0</v>
      </c>
      <c r="K11" s="2" t="s">
        <v>86</v>
      </c>
      <c r="O11" s="2" t="s">
        <v>54</v>
      </c>
      <c r="P11" s="2">
        <v>0</v>
      </c>
      <c r="Q11" s="2">
        <v>0</v>
      </c>
      <c r="R11" s="2" t="s">
        <v>86</v>
      </c>
      <c r="V11" s="2" t="s">
        <v>54</v>
      </c>
      <c r="W11" s="2">
        <v>13.039</v>
      </c>
      <c r="X11" s="2">
        <v>51</v>
      </c>
      <c r="Y11" s="2">
        <v>4505</v>
      </c>
      <c r="Z11" s="2">
        <v>0.52</v>
      </c>
      <c r="AA11" s="2" t="s">
        <v>167</v>
      </c>
      <c r="AC11" s="2" t="s">
        <v>54</v>
      </c>
      <c r="AD11" s="2">
        <v>0</v>
      </c>
      <c r="AE11" s="2">
        <v>0</v>
      </c>
      <c r="AF11" s="2" t="s">
        <v>86</v>
      </c>
      <c r="AJ11" s="2" t="s">
        <v>54</v>
      </c>
      <c r="AK11" s="2">
        <v>13.025</v>
      </c>
      <c r="AL11" s="2">
        <v>51</v>
      </c>
      <c r="AM11" s="2">
        <v>43660</v>
      </c>
      <c r="AN11" s="2">
        <v>4.9969999999999999</v>
      </c>
      <c r="AO11" s="2" t="s">
        <v>167</v>
      </c>
      <c r="AQ11" s="2" t="s">
        <v>54</v>
      </c>
      <c r="AR11" s="2">
        <v>0</v>
      </c>
      <c r="AS11" s="2">
        <v>0</v>
      </c>
      <c r="AT11" s="2" t="s">
        <v>86</v>
      </c>
      <c r="AX11" s="2" t="s">
        <v>54</v>
      </c>
      <c r="AY11" s="2">
        <v>13.039</v>
      </c>
      <c r="AZ11" s="2">
        <v>51</v>
      </c>
      <c r="BA11" s="2">
        <v>334</v>
      </c>
      <c r="BB11" s="2">
        <v>3.9E-2</v>
      </c>
      <c r="BC11" s="2" t="s">
        <v>167</v>
      </c>
      <c r="BE11" s="2" t="s">
        <v>54</v>
      </c>
      <c r="BF11" s="2">
        <v>13.039</v>
      </c>
      <c r="BG11" s="2">
        <v>51</v>
      </c>
      <c r="BH11" s="2">
        <v>557</v>
      </c>
      <c r="BI11" s="2">
        <v>6.4000000000000001E-2</v>
      </c>
      <c r="BJ11" s="2" t="s">
        <v>167</v>
      </c>
      <c r="BL11" s="2" t="s">
        <v>54</v>
      </c>
      <c r="BM11" s="2">
        <v>13.039</v>
      </c>
      <c r="BN11" s="2">
        <v>51</v>
      </c>
      <c r="BO11" s="2">
        <v>457</v>
      </c>
      <c r="BP11" s="2">
        <v>5.0999999999999997E-2</v>
      </c>
      <c r="BQ11" s="2" t="s">
        <v>167</v>
      </c>
      <c r="BS11" s="2" t="s">
        <v>54</v>
      </c>
      <c r="BT11" s="2">
        <v>13.039</v>
      </c>
      <c r="BU11" s="2">
        <v>51</v>
      </c>
      <c r="BV11" s="2">
        <v>843</v>
      </c>
      <c r="BW11" s="2">
        <v>0.09</v>
      </c>
      <c r="BX11" s="2" t="s">
        <v>167</v>
      </c>
      <c r="BZ11" s="2" t="s">
        <v>54</v>
      </c>
      <c r="CA11" s="2">
        <v>13.039</v>
      </c>
      <c r="CB11" s="2">
        <v>51</v>
      </c>
      <c r="CC11" s="2">
        <v>8505</v>
      </c>
      <c r="CD11" s="2">
        <v>1.01</v>
      </c>
      <c r="CE11" s="2" t="s">
        <v>167</v>
      </c>
      <c r="CG11" s="2" t="s">
        <v>54</v>
      </c>
      <c r="CH11" s="2">
        <v>13.039</v>
      </c>
      <c r="CI11" s="2">
        <v>51</v>
      </c>
      <c r="CJ11" s="2">
        <v>16895</v>
      </c>
      <c r="CK11" s="2">
        <v>2.06</v>
      </c>
      <c r="CL11" s="2" t="s">
        <v>167</v>
      </c>
      <c r="CN11" s="2" t="s">
        <v>54</v>
      </c>
      <c r="CO11" s="2">
        <v>13.039</v>
      </c>
      <c r="CP11" s="2">
        <v>51</v>
      </c>
      <c r="CQ11" s="2">
        <v>10627</v>
      </c>
      <c r="CR11" s="2">
        <v>1.23</v>
      </c>
      <c r="CS11" s="2" t="s">
        <v>167</v>
      </c>
      <c r="CU11" s="2" t="s">
        <v>54</v>
      </c>
      <c r="CV11" s="2">
        <v>13.025</v>
      </c>
      <c r="CW11" s="2">
        <v>51</v>
      </c>
      <c r="CX11" s="2">
        <v>19730</v>
      </c>
      <c r="CY11" s="2">
        <v>2.242</v>
      </c>
      <c r="CZ11" s="2" t="s">
        <v>167</v>
      </c>
    </row>
    <row r="12" spans="1:104" x14ac:dyDescent="0.55000000000000004">
      <c r="A12" s="2" t="s">
        <v>55</v>
      </c>
      <c r="B12" s="2">
        <v>0</v>
      </c>
      <c r="C12" s="2">
        <v>0</v>
      </c>
      <c r="D12" s="2" t="s">
        <v>86</v>
      </c>
      <c r="H12" s="2" t="s">
        <v>55</v>
      </c>
      <c r="I12" s="2">
        <v>0</v>
      </c>
      <c r="J12" s="2">
        <v>0</v>
      </c>
      <c r="K12" s="2" t="s">
        <v>86</v>
      </c>
      <c r="O12" s="2" t="s">
        <v>55</v>
      </c>
      <c r="P12" s="2">
        <v>0</v>
      </c>
      <c r="Q12" s="2">
        <v>0</v>
      </c>
      <c r="R12" s="2" t="s">
        <v>86</v>
      </c>
      <c r="V12" s="2" t="s">
        <v>55</v>
      </c>
      <c r="W12" s="2">
        <v>16.231999999999999</v>
      </c>
      <c r="X12" s="2">
        <v>100</v>
      </c>
      <c r="Y12" s="2">
        <v>12427</v>
      </c>
      <c r="Z12" s="2">
        <v>0.505</v>
      </c>
      <c r="AA12" s="2" t="s">
        <v>167</v>
      </c>
      <c r="AC12" s="2" t="s">
        <v>55</v>
      </c>
      <c r="AD12" s="2">
        <v>0</v>
      </c>
      <c r="AE12" s="2">
        <v>0</v>
      </c>
      <c r="AF12" s="2" t="s">
        <v>86</v>
      </c>
      <c r="AJ12" s="2" t="s">
        <v>55</v>
      </c>
      <c r="AK12" s="2">
        <v>16.178999999999998</v>
      </c>
      <c r="AL12" s="2">
        <v>100</v>
      </c>
      <c r="AM12" s="2">
        <v>116425</v>
      </c>
      <c r="AN12" s="2">
        <v>4.9509999999999996</v>
      </c>
      <c r="AO12" s="2" t="s">
        <v>167</v>
      </c>
      <c r="AQ12" s="2" t="s">
        <v>55</v>
      </c>
      <c r="AR12" s="2">
        <v>16.178999999999998</v>
      </c>
      <c r="AS12" s="2">
        <v>100</v>
      </c>
      <c r="AT12" s="2" t="s">
        <v>271</v>
      </c>
      <c r="AU12" s="2">
        <v>4.0000000000000001E-3</v>
      </c>
      <c r="AV12" s="2" t="s">
        <v>167</v>
      </c>
      <c r="AX12" s="2" t="s">
        <v>55</v>
      </c>
      <c r="AY12" s="2">
        <v>16.218</v>
      </c>
      <c r="AZ12" s="2">
        <v>100</v>
      </c>
      <c r="BA12" s="2">
        <v>961</v>
      </c>
      <c r="BB12" s="2">
        <v>3.7999999999999999E-2</v>
      </c>
      <c r="BC12" s="2" t="s">
        <v>167</v>
      </c>
      <c r="BE12" s="2" t="s">
        <v>55</v>
      </c>
      <c r="BF12" s="2">
        <v>16.231999999999999</v>
      </c>
      <c r="BG12" s="2">
        <v>100</v>
      </c>
      <c r="BH12" s="2">
        <v>1566</v>
      </c>
      <c r="BI12" s="2">
        <v>6.2E-2</v>
      </c>
      <c r="BJ12" s="2" t="s">
        <v>167</v>
      </c>
      <c r="BL12" s="2" t="s">
        <v>55</v>
      </c>
      <c r="BM12" s="2">
        <v>16.231999999999999</v>
      </c>
      <c r="BN12" s="2">
        <v>100</v>
      </c>
      <c r="BO12" s="2" t="s">
        <v>471</v>
      </c>
      <c r="BP12" s="2">
        <v>3.6999999999999998E-2</v>
      </c>
      <c r="BQ12" s="2" t="s">
        <v>167</v>
      </c>
      <c r="BS12" s="2" t="s">
        <v>55</v>
      </c>
      <c r="BT12" s="2">
        <v>16.231999999999999</v>
      </c>
      <c r="BU12" s="2">
        <v>100</v>
      </c>
      <c r="BV12" s="2">
        <v>1695</v>
      </c>
      <c r="BW12" s="2">
        <v>6.2E-2</v>
      </c>
      <c r="BX12" s="2" t="s">
        <v>167</v>
      </c>
      <c r="BZ12" s="2" t="s">
        <v>55</v>
      </c>
      <c r="CA12" s="2">
        <v>16.231999999999999</v>
      </c>
      <c r="CB12" s="2">
        <v>100</v>
      </c>
      <c r="CC12" s="2">
        <v>22416</v>
      </c>
      <c r="CD12" s="2">
        <v>0.96099999999999997</v>
      </c>
      <c r="CE12" s="2" t="s">
        <v>167</v>
      </c>
      <c r="CG12" s="2" t="s">
        <v>55</v>
      </c>
      <c r="CH12" s="2">
        <v>16.231999999999999</v>
      </c>
      <c r="CI12" s="2">
        <v>100</v>
      </c>
      <c r="CJ12" s="2">
        <v>42088</v>
      </c>
      <c r="CK12" s="2">
        <v>1.9610000000000001</v>
      </c>
      <c r="CL12" s="2" t="s">
        <v>167</v>
      </c>
      <c r="CN12" s="2" t="s">
        <v>55</v>
      </c>
      <c r="CO12" s="2">
        <v>16.231999999999999</v>
      </c>
      <c r="CP12" s="2">
        <v>100</v>
      </c>
      <c r="CQ12" s="2">
        <v>21411</v>
      </c>
      <c r="CR12" s="2">
        <v>0.88900000000000001</v>
      </c>
      <c r="CS12" s="2" t="s">
        <v>167</v>
      </c>
      <c r="CU12" s="2" t="s">
        <v>55</v>
      </c>
      <c r="CV12" s="2">
        <v>16.231999999999999</v>
      </c>
      <c r="CW12" s="2">
        <v>100</v>
      </c>
      <c r="CX12" s="2">
        <v>36821</v>
      </c>
      <c r="CY12" s="2">
        <v>1.554</v>
      </c>
      <c r="CZ12" s="2" t="s">
        <v>167</v>
      </c>
    </row>
    <row r="13" spans="1:104" x14ac:dyDescent="0.55000000000000004">
      <c r="A13" s="2" t="s">
        <v>56</v>
      </c>
      <c r="B13" s="2">
        <v>0</v>
      </c>
      <c r="C13" s="2">
        <v>0</v>
      </c>
      <c r="D13" s="2" t="s">
        <v>86</v>
      </c>
      <c r="H13" s="2" t="s">
        <v>56</v>
      </c>
      <c r="I13" s="2">
        <v>0</v>
      </c>
      <c r="J13" s="2">
        <v>0</v>
      </c>
      <c r="K13" s="2" t="s">
        <v>86</v>
      </c>
      <c r="O13" s="2" t="s">
        <v>56</v>
      </c>
      <c r="P13" s="2">
        <v>0</v>
      </c>
      <c r="Q13" s="2">
        <v>0</v>
      </c>
      <c r="R13" s="2" t="s">
        <v>86</v>
      </c>
      <c r="V13" s="2" t="s">
        <v>56</v>
      </c>
      <c r="W13" s="2">
        <v>11.534000000000001</v>
      </c>
      <c r="X13" s="2">
        <v>33</v>
      </c>
      <c r="Y13" s="2">
        <v>696</v>
      </c>
      <c r="Z13" s="2">
        <v>0.71</v>
      </c>
      <c r="AA13" s="2" t="s">
        <v>167</v>
      </c>
      <c r="AC13" s="2" t="s">
        <v>56</v>
      </c>
      <c r="AD13" s="2">
        <v>0</v>
      </c>
      <c r="AE13" s="2">
        <v>0</v>
      </c>
      <c r="AF13" s="2" t="s">
        <v>86</v>
      </c>
      <c r="AJ13" s="2" t="s">
        <v>56</v>
      </c>
      <c r="AK13" s="2">
        <v>11.548</v>
      </c>
      <c r="AL13" s="2">
        <v>33</v>
      </c>
      <c r="AM13" s="2">
        <v>7046</v>
      </c>
      <c r="AN13" s="2">
        <v>5.6719999999999997</v>
      </c>
      <c r="AO13" s="2" t="s">
        <v>167</v>
      </c>
      <c r="AQ13" s="2" t="s">
        <v>56</v>
      </c>
      <c r="AR13" s="2">
        <v>0</v>
      </c>
      <c r="AS13" s="2">
        <v>0</v>
      </c>
      <c r="AT13" s="2" t="s">
        <v>86</v>
      </c>
      <c r="AX13" s="2" t="s">
        <v>56</v>
      </c>
      <c r="AY13" s="2">
        <v>0</v>
      </c>
      <c r="AZ13" s="2">
        <v>0</v>
      </c>
      <c r="BA13" s="2" t="s">
        <v>86</v>
      </c>
      <c r="BE13" s="2" t="s">
        <v>56</v>
      </c>
      <c r="BF13" s="2">
        <v>0</v>
      </c>
      <c r="BG13" s="2">
        <v>0</v>
      </c>
      <c r="BH13" s="2" t="s">
        <v>86</v>
      </c>
      <c r="BL13" s="2" t="s">
        <v>56</v>
      </c>
      <c r="BM13" s="2">
        <v>0</v>
      </c>
      <c r="BN13" s="2">
        <v>0</v>
      </c>
      <c r="BO13" s="2" t="s">
        <v>86</v>
      </c>
      <c r="BS13" s="2" t="s">
        <v>56</v>
      </c>
      <c r="BT13" s="2">
        <v>0</v>
      </c>
      <c r="BU13" s="2">
        <v>0</v>
      </c>
      <c r="BV13" s="2" t="s">
        <v>86</v>
      </c>
      <c r="BZ13" s="2" t="s">
        <v>56</v>
      </c>
      <c r="CA13" s="2">
        <v>11.534000000000001</v>
      </c>
      <c r="CB13" s="2">
        <v>33</v>
      </c>
      <c r="CC13" s="2">
        <v>907</v>
      </c>
      <c r="CD13" s="2">
        <v>0.95399999999999996</v>
      </c>
      <c r="CE13" s="2" t="s">
        <v>167</v>
      </c>
      <c r="CG13" s="2" t="s">
        <v>56</v>
      </c>
      <c r="CH13" s="2">
        <v>11.534000000000001</v>
      </c>
      <c r="CI13" s="2">
        <v>33</v>
      </c>
      <c r="CJ13" s="2" t="s">
        <v>472</v>
      </c>
      <c r="CK13" s="2">
        <v>2.1259999999999999</v>
      </c>
      <c r="CL13" s="2" t="s">
        <v>167</v>
      </c>
      <c r="CN13" s="2" t="s">
        <v>56</v>
      </c>
      <c r="CO13" s="2">
        <v>11.52</v>
      </c>
      <c r="CP13" s="2">
        <v>33</v>
      </c>
      <c r="CQ13" s="2" t="s">
        <v>473</v>
      </c>
      <c r="CR13" s="2">
        <v>0.84499999999999997</v>
      </c>
      <c r="CS13" s="2" t="s">
        <v>167</v>
      </c>
      <c r="CU13" s="2" t="s">
        <v>56</v>
      </c>
      <c r="CV13" s="2">
        <v>11.52</v>
      </c>
      <c r="CW13" s="2">
        <v>33</v>
      </c>
      <c r="CX13" s="2">
        <v>1865</v>
      </c>
      <c r="CY13" s="2">
        <v>1.905</v>
      </c>
      <c r="CZ13" s="2" t="s">
        <v>167</v>
      </c>
    </row>
    <row r="14" spans="1:104" x14ac:dyDescent="0.55000000000000004">
      <c r="A14" s="2" t="s">
        <v>57</v>
      </c>
      <c r="B14" s="2">
        <v>0</v>
      </c>
      <c r="C14" s="2">
        <v>0</v>
      </c>
      <c r="D14" s="2" t="s">
        <v>86</v>
      </c>
      <c r="H14" s="2" t="s">
        <v>57</v>
      </c>
      <c r="I14" s="2">
        <v>0</v>
      </c>
      <c r="J14" s="2">
        <v>0</v>
      </c>
      <c r="K14" s="2" t="s">
        <v>86</v>
      </c>
      <c r="O14" s="2" t="s">
        <v>57</v>
      </c>
      <c r="P14" s="2">
        <v>0</v>
      </c>
      <c r="Q14" s="2">
        <v>0</v>
      </c>
      <c r="R14" s="2" t="s">
        <v>86</v>
      </c>
      <c r="V14" s="2" t="s">
        <v>57</v>
      </c>
      <c r="W14" s="2">
        <v>8.5410000000000004</v>
      </c>
      <c r="X14" s="2">
        <v>81</v>
      </c>
      <c r="Y14" s="2">
        <v>2871</v>
      </c>
      <c r="Z14" s="2">
        <v>0.52800000000000002</v>
      </c>
      <c r="AA14" s="2" t="s">
        <v>167</v>
      </c>
      <c r="AC14" s="2" t="s">
        <v>57</v>
      </c>
      <c r="AD14" s="2">
        <v>0</v>
      </c>
      <c r="AE14" s="2">
        <v>0</v>
      </c>
      <c r="AF14" s="2" t="s">
        <v>86</v>
      </c>
      <c r="AJ14" s="2" t="s">
        <v>57</v>
      </c>
      <c r="AK14" s="2">
        <v>8.5519999999999996</v>
      </c>
      <c r="AL14" s="2">
        <v>81</v>
      </c>
      <c r="AM14" s="2">
        <v>27414</v>
      </c>
      <c r="AN14" s="2">
        <v>5.63</v>
      </c>
      <c r="AO14" s="2" t="s">
        <v>167</v>
      </c>
      <c r="AQ14" s="2" t="s">
        <v>57</v>
      </c>
      <c r="AR14" s="2">
        <v>0</v>
      </c>
      <c r="AS14" s="2">
        <v>0</v>
      </c>
      <c r="AT14" s="2" t="s">
        <v>86</v>
      </c>
      <c r="AX14" s="2" t="s">
        <v>57</v>
      </c>
      <c r="AY14" s="2">
        <v>8.5410000000000004</v>
      </c>
      <c r="AZ14" s="2">
        <v>81</v>
      </c>
      <c r="BA14" s="2" t="s">
        <v>264</v>
      </c>
      <c r="BB14" s="2">
        <v>0.04</v>
      </c>
      <c r="BC14" s="2" t="s">
        <v>167</v>
      </c>
      <c r="BE14" s="2" t="s">
        <v>57</v>
      </c>
      <c r="BF14" s="2">
        <v>8.5410000000000004</v>
      </c>
      <c r="BG14" s="2">
        <v>81</v>
      </c>
      <c r="BH14" s="2">
        <v>358</v>
      </c>
      <c r="BI14" s="2">
        <v>6.5000000000000002E-2</v>
      </c>
      <c r="BJ14" s="2" t="s">
        <v>167</v>
      </c>
      <c r="BL14" s="2" t="s">
        <v>57</v>
      </c>
      <c r="BM14" s="2">
        <v>8.4870000000000001</v>
      </c>
      <c r="BN14" s="2">
        <v>81</v>
      </c>
      <c r="BO14" s="2" t="s">
        <v>237</v>
      </c>
      <c r="BP14" s="2">
        <v>0.04</v>
      </c>
      <c r="BQ14" s="2" t="s">
        <v>167</v>
      </c>
      <c r="BS14" s="2" t="s">
        <v>57</v>
      </c>
      <c r="BT14" s="2">
        <v>8.4</v>
      </c>
      <c r="BU14" s="2">
        <v>81</v>
      </c>
      <c r="BV14" s="2">
        <v>466</v>
      </c>
      <c r="BW14" s="2">
        <v>7.8E-2</v>
      </c>
      <c r="BX14" s="2" t="s">
        <v>167</v>
      </c>
      <c r="BZ14" s="2" t="s">
        <v>57</v>
      </c>
      <c r="CA14" s="2">
        <v>8.5299999999999994</v>
      </c>
      <c r="CB14" s="2">
        <v>81</v>
      </c>
      <c r="CC14" s="2">
        <v>6015</v>
      </c>
      <c r="CD14" s="2">
        <v>1.1619999999999999</v>
      </c>
      <c r="CE14" s="2" t="s">
        <v>167</v>
      </c>
      <c r="CG14" s="2" t="s">
        <v>57</v>
      </c>
      <c r="CH14" s="2">
        <v>8.5410000000000004</v>
      </c>
      <c r="CI14" s="2">
        <v>81</v>
      </c>
      <c r="CJ14" s="2">
        <v>10708</v>
      </c>
      <c r="CK14" s="2">
        <v>2.1960000000000002</v>
      </c>
      <c r="CL14" s="2" t="s">
        <v>167</v>
      </c>
      <c r="CN14" s="2" t="s">
        <v>57</v>
      </c>
      <c r="CO14" s="2">
        <v>8.4870000000000001</v>
      </c>
      <c r="CP14" s="2">
        <v>81</v>
      </c>
      <c r="CQ14" s="2">
        <v>5816</v>
      </c>
      <c r="CR14" s="2">
        <v>1.091</v>
      </c>
      <c r="CS14" s="2" t="s">
        <v>167</v>
      </c>
      <c r="CU14" s="2" t="s">
        <v>57</v>
      </c>
      <c r="CV14" s="2">
        <v>8.4</v>
      </c>
      <c r="CW14" s="2">
        <v>81</v>
      </c>
      <c r="CX14" s="2">
        <v>10156</v>
      </c>
      <c r="CY14" s="2">
        <v>1.917</v>
      </c>
      <c r="CZ14" s="2" t="s">
        <v>167</v>
      </c>
    </row>
    <row r="15" spans="1:104" x14ac:dyDescent="0.55000000000000004">
      <c r="A15" s="2" t="s">
        <v>58</v>
      </c>
      <c r="B15" s="2">
        <v>0</v>
      </c>
      <c r="C15" s="2">
        <v>0</v>
      </c>
      <c r="D15" s="2" t="s">
        <v>86</v>
      </c>
      <c r="H15" s="2" t="s">
        <v>58</v>
      </c>
      <c r="I15" s="2">
        <v>0</v>
      </c>
      <c r="J15" s="2">
        <v>0</v>
      </c>
      <c r="K15" s="2" t="s">
        <v>86</v>
      </c>
      <c r="O15" s="2" t="s">
        <v>58</v>
      </c>
      <c r="P15" s="2">
        <v>0</v>
      </c>
      <c r="Q15" s="2">
        <v>0</v>
      </c>
      <c r="R15" s="2" t="s">
        <v>86</v>
      </c>
      <c r="V15" s="2" t="s">
        <v>58</v>
      </c>
      <c r="W15" s="2">
        <v>13.474</v>
      </c>
      <c r="X15" s="2">
        <v>131</v>
      </c>
      <c r="Y15" s="2">
        <v>3783</v>
      </c>
      <c r="Z15" s="2">
        <v>0.51100000000000001</v>
      </c>
      <c r="AA15" s="2" t="s">
        <v>167</v>
      </c>
      <c r="AC15" s="2" t="s">
        <v>58</v>
      </c>
      <c r="AD15" s="2">
        <v>0</v>
      </c>
      <c r="AE15" s="2">
        <v>0</v>
      </c>
      <c r="AF15" s="2" t="s">
        <v>86</v>
      </c>
      <c r="AJ15" s="2" t="s">
        <v>58</v>
      </c>
      <c r="AK15" s="2">
        <v>13.444000000000001</v>
      </c>
      <c r="AL15" s="2">
        <v>131</v>
      </c>
      <c r="AM15" s="2">
        <v>38433</v>
      </c>
      <c r="AN15" s="2">
        <v>4.5739999999999998</v>
      </c>
      <c r="AO15" s="2" t="s">
        <v>167</v>
      </c>
      <c r="AQ15" s="2" t="s">
        <v>58</v>
      </c>
      <c r="AR15" s="2">
        <v>0</v>
      </c>
      <c r="AS15" s="2">
        <v>0</v>
      </c>
      <c r="AT15" s="2" t="s">
        <v>86</v>
      </c>
      <c r="AX15" s="2" t="s">
        <v>58</v>
      </c>
      <c r="AY15" s="2">
        <v>13.459</v>
      </c>
      <c r="AZ15" s="2">
        <v>131</v>
      </c>
      <c r="BA15" s="2" t="s">
        <v>232</v>
      </c>
      <c r="BB15" s="2">
        <v>2.5999999999999999E-2</v>
      </c>
      <c r="BC15" s="2" t="s">
        <v>167</v>
      </c>
      <c r="BE15" s="2" t="s">
        <v>58</v>
      </c>
      <c r="BF15" s="2">
        <v>13.473000000000001</v>
      </c>
      <c r="BG15" s="2">
        <v>131</v>
      </c>
      <c r="BH15" s="2">
        <v>399</v>
      </c>
      <c r="BI15" s="2">
        <v>5.2999999999999999E-2</v>
      </c>
      <c r="BJ15" s="2" t="s">
        <v>167</v>
      </c>
      <c r="BL15" s="2" t="s">
        <v>58</v>
      </c>
      <c r="BM15" s="2">
        <v>13.459</v>
      </c>
      <c r="BN15" s="2">
        <v>131</v>
      </c>
      <c r="BO15" s="2" t="s">
        <v>327</v>
      </c>
      <c r="BP15" s="2">
        <v>2.5000000000000001E-2</v>
      </c>
      <c r="BQ15" s="2" t="s">
        <v>167</v>
      </c>
      <c r="BS15" s="2" t="s">
        <v>58</v>
      </c>
      <c r="BT15" s="2">
        <v>13.459</v>
      </c>
      <c r="BU15" s="2">
        <v>131</v>
      </c>
      <c r="BV15" s="2">
        <v>505</v>
      </c>
      <c r="BW15" s="2">
        <v>6.2E-2</v>
      </c>
      <c r="BX15" s="2" t="s">
        <v>167</v>
      </c>
      <c r="BZ15" s="2" t="s">
        <v>58</v>
      </c>
      <c r="CA15" s="2">
        <v>13.459</v>
      </c>
      <c r="CB15" s="2">
        <v>131</v>
      </c>
      <c r="CC15" s="2">
        <v>5432</v>
      </c>
      <c r="CD15" s="2">
        <v>0.75800000000000001</v>
      </c>
      <c r="CE15" s="2" t="s">
        <v>167</v>
      </c>
      <c r="CG15" s="2" t="s">
        <v>58</v>
      </c>
      <c r="CH15" s="2">
        <v>13.459</v>
      </c>
      <c r="CI15" s="2">
        <v>131</v>
      </c>
      <c r="CJ15" s="2">
        <v>12159</v>
      </c>
      <c r="CK15" s="2">
        <v>1.7889999999999999</v>
      </c>
      <c r="CL15" s="2" t="s">
        <v>167</v>
      </c>
      <c r="CN15" s="2" t="s">
        <v>58</v>
      </c>
      <c r="CO15" s="2">
        <v>13.459</v>
      </c>
      <c r="CP15" s="2">
        <v>131</v>
      </c>
      <c r="CQ15" s="2">
        <v>5017</v>
      </c>
      <c r="CR15" s="2">
        <v>0.68</v>
      </c>
      <c r="CS15" s="2" t="s">
        <v>167</v>
      </c>
      <c r="CU15" s="2" t="s">
        <v>58</v>
      </c>
      <c r="CV15" s="2">
        <v>13.459</v>
      </c>
      <c r="CW15" s="2">
        <v>131</v>
      </c>
      <c r="CX15" s="2">
        <v>11999</v>
      </c>
      <c r="CY15" s="2">
        <v>1.635</v>
      </c>
      <c r="CZ15" s="2" t="s">
        <v>167</v>
      </c>
    </row>
    <row r="16" spans="1:104" x14ac:dyDescent="0.55000000000000004">
      <c r="A16" s="2" t="s">
        <v>59</v>
      </c>
      <c r="B16" s="2">
        <v>0</v>
      </c>
      <c r="C16" s="2">
        <v>0</v>
      </c>
      <c r="D16" s="2" t="s">
        <v>86</v>
      </c>
      <c r="H16" s="2" t="s">
        <v>59</v>
      </c>
      <c r="I16" s="2">
        <v>0</v>
      </c>
      <c r="J16" s="2">
        <v>0</v>
      </c>
      <c r="K16" s="2" t="s">
        <v>86</v>
      </c>
      <c r="O16" s="2" t="s">
        <v>59</v>
      </c>
      <c r="P16" s="2">
        <v>0</v>
      </c>
      <c r="Q16" s="2">
        <v>0</v>
      </c>
      <c r="R16" s="2" t="s">
        <v>86</v>
      </c>
      <c r="V16" s="2" t="s">
        <v>59</v>
      </c>
      <c r="W16" s="2">
        <v>13.43</v>
      </c>
      <c r="X16" s="2">
        <v>64</v>
      </c>
      <c r="Y16" s="2">
        <v>361</v>
      </c>
      <c r="Z16" s="2">
        <v>0.47199999999999998</v>
      </c>
      <c r="AA16" s="2" t="s">
        <v>167</v>
      </c>
      <c r="AC16" s="2" t="s">
        <v>59</v>
      </c>
      <c r="AD16" s="2">
        <v>0</v>
      </c>
      <c r="AE16" s="2">
        <v>0</v>
      </c>
      <c r="AF16" s="2" t="s">
        <v>86</v>
      </c>
      <c r="AJ16" s="2" t="s">
        <v>59</v>
      </c>
      <c r="AK16" s="2">
        <v>13.401</v>
      </c>
      <c r="AL16" s="2">
        <v>64</v>
      </c>
      <c r="AM16" s="2" t="s">
        <v>437</v>
      </c>
      <c r="AN16" s="2">
        <v>4.4619999999999997</v>
      </c>
      <c r="AO16" s="2" t="s">
        <v>167</v>
      </c>
      <c r="AQ16" s="2" t="s">
        <v>59</v>
      </c>
      <c r="AR16" s="2">
        <v>0</v>
      </c>
      <c r="AS16" s="2">
        <v>0</v>
      </c>
      <c r="AT16" s="2" t="s">
        <v>86</v>
      </c>
      <c r="AX16" s="2" t="s">
        <v>59</v>
      </c>
      <c r="AY16" s="2">
        <v>0</v>
      </c>
      <c r="AZ16" s="2">
        <v>0</v>
      </c>
      <c r="BA16" s="2" t="s">
        <v>86</v>
      </c>
      <c r="BE16" s="2" t="s">
        <v>59</v>
      </c>
      <c r="BF16" s="2">
        <v>0</v>
      </c>
      <c r="BG16" s="2">
        <v>0</v>
      </c>
      <c r="BH16" s="2" t="s">
        <v>86</v>
      </c>
      <c r="BL16" s="2" t="s">
        <v>59</v>
      </c>
      <c r="BM16" s="2">
        <v>0</v>
      </c>
      <c r="BN16" s="2">
        <v>0</v>
      </c>
      <c r="BO16" s="2" t="s">
        <v>86</v>
      </c>
      <c r="BS16" s="2" t="s">
        <v>59</v>
      </c>
      <c r="BT16" s="2">
        <v>0</v>
      </c>
      <c r="BU16" s="2">
        <v>0</v>
      </c>
      <c r="BV16" s="2" t="s">
        <v>86</v>
      </c>
      <c r="BZ16" s="2" t="s">
        <v>59</v>
      </c>
      <c r="CA16" s="2">
        <v>13.43</v>
      </c>
      <c r="CB16" s="2">
        <v>64</v>
      </c>
      <c r="CC16" s="2" t="s">
        <v>474</v>
      </c>
      <c r="CD16" s="2">
        <v>0.93899999999999995</v>
      </c>
      <c r="CE16" s="2" t="s">
        <v>167</v>
      </c>
      <c r="CG16" s="2" t="s">
        <v>59</v>
      </c>
      <c r="CH16" s="2">
        <v>13.43</v>
      </c>
      <c r="CI16" s="2">
        <v>64</v>
      </c>
      <c r="CJ16" s="2">
        <v>1300</v>
      </c>
      <c r="CK16" s="2">
        <v>1.9379999999999999</v>
      </c>
      <c r="CL16" s="2" t="s">
        <v>167</v>
      </c>
      <c r="CN16" s="2" t="s">
        <v>59</v>
      </c>
      <c r="CO16" s="2">
        <v>13.416</v>
      </c>
      <c r="CP16" s="2">
        <v>64</v>
      </c>
      <c r="CQ16" s="2">
        <v>918</v>
      </c>
      <c r="CR16" s="2">
        <v>1.254</v>
      </c>
      <c r="CS16" s="2" t="s">
        <v>167</v>
      </c>
      <c r="CU16" s="2" t="s">
        <v>59</v>
      </c>
      <c r="CV16" s="2">
        <v>13.416</v>
      </c>
      <c r="CW16" s="2">
        <v>64</v>
      </c>
      <c r="CX16" s="2">
        <v>1395</v>
      </c>
      <c r="CY16" s="2">
        <v>1.9350000000000001</v>
      </c>
      <c r="CZ16" s="2" t="s">
        <v>167</v>
      </c>
    </row>
    <row r="17" spans="1:104" x14ac:dyDescent="0.55000000000000004">
      <c r="A17" s="2" t="s">
        <v>60</v>
      </c>
      <c r="B17" s="2">
        <v>0</v>
      </c>
      <c r="D17" s="2">
        <v>0</v>
      </c>
      <c r="E17" s="2" t="s">
        <v>86</v>
      </c>
      <c r="F17" s="2" t="s">
        <v>172</v>
      </c>
      <c r="H17" s="2" t="s">
        <v>60</v>
      </c>
      <c r="I17" s="2">
        <v>0</v>
      </c>
      <c r="J17" s="2">
        <v>0</v>
      </c>
      <c r="K17" s="2" t="s">
        <v>86</v>
      </c>
      <c r="O17" s="2" t="s">
        <v>60</v>
      </c>
      <c r="P17" s="2">
        <v>0</v>
      </c>
      <c r="Q17" s="2">
        <v>0</v>
      </c>
      <c r="R17" s="2" t="s">
        <v>86</v>
      </c>
      <c r="V17" s="2" t="s">
        <v>60</v>
      </c>
      <c r="W17" s="2">
        <v>13.662000000000001</v>
      </c>
      <c r="X17" s="2">
        <v>69</v>
      </c>
      <c r="Y17" s="2">
        <v>324</v>
      </c>
      <c r="Z17" s="2">
        <v>0.95799999999999996</v>
      </c>
      <c r="AA17" s="2" t="s">
        <v>167</v>
      </c>
      <c r="AC17" s="2" t="s">
        <v>60</v>
      </c>
      <c r="AD17" s="2">
        <v>0</v>
      </c>
      <c r="AE17" s="2">
        <v>0</v>
      </c>
      <c r="AF17" s="2" t="s">
        <v>86</v>
      </c>
      <c r="AJ17" s="2" t="s">
        <v>60</v>
      </c>
      <c r="AK17" s="2">
        <v>13.632999999999999</v>
      </c>
      <c r="AL17" s="2">
        <v>69</v>
      </c>
      <c r="AM17" s="2">
        <v>5428</v>
      </c>
      <c r="AN17" s="2">
        <v>6.6390000000000002</v>
      </c>
      <c r="AO17" s="2" t="s">
        <v>167</v>
      </c>
      <c r="AQ17" s="2" t="s">
        <v>60</v>
      </c>
      <c r="AR17" s="2">
        <v>0</v>
      </c>
      <c r="AS17" s="2">
        <v>0</v>
      </c>
      <c r="AT17" s="2" t="s">
        <v>86</v>
      </c>
      <c r="AX17" s="2" t="s">
        <v>60</v>
      </c>
      <c r="AY17" s="2">
        <v>0</v>
      </c>
      <c r="BA17" s="2">
        <v>0</v>
      </c>
      <c r="BB17" s="2" t="s">
        <v>86</v>
      </c>
      <c r="BC17" s="2" t="s">
        <v>172</v>
      </c>
      <c r="BE17" s="2" t="s">
        <v>60</v>
      </c>
      <c r="BF17" s="2">
        <v>0</v>
      </c>
      <c r="BH17" s="2">
        <v>0</v>
      </c>
      <c r="BI17" s="2" t="s">
        <v>86</v>
      </c>
      <c r="BJ17" s="2" t="s">
        <v>172</v>
      </c>
      <c r="BL17" s="2" t="s">
        <v>60</v>
      </c>
      <c r="BM17" s="2">
        <v>0</v>
      </c>
      <c r="BO17" s="2">
        <v>0</v>
      </c>
      <c r="BP17" s="2" t="s">
        <v>86</v>
      </c>
      <c r="BQ17" s="2" t="s">
        <v>172</v>
      </c>
      <c r="BS17" s="2" t="s">
        <v>60</v>
      </c>
      <c r="BT17" s="2">
        <v>0</v>
      </c>
      <c r="BV17" s="2">
        <v>0</v>
      </c>
      <c r="BW17" s="2" t="s">
        <v>86</v>
      </c>
      <c r="BX17" s="2" t="s">
        <v>172</v>
      </c>
      <c r="BZ17" s="2" t="s">
        <v>60</v>
      </c>
      <c r="CA17" s="2">
        <v>13.662000000000001</v>
      </c>
      <c r="CB17" s="2">
        <v>69</v>
      </c>
      <c r="CC17" s="2">
        <v>469</v>
      </c>
      <c r="CD17" s="2">
        <v>1.2949999999999999</v>
      </c>
      <c r="CE17" s="2" t="s">
        <v>167</v>
      </c>
      <c r="CG17" s="2" t="s">
        <v>60</v>
      </c>
      <c r="CH17" s="2">
        <v>13.662000000000001</v>
      </c>
      <c r="CI17" s="2">
        <v>69</v>
      </c>
      <c r="CJ17" s="2">
        <v>1069</v>
      </c>
      <c r="CK17" s="2">
        <v>2.351</v>
      </c>
      <c r="CL17" s="2" t="s">
        <v>167</v>
      </c>
      <c r="CN17" s="2" t="s">
        <v>60</v>
      </c>
      <c r="CO17" s="2">
        <v>13.662000000000001</v>
      </c>
      <c r="CP17" s="2">
        <v>69</v>
      </c>
      <c r="CQ17" s="2">
        <v>387</v>
      </c>
      <c r="CR17" s="2">
        <v>1.097</v>
      </c>
      <c r="CS17" s="2" t="s">
        <v>167</v>
      </c>
      <c r="CU17" s="2" t="s">
        <v>60</v>
      </c>
      <c r="CV17" s="2">
        <v>13.647</v>
      </c>
      <c r="CW17" s="2">
        <v>69</v>
      </c>
      <c r="CX17" s="2">
        <v>1194</v>
      </c>
      <c r="CY17" s="2">
        <v>2.4129999999999998</v>
      </c>
      <c r="CZ17" s="2" t="s">
        <v>167</v>
      </c>
    </row>
    <row r="18" spans="1:104" x14ac:dyDescent="0.55000000000000004">
      <c r="A18" s="2" t="s">
        <v>61</v>
      </c>
      <c r="B18" s="2">
        <v>13.893000000000001</v>
      </c>
      <c r="C18" s="2">
        <v>51</v>
      </c>
      <c r="D18" s="2">
        <v>2457</v>
      </c>
      <c r="E18" s="2">
        <v>0.26100000000000001</v>
      </c>
      <c r="F18" s="2" t="s">
        <v>167</v>
      </c>
      <c r="H18" s="2" t="s">
        <v>61</v>
      </c>
      <c r="I18" s="2">
        <v>0</v>
      </c>
      <c r="J18" s="2">
        <v>0</v>
      </c>
      <c r="K18" s="2" t="s">
        <v>86</v>
      </c>
      <c r="O18" s="2" t="s">
        <v>61</v>
      </c>
      <c r="P18" s="2">
        <v>0</v>
      </c>
      <c r="Q18" s="2">
        <v>0</v>
      </c>
      <c r="R18" s="2" t="s">
        <v>86</v>
      </c>
      <c r="V18" s="2" t="s">
        <v>61</v>
      </c>
      <c r="W18" s="2">
        <v>13.922000000000001</v>
      </c>
      <c r="X18" s="2">
        <v>51</v>
      </c>
      <c r="Y18" s="2">
        <v>4992</v>
      </c>
      <c r="Z18" s="2">
        <v>0.503</v>
      </c>
      <c r="AA18" s="2" t="s">
        <v>167</v>
      </c>
      <c r="AC18" s="2" t="s">
        <v>61</v>
      </c>
      <c r="AD18" s="2">
        <v>0</v>
      </c>
      <c r="AE18" s="2">
        <v>0</v>
      </c>
      <c r="AF18" s="2" t="s">
        <v>86</v>
      </c>
      <c r="AJ18" s="2" t="s">
        <v>61</v>
      </c>
      <c r="AK18" s="2">
        <v>13.893000000000001</v>
      </c>
      <c r="AL18" s="2">
        <v>51</v>
      </c>
      <c r="AM18" s="2">
        <v>44480</v>
      </c>
      <c r="AN18" s="2">
        <v>5.09</v>
      </c>
      <c r="AO18" s="2" t="s">
        <v>167</v>
      </c>
      <c r="AQ18" s="2" t="s">
        <v>61</v>
      </c>
      <c r="AR18" s="2">
        <v>13.879</v>
      </c>
      <c r="AS18" s="2">
        <v>51</v>
      </c>
      <c r="AT18" s="2" t="s">
        <v>439</v>
      </c>
      <c r="AU18" s="2">
        <v>8.9999999999999993E-3</v>
      </c>
      <c r="AV18" s="2" t="s">
        <v>167</v>
      </c>
      <c r="AX18" s="2" t="s">
        <v>61</v>
      </c>
      <c r="AY18" s="2">
        <v>13.922000000000001</v>
      </c>
      <c r="AZ18" s="2">
        <v>51</v>
      </c>
      <c r="BA18" s="2">
        <v>374</v>
      </c>
      <c r="BB18" s="2">
        <v>3.7999999999999999E-2</v>
      </c>
      <c r="BC18" s="2" t="s">
        <v>167</v>
      </c>
      <c r="BE18" s="2" t="s">
        <v>61</v>
      </c>
      <c r="BF18" s="2">
        <v>13.922000000000001</v>
      </c>
      <c r="BG18" s="2">
        <v>51</v>
      </c>
      <c r="BH18" s="2" t="s">
        <v>475</v>
      </c>
      <c r="BI18" s="2">
        <v>6.6000000000000003E-2</v>
      </c>
      <c r="BJ18" s="2" t="s">
        <v>167</v>
      </c>
      <c r="BL18" s="2" t="s">
        <v>61</v>
      </c>
      <c r="BM18" s="2">
        <v>13.922000000000001</v>
      </c>
      <c r="BN18" s="2">
        <v>51</v>
      </c>
      <c r="BO18" s="2" t="s">
        <v>476</v>
      </c>
      <c r="BP18" s="2">
        <v>4.4999999999999998E-2</v>
      </c>
      <c r="BQ18" s="2" t="s">
        <v>167</v>
      </c>
      <c r="BS18" s="2" t="s">
        <v>61</v>
      </c>
      <c r="BT18" s="2">
        <v>13.922000000000001</v>
      </c>
      <c r="BU18" s="2">
        <v>51</v>
      </c>
      <c r="BV18" s="2" t="s">
        <v>477</v>
      </c>
      <c r="BW18" s="2">
        <v>8.7999999999999995E-2</v>
      </c>
      <c r="BX18" s="2" t="s">
        <v>167</v>
      </c>
      <c r="BZ18" s="2" t="s">
        <v>61</v>
      </c>
      <c r="CA18" s="2">
        <v>13.922000000000001</v>
      </c>
      <c r="CB18" s="2">
        <v>51</v>
      </c>
      <c r="CC18" s="2">
        <v>10349</v>
      </c>
      <c r="CD18" s="2">
        <v>1.0760000000000001</v>
      </c>
      <c r="CE18" s="2" t="s">
        <v>167</v>
      </c>
      <c r="CG18" s="2" t="s">
        <v>61</v>
      </c>
      <c r="CH18" s="2">
        <v>13.922000000000001</v>
      </c>
      <c r="CI18" s="2">
        <v>51</v>
      </c>
      <c r="CJ18" s="2">
        <v>19069</v>
      </c>
      <c r="CK18" s="2">
        <v>2.0449999999999999</v>
      </c>
      <c r="CL18" s="2" t="s">
        <v>167</v>
      </c>
      <c r="CN18" s="2" t="s">
        <v>61</v>
      </c>
      <c r="CO18" s="2">
        <v>13.922000000000001</v>
      </c>
      <c r="CP18" s="2">
        <v>51</v>
      </c>
      <c r="CQ18" s="2">
        <v>12242</v>
      </c>
      <c r="CR18" s="2">
        <v>1.242</v>
      </c>
      <c r="CS18" s="2" t="s">
        <v>167</v>
      </c>
      <c r="CU18" s="2" t="s">
        <v>61</v>
      </c>
      <c r="CV18" s="2">
        <v>13.907999999999999</v>
      </c>
      <c r="CW18" s="2">
        <v>51</v>
      </c>
      <c r="CX18" s="2">
        <v>22262</v>
      </c>
      <c r="CY18" s="2">
        <v>2.2269999999999999</v>
      </c>
      <c r="CZ18" s="2" t="s">
        <v>167</v>
      </c>
    </row>
    <row r="19" spans="1:104" x14ac:dyDescent="0.55000000000000004">
      <c r="A19" s="2" t="s">
        <v>62</v>
      </c>
      <c r="B19" s="2">
        <v>16.164999999999999</v>
      </c>
      <c r="C19" s="2">
        <v>33</v>
      </c>
      <c r="D19" s="2">
        <v>636</v>
      </c>
      <c r="E19" s="2">
        <v>0.16300000000000001</v>
      </c>
      <c r="F19" s="2" t="s">
        <v>167</v>
      </c>
      <c r="H19" s="2" t="s">
        <v>62</v>
      </c>
      <c r="I19" s="2">
        <v>0</v>
      </c>
      <c r="J19" s="2">
        <v>0</v>
      </c>
      <c r="K19" s="2" t="s">
        <v>86</v>
      </c>
      <c r="O19" s="2" t="s">
        <v>62</v>
      </c>
      <c r="P19" s="2">
        <v>0</v>
      </c>
      <c r="Q19" s="2">
        <v>0</v>
      </c>
      <c r="R19" s="2" t="s">
        <v>86</v>
      </c>
      <c r="V19" s="2" t="s">
        <v>62</v>
      </c>
      <c r="W19" s="2">
        <v>16.219000000000001</v>
      </c>
      <c r="X19" s="2">
        <v>33</v>
      </c>
      <c r="Y19" s="2">
        <v>1861</v>
      </c>
      <c r="Z19" s="2">
        <v>0.46800000000000003</v>
      </c>
      <c r="AA19" s="2" t="s">
        <v>167</v>
      </c>
      <c r="AC19" s="2" t="s">
        <v>62</v>
      </c>
      <c r="AD19" s="2">
        <v>0</v>
      </c>
      <c r="AE19" s="2">
        <v>0</v>
      </c>
      <c r="AF19" s="2" t="s">
        <v>86</v>
      </c>
      <c r="AJ19" s="2" t="s">
        <v>62</v>
      </c>
      <c r="AK19" s="2">
        <v>16.152000000000001</v>
      </c>
      <c r="AL19" s="2">
        <v>33</v>
      </c>
      <c r="AM19" s="2">
        <v>18409</v>
      </c>
      <c r="AN19" s="2">
        <v>5.0890000000000004</v>
      </c>
      <c r="AO19" s="2" t="s">
        <v>167</v>
      </c>
      <c r="AQ19" s="2" t="s">
        <v>62</v>
      </c>
      <c r="AR19" s="2">
        <v>0</v>
      </c>
      <c r="AS19" s="2">
        <v>0</v>
      </c>
      <c r="AT19" s="2" t="s">
        <v>86</v>
      </c>
      <c r="AX19" s="2" t="s">
        <v>62</v>
      </c>
      <c r="AY19" s="2">
        <v>16.218</v>
      </c>
      <c r="AZ19" s="2">
        <v>33</v>
      </c>
      <c r="BA19" s="2" t="s">
        <v>251</v>
      </c>
      <c r="BB19" s="2">
        <v>3.5999999999999997E-2</v>
      </c>
      <c r="BC19" s="2" t="s">
        <v>167</v>
      </c>
      <c r="BE19" s="2" t="s">
        <v>62</v>
      </c>
      <c r="BF19" s="2">
        <v>16.218</v>
      </c>
      <c r="BG19" s="2">
        <v>33</v>
      </c>
      <c r="BH19" s="2">
        <v>277</v>
      </c>
      <c r="BI19" s="2">
        <v>6.9000000000000006E-2</v>
      </c>
      <c r="BJ19" s="2" t="s">
        <v>167</v>
      </c>
      <c r="BL19" s="2" t="s">
        <v>62</v>
      </c>
      <c r="BM19" s="2">
        <v>16.218</v>
      </c>
      <c r="BN19" s="2">
        <v>33</v>
      </c>
      <c r="BO19" s="2" t="s">
        <v>478</v>
      </c>
      <c r="BP19" s="2">
        <v>4.1000000000000002E-2</v>
      </c>
      <c r="BQ19" s="2" t="s">
        <v>167</v>
      </c>
      <c r="BS19" s="2" t="s">
        <v>62</v>
      </c>
      <c r="BT19" s="2">
        <v>16.204999999999998</v>
      </c>
      <c r="BU19" s="2">
        <v>33</v>
      </c>
      <c r="BV19" s="2" t="s">
        <v>479</v>
      </c>
      <c r="BW19" s="2">
        <v>8.8999999999999996E-2</v>
      </c>
      <c r="BX19" s="2" t="s">
        <v>167</v>
      </c>
      <c r="BZ19" s="2" t="s">
        <v>62</v>
      </c>
      <c r="CA19" s="2">
        <v>16.204999999999998</v>
      </c>
      <c r="CB19" s="2">
        <v>33</v>
      </c>
      <c r="CC19" s="2">
        <v>3826</v>
      </c>
      <c r="CD19" s="2">
        <v>0.998</v>
      </c>
      <c r="CE19" s="2" t="s">
        <v>167</v>
      </c>
      <c r="CG19" s="2" t="s">
        <v>62</v>
      </c>
      <c r="CH19" s="2">
        <v>16.204999999999998</v>
      </c>
      <c r="CI19" s="2">
        <v>33</v>
      </c>
      <c r="CJ19" s="2">
        <v>7956</v>
      </c>
      <c r="CK19" s="2">
        <v>2.1789999999999998</v>
      </c>
      <c r="CL19" s="2" t="s">
        <v>167</v>
      </c>
      <c r="CN19" s="2" t="s">
        <v>62</v>
      </c>
      <c r="CO19" s="2">
        <v>16.204999999999998</v>
      </c>
      <c r="CP19" s="2">
        <v>33</v>
      </c>
      <c r="CQ19" s="2">
        <v>4811</v>
      </c>
      <c r="CR19" s="2">
        <v>1.2290000000000001</v>
      </c>
      <c r="CS19" s="2" t="s">
        <v>167</v>
      </c>
      <c r="CU19" s="2" t="s">
        <v>62</v>
      </c>
      <c r="CV19" s="2">
        <v>16.204999999999998</v>
      </c>
      <c r="CW19" s="2">
        <v>33</v>
      </c>
      <c r="CX19" s="2">
        <v>8851</v>
      </c>
      <c r="CY19" s="2">
        <v>2.262</v>
      </c>
      <c r="CZ19" s="2" t="s">
        <v>167</v>
      </c>
    </row>
    <row r="20" spans="1:104" x14ac:dyDescent="0.55000000000000004">
      <c r="A20" s="2" t="s">
        <v>63</v>
      </c>
      <c r="B20" s="2">
        <v>16.451000000000001</v>
      </c>
      <c r="C20" s="2">
        <v>119</v>
      </c>
      <c r="D20" s="2" t="s">
        <v>268</v>
      </c>
      <c r="E20" s="2">
        <v>8.9999999999999993E-3</v>
      </c>
      <c r="F20" s="2" t="s">
        <v>167</v>
      </c>
      <c r="H20" s="2" t="s">
        <v>63</v>
      </c>
      <c r="I20" s="2">
        <v>0</v>
      </c>
      <c r="J20" s="2">
        <v>0</v>
      </c>
      <c r="K20" s="2" t="s">
        <v>86</v>
      </c>
      <c r="O20" s="2" t="s">
        <v>63</v>
      </c>
      <c r="P20" s="2">
        <v>16.451000000000001</v>
      </c>
      <c r="Q20" s="2">
        <v>119</v>
      </c>
      <c r="R20" s="2" t="s">
        <v>480</v>
      </c>
      <c r="S20" s="2">
        <v>6.0000000000000001E-3</v>
      </c>
      <c r="T20" s="2" t="s">
        <v>167</v>
      </c>
      <c r="V20" s="2" t="s">
        <v>63</v>
      </c>
      <c r="W20" s="2">
        <v>16.469000000000001</v>
      </c>
      <c r="X20" s="2">
        <v>119</v>
      </c>
      <c r="Y20" s="2" t="s">
        <v>481</v>
      </c>
      <c r="Z20" s="2">
        <v>0.46899999999999997</v>
      </c>
      <c r="AA20" s="2" t="s">
        <v>167</v>
      </c>
      <c r="AC20" s="2" t="s">
        <v>63</v>
      </c>
      <c r="AD20" s="2">
        <v>0</v>
      </c>
      <c r="AE20" s="2">
        <v>0</v>
      </c>
      <c r="AF20" s="2" t="s">
        <v>86</v>
      </c>
      <c r="AJ20" s="2" t="s">
        <v>63</v>
      </c>
      <c r="AK20" s="2">
        <v>16.434000000000001</v>
      </c>
      <c r="AL20" s="2">
        <v>119</v>
      </c>
      <c r="AM20" s="2" t="s">
        <v>482</v>
      </c>
      <c r="AN20" s="2">
        <v>4.9139999999999997</v>
      </c>
      <c r="AO20" s="2" t="s">
        <v>167</v>
      </c>
      <c r="AQ20" s="2" t="s">
        <v>63</v>
      </c>
      <c r="AR20" s="2">
        <v>0</v>
      </c>
      <c r="AS20" s="2">
        <v>0</v>
      </c>
      <c r="AT20" s="2" t="s">
        <v>86</v>
      </c>
      <c r="AX20" s="2" t="s">
        <v>63</v>
      </c>
      <c r="AY20" s="2">
        <v>16.451000000000001</v>
      </c>
      <c r="AZ20" s="2">
        <v>119</v>
      </c>
      <c r="BA20" s="2" t="s">
        <v>483</v>
      </c>
      <c r="BB20" s="2">
        <v>4.1000000000000002E-2</v>
      </c>
      <c r="BC20" s="2" t="s">
        <v>167</v>
      </c>
      <c r="BE20" s="2" t="s">
        <v>63</v>
      </c>
      <c r="BF20" s="2">
        <v>16.469000000000001</v>
      </c>
      <c r="BG20" s="2">
        <v>119</v>
      </c>
      <c r="BH20" s="2" t="s">
        <v>484</v>
      </c>
      <c r="BI20" s="2">
        <v>6.2E-2</v>
      </c>
      <c r="BJ20" s="2" t="s">
        <v>167</v>
      </c>
      <c r="BL20" s="2" t="s">
        <v>63</v>
      </c>
      <c r="BM20" s="2">
        <v>16.469000000000001</v>
      </c>
      <c r="BN20" s="2">
        <v>119</v>
      </c>
      <c r="BO20" s="2">
        <v>543</v>
      </c>
      <c r="BP20" s="2">
        <v>4.5999999999999999E-2</v>
      </c>
      <c r="BQ20" s="2" t="s">
        <v>167</v>
      </c>
      <c r="BS20" s="2" t="s">
        <v>63</v>
      </c>
      <c r="BT20" s="2">
        <v>16.469000000000001</v>
      </c>
      <c r="BU20" s="2">
        <v>119</v>
      </c>
      <c r="BV20" s="2">
        <v>751</v>
      </c>
      <c r="BW20" s="2">
        <v>6.2E-2</v>
      </c>
      <c r="BX20" s="2" t="s">
        <v>167</v>
      </c>
      <c r="BZ20" s="2" t="s">
        <v>63</v>
      </c>
      <c r="CA20" s="2">
        <v>16.469000000000001</v>
      </c>
      <c r="CB20" s="2">
        <v>119</v>
      </c>
      <c r="CC20" s="2" t="s">
        <v>485</v>
      </c>
      <c r="CD20" s="2">
        <v>1.034</v>
      </c>
      <c r="CE20" s="2" t="s">
        <v>167</v>
      </c>
      <c r="CG20" s="2" t="s">
        <v>63</v>
      </c>
      <c r="CH20" s="2">
        <v>16.469000000000001</v>
      </c>
      <c r="CI20" s="2">
        <v>119</v>
      </c>
      <c r="CJ20" s="2" t="s">
        <v>486</v>
      </c>
      <c r="CK20" s="2">
        <v>1.905</v>
      </c>
      <c r="CL20" s="2" t="s">
        <v>167</v>
      </c>
      <c r="CN20" s="2" t="s">
        <v>63</v>
      </c>
      <c r="CO20" s="2">
        <v>16.469000000000001</v>
      </c>
      <c r="CP20" s="2">
        <v>119</v>
      </c>
      <c r="CQ20" s="2" t="s">
        <v>226</v>
      </c>
      <c r="CR20" s="2">
        <v>1</v>
      </c>
      <c r="CS20" s="2" t="s">
        <v>167</v>
      </c>
      <c r="CU20" s="2" t="s">
        <v>63</v>
      </c>
      <c r="CV20" s="2">
        <v>16.469000000000001</v>
      </c>
      <c r="CW20" s="2">
        <v>119</v>
      </c>
      <c r="CX20" s="2" t="s">
        <v>487</v>
      </c>
      <c r="CY20" s="2">
        <v>1.615</v>
      </c>
      <c r="CZ20" s="2" t="s">
        <v>167</v>
      </c>
    </row>
    <row r="21" spans="1:104" x14ac:dyDescent="0.55000000000000004">
      <c r="A21" s="2" t="s">
        <v>33</v>
      </c>
      <c r="B21" s="2">
        <v>0</v>
      </c>
      <c r="C21" s="2">
        <v>0</v>
      </c>
      <c r="D21" s="2" t="s">
        <v>86</v>
      </c>
      <c r="H21" s="2" t="s">
        <v>33</v>
      </c>
      <c r="I21" s="2">
        <v>0</v>
      </c>
      <c r="J21" s="2">
        <v>0</v>
      </c>
      <c r="K21" s="2" t="s">
        <v>86</v>
      </c>
      <c r="O21" s="2" t="s">
        <v>33</v>
      </c>
      <c r="P21" s="2">
        <v>0</v>
      </c>
      <c r="Q21" s="2">
        <v>0</v>
      </c>
      <c r="R21" s="2" t="s">
        <v>86</v>
      </c>
      <c r="V21" s="2" t="s">
        <v>33</v>
      </c>
      <c r="W21" s="2">
        <v>18.425000000000001</v>
      </c>
      <c r="X21" s="2">
        <v>69</v>
      </c>
      <c r="Y21" s="2">
        <v>10484</v>
      </c>
      <c r="Z21" s="2">
        <v>0.498</v>
      </c>
      <c r="AA21" s="2" t="s">
        <v>167</v>
      </c>
      <c r="AC21" s="2" t="s">
        <v>33</v>
      </c>
      <c r="AD21" s="2">
        <v>0</v>
      </c>
      <c r="AE21" s="2">
        <v>0</v>
      </c>
      <c r="AF21" s="2" t="s">
        <v>86</v>
      </c>
      <c r="AJ21" s="2" t="s">
        <v>33</v>
      </c>
      <c r="AK21" s="2">
        <v>18.373000000000001</v>
      </c>
      <c r="AL21" s="2">
        <v>69</v>
      </c>
      <c r="AM21" s="2">
        <v>91309</v>
      </c>
      <c r="AN21" s="2">
        <v>4.8609999999999998</v>
      </c>
      <c r="AO21" s="2" t="s">
        <v>167</v>
      </c>
      <c r="AQ21" s="2" t="s">
        <v>33</v>
      </c>
      <c r="AR21" s="2">
        <v>18.355</v>
      </c>
      <c r="AS21" s="2">
        <v>69</v>
      </c>
      <c r="AT21" s="2" t="s">
        <v>171</v>
      </c>
      <c r="AU21" s="2">
        <v>8.9999999999999993E-3</v>
      </c>
      <c r="AV21" s="2" t="s">
        <v>167</v>
      </c>
      <c r="AX21" s="2" t="s">
        <v>33</v>
      </c>
      <c r="AY21" s="2">
        <v>18.425000000000001</v>
      </c>
      <c r="AZ21" s="2">
        <v>69</v>
      </c>
      <c r="BA21" s="2" t="s">
        <v>488</v>
      </c>
      <c r="BB21" s="2">
        <v>0.04</v>
      </c>
      <c r="BC21" s="2" t="s">
        <v>167</v>
      </c>
      <c r="BE21" s="2" t="s">
        <v>33</v>
      </c>
      <c r="BF21" s="2">
        <v>18.425000000000001</v>
      </c>
      <c r="BG21" s="2">
        <v>69</v>
      </c>
      <c r="BH21" s="2" t="s">
        <v>489</v>
      </c>
      <c r="BI21" s="2">
        <v>6.5000000000000002E-2</v>
      </c>
      <c r="BJ21" s="2" t="s">
        <v>167</v>
      </c>
      <c r="BL21" s="2" t="s">
        <v>33</v>
      </c>
      <c r="BM21" s="2">
        <v>18.407</v>
      </c>
      <c r="BN21" s="2">
        <v>69</v>
      </c>
      <c r="BO21" s="2" t="s">
        <v>490</v>
      </c>
      <c r="BP21" s="2">
        <v>4.2000000000000003E-2</v>
      </c>
      <c r="BQ21" s="2" t="s">
        <v>167</v>
      </c>
      <c r="BS21" s="2" t="s">
        <v>33</v>
      </c>
      <c r="BT21" s="2">
        <v>18.407</v>
      </c>
      <c r="BU21" s="2">
        <v>69</v>
      </c>
      <c r="BV21" s="2" t="s">
        <v>491</v>
      </c>
      <c r="BW21" s="2">
        <v>0.06</v>
      </c>
      <c r="BX21" s="2" t="s">
        <v>167</v>
      </c>
      <c r="BZ21" s="2" t="s">
        <v>33</v>
      </c>
      <c r="CA21" s="2">
        <v>18.425000000000001</v>
      </c>
      <c r="CB21" s="2">
        <v>69</v>
      </c>
      <c r="CC21" s="2">
        <v>21691</v>
      </c>
      <c r="CD21" s="2">
        <v>1.08</v>
      </c>
      <c r="CE21" s="2" t="s">
        <v>167</v>
      </c>
      <c r="CG21" s="2" t="s">
        <v>33</v>
      </c>
      <c r="CH21" s="2">
        <v>18.425000000000001</v>
      </c>
      <c r="CI21" s="2">
        <v>69</v>
      </c>
      <c r="CJ21" s="2">
        <v>37515</v>
      </c>
      <c r="CK21" s="2">
        <v>1.972</v>
      </c>
      <c r="CL21" s="2" t="s">
        <v>167</v>
      </c>
      <c r="CN21" s="2" t="s">
        <v>33</v>
      </c>
      <c r="CO21" s="2">
        <v>18.425000000000001</v>
      </c>
      <c r="CP21" s="2">
        <v>69</v>
      </c>
      <c r="CQ21" s="2">
        <v>21391</v>
      </c>
      <c r="CR21" s="2">
        <v>1.0349999999999999</v>
      </c>
      <c r="CS21" s="2" t="s">
        <v>167</v>
      </c>
      <c r="CU21" s="2" t="s">
        <v>33</v>
      </c>
      <c r="CV21" s="2">
        <v>18.407</v>
      </c>
      <c r="CW21" s="2">
        <v>69</v>
      </c>
      <c r="CX21" s="2">
        <v>33400</v>
      </c>
      <c r="CY21" s="2">
        <v>1.61</v>
      </c>
      <c r="CZ21" s="2" t="s">
        <v>167</v>
      </c>
    </row>
    <row r="22" spans="1:104" x14ac:dyDescent="0.55000000000000004">
      <c r="A22" s="2" t="s">
        <v>64</v>
      </c>
      <c r="B22" s="2">
        <v>0</v>
      </c>
      <c r="C22" s="2">
        <v>0</v>
      </c>
      <c r="D22" s="2" t="s">
        <v>86</v>
      </c>
      <c r="H22" s="2" t="s">
        <v>64</v>
      </c>
      <c r="I22" s="2">
        <v>0</v>
      </c>
      <c r="J22" s="2">
        <v>0</v>
      </c>
      <c r="K22" s="2" t="s">
        <v>86</v>
      </c>
      <c r="O22" s="2" t="s">
        <v>64</v>
      </c>
      <c r="P22" s="2">
        <v>0</v>
      </c>
      <c r="Q22" s="2">
        <v>0</v>
      </c>
      <c r="R22" s="2" t="s">
        <v>86</v>
      </c>
      <c r="V22" s="2" t="s">
        <v>64</v>
      </c>
      <c r="W22" s="2">
        <v>22.268000000000001</v>
      </c>
      <c r="X22" s="2">
        <v>93</v>
      </c>
      <c r="Y22" s="2">
        <v>8024</v>
      </c>
      <c r="Z22" s="2">
        <v>0.44700000000000001</v>
      </c>
      <c r="AA22" s="2" t="s">
        <v>167</v>
      </c>
      <c r="AC22" s="2" t="s">
        <v>64</v>
      </c>
      <c r="AD22" s="2">
        <v>0</v>
      </c>
      <c r="AE22" s="2">
        <v>0</v>
      </c>
      <c r="AF22" s="2" t="s">
        <v>86</v>
      </c>
      <c r="AJ22" s="2" t="s">
        <v>64</v>
      </c>
      <c r="AK22" s="2">
        <v>22.195</v>
      </c>
      <c r="AL22" s="2">
        <v>93</v>
      </c>
      <c r="AM22" s="2">
        <v>83145</v>
      </c>
      <c r="AN22" s="2">
        <v>5.6710000000000003</v>
      </c>
      <c r="AO22" s="2" t="s">
        <v>167</v>
      </c>
      <c r="AQ22" s="2" t="s">
        <v>64</v>
      </c>
      <c r="AR22" s="2">
        <v>0</v>
      </c>
      <c r="AS22" s="2">
        <v>0</v>
      </c>
      <c r="AT22" s="2" t="s">
        <v>86</v>
      </c>
      <c r="AX22" s="2" t="s">
        <v>64</v>
      </c>
      <c r="AY22" s="2">
        <v>22.268000000000001</v>
      </c>
      <c r="AZ22" s="2">
        <v>93</v>
      </c>
      <c r="BA22" s="2">
        <v>733</v>
      </c>
      <c r="BB22" s="2">
        <v>0.04</v>
      </c>
      <c r="BC22" s="2" t="s">
        <v>167</v>
      </c>
      <c r="BE22" s="2" t="s">
        <v>64</v>
      </c>
      <c r="BF22" s="2">
        <v>22.256</v>
      </c>
      <c r="BG22" s="2">
        <v>93</v>
      </c>
      <c r="BH22" s="2">
        <v>1227</v>
      </c>
      <c r="BI22" s="2">
        <v>6.7000000000000004E-2</v>
      </c>
      <c r="BJ22" s="2" t="s">
        <v>167</v>
      </c>
      <c r="BL22" s="2" t="s">
        <v>64</v>
      </c>
      <c r="BM22" s="2">
        <v>22.256</v>
      </c>
      <c r="BN22" s="2">
        <v>93</v>
      </c>
      <c r="BO22" s="2">
        <v>855</v>
      </c>
      <c r="BP22" s="2">
        <v>4.4999999999999998E-2</v>
      </c>
      <c r="BQ22" s="2" t="s">
        <v>167</v>
      </c>
      <c r="BS22" s="2" t="s">
        <v>64</v>
      </c>
      <c r="BT22" s="2">
        <v>22.268000000000001</v>
      </c>
      <c r="BU22" s="2">
        <v>93</v>
      </c>
      <c r="BV22" s="2">
        <v>1374</v>
      </c>
      <c r="BW22" s="2">
        <v>7.0000000000000007E-2</v>
      </c>
      <c r="BX22" s="2" t="s">
        <v>167</v>
      </c>
      <c r="BZ22" s="2" t="s">
        <v>64</v>
      </c>
      <c r="CA22" s="2">
        <v>22.268000000000001</v>
      </c>
      <c r="CB22" s="2">
        <v>93</v>
      </c>
      <c r="CC22" s="2">
        <v>19064</v>
      </c>
      <c r="CD22" s="2">
        <v>1.123</v>
      </c>
      <c r="CE22" s="2" t="s">
        <v>167</v>
      </c>
      <c r="CG22" s="2" t="s">
        <v>64</v>
      </c>
      <c r="CH22" s="2">
        <v>22.268000000000001</v>
      </c>
      <c r="CI22" s="2">
        <v>93</v>
      </c>
      <c r="CJ22" s="2">
        <v>31562</v>
      </c>
      <c r="CK22" s="2">
        <v>1.9730000000000001</v>
      </c>
      <c r="CL22" s="2" t="s">
        <v>167</v>
      </c>
      <c r="CN22" s="2" t="s">
        <v>64</v>
      </c>
      <c r="CO22" s="2">
        <v>22.256</v>
      </c>
      <c r="CP22" s="2">
        <v>93</v>
      </c>
      <c r="CQ22" s="2">
        <v>21384</v>
      </c>
      <c r="CR22" s="2">
        <v>1.2330000000000001</v>
      </c>
      <c r="CS22" s="2" t="s">
        <v>167</v>
      </c>
      <c r="CU22" s="2" t="s">
        <v>64</v>
      </c>
      <c r="CV22" s="2">
        <v>22.256</v>
      </c>
      <c r="CW22" s="2">
        <v>93</v>
      </c>
      <c r="CX22" s="2">
        <v>30914</v>
      </c>
      <c r="CY22" s="2">
        <v>1.782</v>
      </c>
      <c r="CZ22" s="2" t="s">
        <v>167</v>
      </c>
    </row>
    <row r="23" spans="1:104" x14ac:dyDescent="0.55000000000000004">
      <c r="A23" s="2" t="s">
        <v>65</v>
      </c>
      <c r="B23" s="2">
        <v>21.446000000000002</v>
      </c>
      <c r="C23" s="2">
        <v>101</v>
      </c>
      <c r="D23" s="2">
        <v>3563</v>
      </c>
      <c r="E23" s="2">
        <v>0.216</v>
      </c>
      <c r="F23" s="2" t="s">
        <v>167</v>
      </c>
      <c r="H23" s="2" t="s">
        <v>65</v>
      </c>
      <c r="I23" s="2">
        <v>21.494</v>
      </c>
      <c r="J23" s="2">
        <v>101</v>
      </c>
      <c r="K23" s="2" t="s">
        <v>215</v>
      </c>
      <c r="L23" s="2">
        <v>6.0000000000000001E-3</v>
      </c>
      <c r="M23" s="2" t="s">
        <v>167</v>
      </c>
      <c r="O23" s="2" t="s">
        <v>65</v>
      </c>
      <c r="P23" s="2">
        <v>21.434000000000001</v>
      </c>
      <c r="Q23" s="2">
        <v>101</v>
      </c>
      <c r="R23" s="2" t="s">
        <v>249</v>
      </c>
      <c r="S23" s="2">
        <v>8.9999999999999993E-3</v>
      </c>
      <c r="T23" s="2" t="s">
        <v>167</v>
      </c>
      <c r="V23" s="2" t="s">
        <v>65</v>
      </c>
      <c r="W23" s="2">
        <v>21.506</v>
      </c>
      <c r="X23" s="2">
        <v>101</v>
      </c>
      <c r="Y23" s="2">
        <v>7475</v>
      </c>
      <c r="Z23" s="2">
        <v>0.46500000000000002</v>
      </c>
      <c r="AA23" s="2" t="s">
        <v>167</v>
      </c>
      <c r="AC23" s="2" t="s">
        <v>65</v>
      </c>
      <c r="AD23" s="2">
        <v>21.494</v>
      </c>
      <c r="AE23" s="2">
        <v>101</v>
      </c>
      <c r="AF23" s="2" t="s">
        <v>255</v>
      </c>
      <c r="AG23" s="2">
        <v>8.9999999999999993E-3</v>
      </c>
      <c r="AH23" s="2" t="s">
        <v>167</v>
      </c>
      <c r="AJ23" s="2" t="s">
        <v>65</v>
      </c>
      <c r="AK23" s="2">
        <v>21.445</v>
      </c>
      <c r="AL23" s="2">
        <v>101</v>
      </c>
      <c r="AM23" s="2">
        <v>71463</v>
      </c>
      <c r="AN23" s="2">
        <v>4.7069999999999999</v>
      </c>
      <c r="AO23" s="2" t="s">
        <v>167</v>
      </c>
      <c r="AQ23" s="2" t="s">
        <v>65</v>
      </c>
      <c r="AR23" s="2">
        <v>21.446000000000002</v>
      </c>
      <c r="AS23" s="2">
        <v>101</v>
      </c>
      <c r="AT23" s="2" t="s">
        <v>273</v>
      </c>
      <c r="AU23" s="2">
        <v>1.2999999999999999E-2</v>
      </c>
      <c r="AV23" s="2" t="s">
        <v>167</v>
      </c>
      <c r="AX23" s="2" t="s">
        <v>65</v>
      </c>
      <c r="AY23" s="2">
        <v>21.494</v>
      </c>
      <c r="AZ23" s="2">
        <v>101</v>
      </c>
      <c r="BA23" s="2" t="s">
        <v>376</v>
      </c>
      <c r="BB23" s="2">
        <v>4.1000000000000002E-2</v>
      </c>
      <c r="BC23" s="2" t="s">
        <v>167</v>
      </c>
      <c r="BE23" s="2" t="s">
        <v>65</v>
      </c>
      <c r="BF23" s="2">
        <v>21.506</v>
      </c>
      <c r="BG23" s="2">
        <v>101</v>
      </c>
      <c r="BH23" s="2" t="s">
        <v>492</v>
      </c>
      <c r="BI23" s="2">
        <v>6.6000000000000003E-2</v>
      </c>
      <c r="BJ23" s="2" t="s">
        <v>167</v>
      </c>
      <c r="BL23" s="2" t="s">
        <v>65</v>
      </c>
      <c r="BM23" s="2">
        <v>21.506</v>
      </c>
      <c r="BN23" s="2">
        <v>101</v>
      </c>
      <c r="BO23" s="2">
        <v>801</v>
      </c>
      <c r="BP23" s="2">
        <v>4.7E-2</v>
      </c>
      <c r="BQ23" s="2" t="s">
        <v>167</v>
      </c>
      <c r="BS23" s="2" t="s">
        <v>65</v>
      </c>
      <c r="BT23" s="2">
        <v>21.506</v>
      </c>
      <c r="BU23" s="2">
        <v>101</v>
      </c>
      <c r="BV23" s="2">
        <v>1172</v>
      </c>
      <c r="BW23" s="2">
        <v>6.6000000000000003E-2</v>
      </c>
      <c r="BX23" s="2" t="s">
        <v>167</v>
      </c>
      <c r="BZ23" s="2" t="s">
        <v>65</v>
      </c>
      <c r="CA23" s="2">
        <v>21.506</v>
      </c>
      <c r="CB23" s="2">
        <v>101</v>
      </c>
      <c r="CC23" s="2">
        <v>15566</v>
      </c>
      <c r="CD23" s="2">
        <v>1.0169999999999999</v>
      </c>
      <c r="CE23" s="2" t="s">
        <v>167</v>
      </c>
      <c r="CG23" s="2" t="s">
        <v>65</v>
      </c>
      <c r="CH23" s="2">
        <v>21.506</v>
      </c>
      <c r="CI23" s="2">
        <v>101</v>
      </c>
      <c r="CJ23" s="2">
        <v>26755</v>
      </c>
      <c r="CK23" s="2">
        <v>1.847</v>
      </c>
      <c r="CL23" s="2" t="s">
        <v>167</v>
      </c>
      <c r="CN23" s="2" t="s">
        <v>65</v>
      </c>
      <c r="CO23" s="2">
        <v>21.506</v>
      </c>
      <c r="CP23" s="2">
        <v>101</v>
      </c>
      <c r="CQ23" s="2">
        <v>16471</v>
      </c>
      <c r="CR23" s="2">
        <v>1.0489999999999999</v>
      </c>
      <c r="CS23" s="2" t="s">
        <v>167</v>
      </c>
      <c r="CU23" s="2" t="s">
        <v>65</v>
      </c>
      <c r="CV23" s="2">
        <v>21.506</v>
      </c>
      <c r="CW23" s="2">
        <v>101</v>
      </c>
      <c r="CX23" s="2">
        <v>25271</v>
      </c>
      <c r="CY23" s="2">
        <v>1.607</v>
      </c>
      <c r="CZ23" s="2" t="s">
        <v>167</v>
      </c>
    </row>
    <row r="24" spans="1:104" x14ac:dyDescent="0.55000000000000004">
      <c r="A24" s="2" t="s">
        <v>66</v>
      </c>
      <c r="B24" s="2">
        <v>21.306999999999999</v>
      </c>
      <c r="C24" s="2">
        <v>69</v>
      </c>
      <c r="D24" s="2">
        <v>508</v>
      </c>
      <c r="E24" s="2">
        <v>8.9999999999999993E-3</v>
      </c>
      <c r="F24" s="2" t="s">
        <v>167</v>
      </c>
      <c r="H24" s="2" t="s">
        <v>66</v>
      </c>
      <c r="I24" s="2">
        <v>0</v>
      </c>
      <c r="J24" s="2">
        <v>0</v>
      </c>
      <c r="K24" s="2" t="s">
        <v>86</v>
      </c>
      <c r="O24" s="2" t="s">
        <v>66</v>
      </c>
      <c r="P24" s="2">
        <v>21.29</v>
      </c>
      <c r="Q24" s="2">
        <v>69</v>
      </c>
      <c r="R24" s="2" t="s">
        <v>332</v>
      </c>
      <c r="S24" s="2">
        <v>5.0000000000000001E-3</v>
      </c>
      <c r="T24" s="2" t="s">
        <v>167</v>
      </c>
      <c r="V24" s="2" t="s">
        <v>66</v>
      </c>
      <c r="W24" s="2">
        <v>21.361000000000001</v>
      </c>
      <c r="X24" s="2">
        <v>69</v>
      </c>
      <c r="Y24" s="2">
        <v>30192</v>
      </c>
      <c r="Z24" s="2">
        <v>0.49399999999999999</v>
      </c>
      <c r="AA24" s="2" t="s">
        <v>167</v>
      </c>
      <c r="AC24" s="2" t="s">
        <v>66</v>
      </c>
      <c r="AD24" s="2">
        <v>21.349</v>
      </c>
      <c r="AE24" s="2">
        <v>69</v>
      </c>
      <c r="AF24" s="2">
        <v>322</v>
      </c>
      <c r="AG24" s="2">
        <v>5.0000000000000001E-3</v>
      </c>
      <c r="AH24" s="2" t="s">
        <v>167</v>
      </c>
      <c r="AJ24" s="2" t="s">
        <v>66</v>
      </c>
      <c r="AK24" s="2">
        <v>21.29</v>
      </c>
      <c r="AL24" s="2">
        <v>69</v>
      </c>
      <c r="AM24" s="2">
        <v>261584</v>
      </c>
      <c r="AN24" s="2">
        <v>4.8810000000000002</v>
      </c>
      <c r="AO24" s="2" t="s">
        <v>167</v>
      </c>
      <c r="AQ24" s="2" t="s">
        <v>66</v>
      </c>
      <c r="AR24" s="2">
        <v>21.29</v>
      </c>
      <c r="AS24" s="2">
        <v>69</v>
      </c>
      <c r="AT24" s="2" t="s">
        <v>493</v>
      </c>
      <c r="AU24" s="2">
        <v>6.0000000000000001E-3</v>
      </c>
      <c r="AV24" s="2" t="s">
        <v>167</v>
      </c>
      <c r="AX24" s="2" t="s">
        <v>66</v>
      </c>
      <c r="AY24" s="2">
        <v>21.349</v>
      </c>
      <c r="AZ24" s="2">
        <v>69</v>
      </c>
      <c r="BA24" s="2">
        <v>2960</v>
      </c>
      <c r="BB24" s="2">
        <v>4.8000000000000001E-2</v>
      </c>
      <c r="BC24" s="2" t="s">
        <v>167</v>
      </c>
      <c r="BE24" s="2" t="s">
        <v>66</v>
      </c>
      <c r="BF24" s="2">
        <v>21.361000000000001</v>
      </c>
      <c r="BG24" s="2">
        <v>69</v>
      </c>
      <c r="BH24" s="2" t="s">
        <v>494</v>
      </c>
      <c r="BI24" s="2">
        <v>7.1999999999999995E-2</v>
      </c>
      <c r="BJ24" s="2" t="s">
        <v>167</v>
      </c>
      <c r="BL24" s="2" t="s">
        <v>66</v>
      </c>
      <c r="BM24" s="2">
        <v>21.361000000000001</v>
      </c>
      <c r="BN24" s="2">
        <v>69</v>
      </c>
      <c r="BO24" s="2">
        <v>3491</v>
      </c>
      <c r="BP24" s="2">
        <v>5.3999999999999999E-2</v>
      </c>
      <c r="BQ24" s="2" t="s">
        <v>167</v>
      </c>
      <c r="BS24" s="2" t="s">
        <v>66</v>
      </c>
      <c r="BT24" s="2">
        <v>21.361000000000001</v>
      </c>
      <c r="BU24" s="2">
        <v>69</v>
      </c>
      <c r="BV24" s="2">
        <v>5341</v>
      </c>
      <c r="BW24" s="2">
        <v>7.9000000000000001E-2</v>
      </c>
      <c r="BX24" s="2" t="s">
        <v>167</v>
      </c>
      <c r="BZ24" s="2" t="s">
        <v>66</v>
      </c>
      <c r="CA24" s="2">
        <v>21.361000000000001</v>
      </c>
      <c r="CB24" s="2">
        <v>69</v>
      </c>
      <c r="CC24" s="2">
        <v>70987</v>
      </c>
      <c r="CD24" s="2">
        <v>1.236</v>
      </c>
      <c r="CE24" s="2" t="s">
        <v>167</v>
      </c>
      <c r="CG24" s="2" t="s">
        <v>66</v>
      </c>
      <c r="CH24" s="2">
        <v>21.361000000000001</v>
      </c>
      <c r="CI24" s="2">
        <v>69</v>
      </c>
      <c r="CJ24" s="2">
        <v>115044</v>
      </c>
      <c r="CK24" s="2">
        <v>2.1389999999999998</v>
      </c>
      <c r="CL24" s="2" t="s">
        <v>167</v>
      </c>
      <c r="CN24" s="2" t="s">
        <v>66</v>
      </c>
      <c r="CO24" s="2">
        <v>21.361000000000001</v>
      </c>
      <c r="CP24" s="2">
        <v>69</v>
      </c>
      <c r="CQ24" s="2">
        <v>82843</v>
      </c>
      <c r="CR24" s="2">
        <v>1.417</v>
      </c>
      <c r="CS24" s="2" t="s">
        <v>167</v>
      </c>
      <c r="CU24" s="2" t="s">
        <v>66</v>
      </c>
      <c r="CV24" s="2">
        <v>21.361000000000001</v>
      </c>
      <c r="CW24" s="2">
        <v>69</v>
      </c>
      <c r="CX24" s="2">
        <v>116841</v>
      </c>
      <c r="CY24" s="2">
        <v>2.008</v>
      </c>
      <c r="CZ24" s="2" t="s">
        <v>167</v>
      </c>
    </row>
    <row r="25" spans="1:104" x14ac:dyDescent="0.55000000000000004">
      <c r="A25" s="2" t="s">
        <v>37</v>
      </c>
      <c r="B25" s="2">
        <v>23.029</v>
      </c>
      <c r="C25" s="2">
        <v>51</v>
      </c>
      <c r="D25" s="2" t="s">
        <v>409</v>
      </c>
      <c r="E25" s="2">
        <v>0.02</v>
      </c>
      <c r="F25" s="2" t="s">
        <v>167</v>
      </c>
      <c r="H25" s="2" t="s">
        <v>37</v>
      </c>
      <c r="I25" s="2">
        <v>23.09</v>
      </c>
      <c r="J25" s="2">
        <v>51</v>
      </c>
      <c r="K25" s="2" t="s">
        <v>259</v>
      </c>
      <c r="L25" s="2">
        <v>7.0000000000000001E-3</v>
      </c>
      <c r="M25" s="2" t="s">
        <v>167</v>
      </c>
      <c r="O25" s="2" t="s">
        <v>37</v>
      </c>
      <c r="P25" s="2">
        <v>23.041</v>
      </c>
      <c r="Q25" s="2">
        <v>51</v>
      </c>
      <c r="R25" s="2">
        <v>394</v>
      </c>
      <c r="S25" s="2">
        <v>0.02</v>
      </c>
      <c r="T25" s="2" t="s">
        <v>167</v>
      </c>
      <c r="V25" s="2" t="s">
        <v>37</v>
      </c>
      <c r="W25" s="2">
        <v>23.126000000000001</v>
      </c>
      <c r="X25" s="2">
        <v>51</v>
      </c>
      <c r="Y25" s="2">
        <v>14301</v>
      </c>
      <c r="Z25" s="2">
        <v>0.48699999999999999</v>
      </c>
      <c r="AA25" s="2" t="s">
        <v>167</v>
      </c>
      <c r="AC25" s="2" t="s">
        <v>37</v>
      </c>
      <c r="AD25" s="2">
        <v>23.09</v>
      </c>
      <c r="AE25" s="2">
        <v>51</v>
      </c>
      <c r="AF25" s="2">
        <v>269</v>
      </c>
      <c r="AG25" s="2">
        <v>8.9999999999999993E-3</v>
      </c>
      <c r="AH25" s="2" t="s">
        <v>167</v>
      </c>
      <c r="AJ25" s="2" t="s">
        <v>37</v>
      </c>
      <c r="AK25" s="2">
        <v>23.041</v>
      </c>
      <c r="AL25" s="2">
        <v>51</v>
      </c>
      <c r="AM25" s="2">
        <v>110483</v>
      </c>
      <c r="AN25" s="2">
        <v>5.8159999999999998</v>
      </c>
      <c r="AO25" s="2" t="s">
        <v>167</v>
      </c>
      <c r="AQ25" s="2" t="s">
        <v>37</v>
      </c>
      <c r="AR25" s="2">
        <v>23.041</v>
      </c>
      <c r="AS25" s="2">
        <v>51</v>
      </c>
      <c r="AT25" s="2" t="s">
        <v>495</v>
      </c>
      <c r="AU25" s="2">
        <v>1.9E-2</v>
      </c>
      <c r="AV25" s="2" t="s">
        <v>167</v>
      </c>
      <c r="AX25" s="2" t="s">
        <v>37</v>
      </c>
      <c r="AY25" s="2">
        <v>23.126000000000001</v>
      </c>
      <c r="AZ25" s="2">
        <v>51</v>
      </c>
      <c r="BA25" s="2">
        <v>1580</v>
      </c>
      <c r="BB25" s="2">
        <v>5.2999999999999999E-2</v>
      </c>
      <c r="BC25" s="2" t="s">
        <v>167</v>
      </c>
      <c r="BE25" s="2" t="s">
        <v>37</v>
      </c>
      <c r="BF25" s="2">
        <v>23.117999999999999</v>
      </c>
      <c r="BG25" s="2">
        <v>51</v>
      </c>
      <c r="BH25" s="2">
        <v>2473</v>
      </c>
      <c r="BI25" s="2">
        <v>8.2000000000000003E-2</v>
      </c>
      <c r="BJ25" s="2" t="s">
        <v>167</v>
      </c>
      <c r="BL25" s="2" t="s">
        <v>37</v>
      </c>
      <c r="BM25" s="2">
        <v>23.117999999999999</v>
      </c>
      <c r="BN25" s="2">
        <v>51</v>
      </c>
      <c r="BO25" s="2">
        <v>1771</v>
      </c>
      <c r="BP25" s="2">
        <v>5.7000000000000002E-2</v>
      </c>
      <c r="BQ25" s="2" t="s">
        <v>167</v>
      </c>
      <c r="BS25" s="2" t="s">
        <v>37</v>
      </c>
      <c r="BT25" s="2">
        <v>23.117999999999999</v>
      </c>
      <c r="BU25" s="2">
        <v>51</v>
      </c>
      <c r="BV25" s="2">
        <v>2551</v>
      </c>
      <c r="BW25" s="2">
        <v>7.8E-2</v>
      </c>
      <c r="BX25" s="2" t="s">
        <v>167</v>
      </c>
      <c r="BZ25" s="2" t="s">
        <v>37</v>
      </c>
      <c r="CA25" s="2">
        <v>23.117999999999999</v>
      </c>
      <c r="CB25" s="2">
        <v>51</v>
      </c>
      <c r="CC25" s="2">
        <v>33913</v>
      </c>
      <c r="CD25" s="2">
        <v>1.2370000000000001</v>
      </c>
      <c r="CE25" s="2" t="s">
        <v>167</v>
      </c>
      <c r="CG25" s="2" t="s">
        <v>37</v>
      </c>
      <c r="CH25" s="2">
        <v>23.117999999999999</v>
      </c>
      <c r="CI25" s="2">
        <v>51</v>
      </c>
      <c r="CJ25" s="2">
        <v>55080</v>
      </c>
      <c r="CK25" s="2">
        <v>2.17</v>
      </c>
      <c r="CL25" s="2" t="s">
        <v>167</v>
      </c>
      <c r="CN25" s="2" t="s">
        <v>37</v>
      </c>
      <c r="CO25" s="2">
        <v>23.117999999999999</v>
      </c>
      <c r="CP25" s="2">
        <v>51</v>
      </c>
      <c r="CQ25" s="2">
        <v>37000</v>
      </c>
      <c r="CR25" s="2">
        <v>1.321</v>
      </c>
      <c r="CS25" s="2" t="s">
        <v>167</v>
      </c>
      <c r="CU25" s="2" t="s">
        <v>37</v>
      </c>
      <c r="CV25" s="2">
        <v>23.117999999999999</v>
      </c>
      <c r="CW25" s="2">
        <v>51</v>
      </c>
      <c r="CX25" s="2">
        <v>52771</v>
      </c>
      <c r="CY25" s="2">
        <v>1.9019999999999999</v>
      </c>
      <c r="CZ25" s="2" t="s">
        <v>167</v>
      </c>
    </row>
    <row r="26" spans="1:104" x14ac:dyDescent="0.55000000000000004">
      <c r="A26" s="2" t="s">
        <v>67</v>
      </c>
      <c r="B26" s="2">
        <v>0</v>
      </c>
      <c r="D26" s="2">
        <v>0</v>
      </c>
      <c r="E26" s="2" t="s">
        <v>86</v>
      </c>
      <c r="F26" s="2" t="s">
        <v>172</v>
      </c>
      <c r="H26" s="2" t="s">
        <v>67</v>
      </c>
      <c r="I26" s="2">
        <v>0</v>
      </c>
      <c r="J26" s="2">
        <v>0</v>
      </c>
      <c r="K26" s="2" t="s">
        <v>86</v>
      </c>
      <c r="O26" s="2" t="s">
        <v>67</v>
      </c>
      <c r="P26" s="2">
        <v>0</v>
      </c>
      <c r="R26" s="2">
        <v>0</v>
      </c>
      <c r="S26" s="2" t="s">
        <v>86</v>
      </c>
      <c r="T26" s="2" t="s">
        <v>172</v>
      </c>
      <c r="V26" s="2" t="s">
        <v>67</v>
      </c>
      <c r="W26" s="2">
        <v>24.936</v>
      </c>
      <c r="X26" s="2">
        <v>69</v>
      </c>
      <c r="Y26" s="2">
        <v>31824</v>
      </c>
      <c r="Z26" s="2">
        <v>0.45400000000000001</v>
      </c>
      <c r="AA26" s="2" t="s">
        <v>167</v>
      </c>
      <c r="AC26" s="2" t="s">
        <v>67</v>
      </c>
      <c r="AD26" s="2">
        <v>0</v>
      </c>
      <c r="AE26" s="2">
        <v>0</v>
      </c>
      <c r="AF26" s="2" t="s">
        <v>86</v>
      </c>
      <c r="AJ26" s="2" t="s">
        <v>67</v>
      </c>
      <c r="AK26" s="2">
        <v>24.603999999999999</v>
      </c>
      <c r="AL26" s="2">
        <v>69</v>
      </c>
      <c r="AM26" s="2" t="s">
        <v>496</v>
      </c>
      <c r="AN26" s="2">
        <v>5.4710000000000001</v>
      </c>
      <c r="AO26" s="2" t="s">
        <v>167</v>
      </c>
      <c r="AQ26" s="2" t="s">
        <v>67</v>
      </c>
      <c r="AR26" s="2">
        <v>0</v>
      </c>
      <c r="AT26" s="2">
        <v>0</v>
      </c>
      <c r="AU26" s="2" t="s">
        <v>86</v>
      </c>
      <c r="AV26" s="2" t="s">
        <v>172</v>
      </c>
      <c r="AX26" s="2" t="s">
        <v>67</v>
      </c>
      <c r="AY26" s="2">
        <v>24.943000000000001</v>
      </c>
      <c r="AZ26" s="2">
        <v>69</v>
      </c>
      <c r="BA26" s="2" t="s">
        <v>497</v>
      </c>
      <c r="BB26" s="2">
        <v>4.2999999999999997E-2</v>
      </c>
      <c r="BC26" s="2" t="s">
        <v>167</v>
      </c>
      <c r="BE26" s="2" t="s">
        <v>67</v>
      </c>
      <c r="BF26" s="2">
        <v>24.943000000000001</v>
      </c>
      <c r="BG26" s="2">
        <v>69</v>
      </c>
      <c r="BH26" s="2" t="s">
        <v>498</v>
      </c>
      <c r="BI26" s="2">
        <v>6.4000000000000001E-2</v>
      </c>
      <c r="BJ26" s="2" t="s">
        <v>167</v>
      </c>
      <c r="BL26" s="2" t="s">
        <v>67</v>
      </c>
      <c r="BM26" s="2">
        <v>24.951000000000001</v>
      </c>
      <c r="BN26" s="2">
        <v>69</v>
      </c>
      <c r="BO26" s="2" t="s">
        <v>499</v>
      </c>
      <c r="BP26" s="2">
        <v>5.0999999999999997E-2</v>
      </c>
      <c r="BQ26" s="2" t="s">
        <v>167</v>
      </c>
      <c r="BS26" s="2" t="s">
        <v>67</v>
      </c>
      <c r="BT26" s="2">
        <v>24.951000000000001</v>
      </c>
      <c r="BU26" s="2">
        <v>69</v>
      </c>
      <c r="BV26" s="2" t="s">
        <v>500</v>
      </c>
      <c r="BW26" s="2">
        <v>8.3000000000000004E-2</v>
      </c>
      <c r="BX26" s="2" t="s">
        <v>167</v>
      </c>
      <c r="BZ26" s="2" t="s">
        <v>67</v>
      </c>
      <c r="CA26" s="2">
        <v>24.951000000000001</v>
      </c>
      <c r="CB26" s="2">
        <v>69</v>
      </c>
      <c r="CC26" s="2">
        <v>81843</v>
      </c>
      <c r="CD26" s="2">
        <v>1.2609999999999999</v>
      </c>
      <c r="CE26" s="2" t="s">
        <v>167</v>
      </c>
      <c r="CG26" s="2" t="s">
        <v>67</v>
      </c>
      <c r="CH26" s="2">
        <v>24.951000000000001</v>
      </c>
      <c r="CI26" s="2">
        <v>69</v>
      </c>
      <c r="CJ26" s="2">
        <v>131893</v>
      </c>
      <c r="CK26" s="2">
        <v>2.2090000000000001</v>
      </c>
      <c r="CL26" s="2" t="s">
        <v>167</v>
      </c>
      <c r="CN26" s="2" t="s">
        <v>67</v>
      </c>
      <c r="CO26" s="2">
        <v>24.951000000000001</v>
      </c>
      <c r="CP26" s="2">
        <v>69</v>
      </c>
      <c r="CQ26" s="2">
        <v>95838</v>
      </c>
      <c r="CR26" s="2">
        <v>1.4570000000000001</v>
      </c>
      <c r="CS26" s="2" t="s">
        <v>167</v>
      </c>
      <c r="CU26" s="2" t="s">
        <v>67</v>
      </c>
      <c r="CV26" s="2">
        <v>24.943000000000001</v>
      </c>
      <c r="CW26" s="2">
        <v>69</v>
      </c>
      <c r="CX26" s="2">
        <v>151744</v>
      </c>
      <c r="CY26" s="2">
        <v>2.3980000000000001</v>
      </c>
      <c r="CZ26" s="2" t="s">
        <v>167</v>
      </c>
    </row>
    <row r="27" spans="1:104" x14ac:dyDescent="0.55000000000000004">
      <c r="A27" s="2" t="s">
        <v>39</v>
      </c>
      <c r="B27" s="2">
        <v>0</v>
      </c>
      <c r="C27" s="2">
        <v>0</v>
      </c>
      <c r="D27" s="2" t="s">
        <v>86</v>
      </c>
      <c r="H27" s="2" t="s">
        <v>39</v>
      </c>
      <c r="I27" s="2">
        <v>0</v>
      </c>
      <c r="J27" s="2">
        <v>0</v>
      </c>
      <c r="K27" s="2" t="s">
        <v>86</v>
      </c>
      <c r="O27" s="2" t="s">
        <v>39</v>
      </c>
      <c r="P27" s="2">
        <v>0</v>
      </c>
      <c r="Q27" s="2">
        <v>0</v>
      </c>
      <c r="R27" s="2" t="s">
        <v>86</v>
      </c>
      <c r="V27" s="2" t="s">
        <v>39</v>
      </c>
      <c r="W27" s="2">
        <v>26.491</v>
      </c>
      <c r="X27" s="2">
        <v>69</v>
      </c>
      <c r="Y27" s="2">
        <v>10274</v>
      </c>
      <c r="Z27" s="2">
        <v>0.41899999999999998</v>
      </c>
      <c r="AA27" s="2" t="s">
        <v>167</v>
      </c>
      <c r="AC27" s="2" t="s">
        <v>39</v>
      </c>
      <c r="AD27" s="2">
        <v>0</v>
      </c>
      <c r="AE27" s="2">
        <v>0</v>
      </c>
      <c r="AF27" s="2" t="s">
        <v>86</v>
      </c>
      <c r="AJ27" s="2" t="s">
        <v>39</v>
      </c>
      <c r="AK27" s="2">
        <v>26.276</v>
      </c>
      <c r="AL27" s="2">
        <v>69</v>
      </c>
      <c r="AM27" s="2">
        <v>86541</v>
      </c>
      <c r="AN27" s="2">
        <v>5.657</v>
      </c>
      <c r="AO27" s="2" t="s">
        <v>167</v>
      </c>
      <c r="AQ27" s="2" t="s">
        <v>39</v>
      </c>
      <c r="AR27" s="2">
        <v>0</v>
      </c>
      <c r="AS27" s="2">
        <v>0</v>
      </c>
      <c r="AT27" s="2" t="s">
        <v>86</v>
      </c>
      <c r="AX27" s="2" t="s">
        <v>39</v>
      </c>
      <c r="AY27" s="2">
        <v>26.491</v>
      </c>
      <c r="AZ27" s="2">
        <v>69</v>
      </c>
      <c r="BA27" s="2">
        <v>1069</v>
      </c>
      <c r="BB27" s="2">
        <v>4.2000000000000003E-2</v>
      </c>
      <c r="BC27" s="2" t="s">
        <v>167</v>
      </c>
      <c r="BE27" s="2" t="s">
        <v>39</v>
      </c>
      <c r="BF27" s="2">
        <v>26.491</v>
      </c>
      <c r="BG27" s="2">
        <v>69</v>
      </c>
      <c r="BH27" s="2">
        <v>1588</v>
      </c>
      <c r="BI27" s="2">
        <v>6.2E-2</v>
      </c>
      <c r="BJ27" s="2" t="s">
        <v>167</v>
      </c>
      <c r="BL27" s="2" t="s">
        <v>39</v>
      </c>
      <c r="BM27" s="2">
        <v>26.491</v>
      </c>
      <c r="BN27" s="2">
        <v>69</v>
      </c>
      <c r="BO27" s="2">
        <v>1436</v>
      </c>
      <c r="BP27" s="2">
        <v>5.3999999999999999E-2</v>
      </c>
      <c r="BQ27" s="2" t="s">
        <v>167</v>
      </c>
      <c r="BS27" s="2" t="s">
        <v>39</v>
      </c>
      <c r="BT27" s="2">
        <v>26.491</v>
      </c>
      <c r="BU27" s="2">
        <v>69</v>
      </c>
      <c r="BV27" s="2">
        <v>2142</v>
      </c>
      <c r="BW27" s="2">
        <v>7.8E-2</v>
      </c>
      <c r="BX27" s="2" t="s">
        <v>167</v>
      </c>
      <c r="BZ27" s="2" t="s">
        <v>39</v>
      </c>
      <c r="CA27" s="2">
        <v>26.491</v>
      </c>
      <c r="CB27" s="2">
        <v>69</v>
      </c>
      <c r="CC27" s="2">
        <v>26969</v>
      </c>
      <c r="CD27" s="2">
        <v>1.2390000000000001</v>
      </c>
      <c r="CE27" s="2" t="s">
        <v>167</v>
      </c>
      <c r="CG27" s="2" t="s">
        <v>39</v>
      </c>
      <c r="CH27" s="2">
        <v>26.491</v>
      </c>
      <c r="CI27" s="2">
        <v>69</v>
      </c>
      <c r="CJ27" s="2">
        <v>44720</v>
      </c>
      <c r="CK27" s="2">
        <v>2.4580000000000002</v>
      </c>
      <c r="CL27" s="2" t="s">
        <v>167</v>
      </c>
      <c r="CN27" s="2" t="s">
        <v>39</v>
      </c>
      <c r="CO27" s="2">
        <v>26.491</v>
      </c>
      <c r="CP27" s="2">
        <v>69</v>
      </c>
      <c r="CQ27" s="2">
        <v>31035</v>
      </c>
      <c r="CR27" s="2">
        <v>1.42</v>
      </c>
      <c r="CS27" s="2" t="s">
        <v>167</v>
      </c>
      <c r="CU27" s="2" t="s">
        <v>39</v>
      </c>
      <c r="CV27" s="2">
        <v>26.491</v>
      </c>
      <c r="CW27" s="2">
        <v>69</v>
      </c>
      <c r="CX27" s="2">
        <v>49550</v>
      </c>
      <c r="CY27" s="2">
        <v>2.58</v>
      </c>
      <c r="CZ27" s="2" t="s">
        <v>167</v>
      </c>
    </row>
    <row r="28" spans="1:104" x14ac:dyDescent="0.55000000000000004">
      <c r="A28" s="2" t="s">
        <v>40</v>
      </c>
      <c r="B28" s="2">
        <v>0</v>
      </c>
      <c r="D28" s="2">
        <v>0</v>
      </c>
      <c r="E28" s="2" t="s">
        <v>86</v>
      </c>
      <c r="F28" s="2" t="s">
        <v>172</v>
      </c>
      <c r="H28" s="2" t="s">
        <v>40</v>
      </c>
      <c r="I28" s="2">
        <v>0</v>
      </c>
      <c r="J28" s="2">
        <v>0</v>
      </c>
      <c r="K28" s="2" t="s">
        <v>86</v>
      </c>
      <c r="O28" s="2" t="s">
        <v>40</v>
      </c>
      <c r="P28" s="2">
        <v>0</v>
      </c>
      <c r="Q28" s="2">
        <v>0</v>
      </c>
      <c r="R28" s="2" t="s">
        <v>86</v>
      </c>
      <c r="V28" s="2" t="s">
        <v>40</v>
      </c>
      <c r="W28" s="2">
        <v>26.559000000000001</v>
      </c>
      <c r="X28" s="2">
        <v>101</v>
      </c>
      <c r="Y28" s="2">
        <v>20806</v>
      </c>
      <c r="Z28" s="2">
        <v>0.45300000000000001</v>
      </c>
      <c r="AA28" s="2" t="s">
        <v>167</v>
      </c>
      <c r="AC28" s="2" t="s">
        <v>40</v>
      </c>
      <c r="AD28" s="2">
        <v>0</v>
      </c>
      <c r="AE28" s="2">
        <v>0</v>
      </c>
      <c r="AF28" s="2" t="s">
        <v>86</v>
      </c>
      <c r="AJ28" s="2" t="s">
        <v>40</v>
      </c>
      <c r="AK28" s="2">
        <v>26.353999999999999</v>
      </c>
      <c r="AL28" s="2">
        <v>101</v>
      </c>
      <c r="AM28" s="2">
        <v>200820</v>
      </c>
      <c r="AN28" s="2">
        <v>5.63</v>
      </c>
      <c r="AO28" s="2" t="s">
        <v>167</v>
      </c>
      <c r="AQ28" s="2" t="s">
        <v>40</v>
      </c>
      <c r="AR28" s="2">
        <v>0</v>
      </c>
      <c r="AT28" s="2">
        <v>0</v>
      </c>
      <c r="AU28" s="2" t="s">
        <v>86</v>
      </c>
      <c r="AV28" s="2" t="s">
        <v>172</v>
      </c>
      <c r="AX28" s="2" t="s">
        <v>40</v>
      </c>
      <c r="AY28" s="2">
        <v>26.568999999999999</v>
      </c>
      <c r="AZ28" s="2">
        <v>101</v>
      </c>
      <c r="BA28" s="2">
        <v>1979</v>
      </c>
      <c r="BB28" s="2">
        <v>4.2000000000000003E-2</v>
      </c>
      <c r="BC28" s="2" t="s">
        <v>167</v>
      </c>
      <c r="BE28" s="2" t="s">
        <v>40</v>
      </c>
      <c r="BF28" s="2">
        <v>26.568999999999999</v>
      </c>
      <c r="BG28" s="2">
        <v>101</v>
      </c>
      <c r="BH28" s="2" t="s">
        <v>501</v>
      </c>
      <c r="BI28" s="2">
        <v>6.2E-2</v>
      </c>
      <c r="BJ28" s="2" t="s">
        <v>167</v>
      </c>
      <c r="BL28" s="2" t="s">
        <v>40</v>
      </c>
      <c r="BM28" s="2">
        <v>26.568999999999999</v>
      </c>
      <c r="BN28" s="2">
        <v>101</v>
      </c>
      <c r="BO28" s="2">
        <v>2464</v>
      </c>
      <c r="BP28" s="2">
        <v>0.05</v>
      </c>
      <c r="BQ28" s="2" t="s">
        <v>167</v>
      </c>
      <c r="BS28" s="2" t="s">
        <v>40</v>
      </c>
      <c r="BT28" s="2">
        <v>26.568999999999999</v>
      </c>
      <c r="BU28" s="2">
        <v>101</v>
      </c>
      <c r="BV28" s="2">
        <v>4001</v>
      </c>
      <c r="BW28" s="2">
        <v>7.8E-2</v>
      </c>
      <c r="BX28" s="2" t="s">
        <v>167</v>
      </c>
      <c r="BZ28" s="2" t="s">
        <v>40</v>
      </c>
      <c r="CA28" s="2">
        <v>26.568999999999999</v>
      </c>
      <c r="CB28" s="2">
        <v>101</v>
      </c>
      <c r="CC28" s="2" t="s">
        <v>502</v>
      </c>
      <c r="CD28" s="2">
        <v>1.1499999999999999</v>
      </c>
      <c r="CE28" s="2" t="s">
        <v>167</v>
      </c>
      <c r="CG28" s="2" t="s">
        <v>40</v>
      </c>
      <c r="CH28" s="2">
        <v>26.568999999999999</v>
      </c>
      <c r="CI28" s="2">
        <v>101</v>
      </c>
      <c r="CJ28" s="2">
        <v>84855</v>
      </c>
      <c r="CK28" s="2">
        <v>2.2949999999999999</v>
      </c>
      <c r="CL28" s="2" t="s">
        <v>167</v>
      </c>
      <c r="CN28" s="2" t="s">
        <v>40</v>
      </c>
      <c r="CO28" s="2">
        <v>26.568999999999999</v>
      </c>
      <c r="CP28" s="2">
        <v>101</v>
      </c>
      <c r="CQ28" s="2" t="s">
        <v>503</v>
      </c>
      <c r="CR28" s="2">
        <v>1.381</v>
      </c>
      <c r="CS28" s="2" t="s">
        <v>167</v>
      </c>
      <c r="CU28" s="2" t="s">
        <v>40</v>
      </c>
      <c r="CV28" s="2">
        <v>26.559000000000001</v>
      </c>
      <c r="CW28" s="2">
        <v>101</v>
      </c>
      <c r="CX28" s="2">
        <v>93584</v>
      </c>
      <c r="CY28" s="2">
        <v>2.3759999999999999</v>
      </c>
      <c r="CZ28" s="2" t="s">
        <v>167</v>
      </c>
    </row>
    <row r="29" spans="1:104" x14ac:dyDescent="0.55000000000000004">
      <c r="A29" s="2" t="s">
        <v>68</v>
      </c>
      <c r="B29" s="2">
        <v>0</v>
      </c>
      <c r="C29" s="2">
        <v>0</v>
      </c>
      <c r="D29" s="2" t="s">
        <v>86</v>
      </c>
      <c r="H29" s="2" t="s">
        <v>68</v>
      </c>
      <c r="I29" s="2">
        <v>0</v>
      </c>
      <c r="J29" s="2">
        <v>0</v>
      </c>
      <c r="K29" s="2" t="s">
        <v>86</v>
      </c>
      <c r="O29" s="2" t="s">
        <v>68</v>
      </c>
      <c r="P29" s="2">
        <v>0</v>
      </c>
      <c r="Q29" s="2">
        <v>0</v>
      </c>
      <c r="R29" s="2" t="s">
        <v>86</v>
      </c>
      <c r="V29" s="2" t="s">
        <v>68</v>
      </c>
      <c r="W29" s="2">
        <v>27.661000000000001</v>
      </c>
      <c r="X29" s="2">
        <v>69</v>
      </c>
      <c r="Y29" s="2">
        <v>35168</v>
      </c>
      <c r="Z29" s="2">
        <v>0.441</v>
      </c>
      <c r="AA29" s="2" t="s">
        <v>167</v>
      </c>
      <c r="AC29" s="2" t="s">
        <v>68</v>
      </c>
      <c r="AD29" s="2">
        <v>0</v>
      </c>
      <c r="AE29" s="2">
        <v>0</v>
      </c>
      <c r="AF29" s="2" t="s">
        <v>86</v>
      </c>
      <c r="AJ29" s="2" t="s">
        <v>68</v>
      </c>
      <c r="AK29" s="2">
        <v>27.495000000000001</v>
      </c>
      <c r="AL29" s="2">
        <v>69</v>
      </c>
      <c r="AM29" s="2">
        <v>288816</v>
      </c>
      <c r="AN29" s="2">
        <v>5.1150000000000002</v>
      </c>
      <c r="AO29" s="2" t="s">
        <v>167</v>
      </c>
      <c r="AQ29" s="2" t="s">
        <v>68</v>
      </c>
      <c r="AR29" s="2">
        <v>0</v>
      </c>
      <c r="AS29" s="2">
        <v>0</v>
      </c>
      <c r="AT29" s="2" t="s">
        <v>86</v>
      </c>
      <c r="AX29" s="2" t="s">
        <v>68</v>
      </c>
      <c r="AY29" s="2">
        <v>27.670999999999999</v>
      </c>
      <c r="AZ29" s="2">
        <v>69</v>
      </c>
      <c r="BA29" s="2">
        <v>3363</v>
      </c>
      <c r="BB29" s="2">
        <v>4.1000000000000002E-2</v>
      </c>
      <c r="BC29" s="2" t="s">
        <v>167</v>
      </c>
      <c r="BE29" s="2" t="s">
        <v>68</v>
      </c>
      <c r="BF29" s="2">
        <v>27.670999999999999</v>
      </c>
      <c r="BG29" s="2">
        <v>69</v>
      </c>
      <c r="BH29" s="2">
        <v>5579</v>
      </c>
      <c r="BI29" s="2">
        <v>6.8000000000000005E-2</v>
      </c>
      <c r="BJ29" s="2" t="s">
        <v>167</v>
      </c>
      <c r="BL29" s="2" t="s">
        <v>68</v>
      </c>
      <c r="BM29" s="2">
        <v>27.670999999999999</v>
      </c>
      <c r="BN29" s="2">
        <v>69</v>
      </c>
      <c r="BO29" s="2">
        <v>4744</v>
      </c>
      <c r="BP29" s="2">
        <v>5.6000000000000001E-2</v>
      </c>
      <c r="BQ29" s="2" t="s">
        <v>167</v>
      </c>
      <c r="BS29" s="2" t="s">
        <v>68</v>
      </c>
      <c r="BT29" s="2">
        <v>27.670999999999999</v>
      </c>
      <c r="BU29" s="2">
        <v>69</v>
      </c>
      <c r="BV29" s="2">
        <v>8402</v>
      </c>
      <c r="BW29" s="2">
        <v>9.5000000000000001E-2</v>
      </c>
      <c r="BX29" s="2" t="s">
        <v>167</v>
      </c>
      <c r="BZ29" s="2" t="s">
        <v>68</v>
      </c>
      <c r="CA29" s="2">
        <v>27.670999999999999</v>
      </c>
      <c r="CB29" s="2">
        <v>69</v>
      </c>
      <c r="CC29" s="2">
        <v>91742</v>
      </c>
      <c r="CD29" s="2">
        <v>1.2529999999999999</v>
      </c>
      <c r="CE29" s="2" t="s">
        <v>167</v>
      </c>
      <c r="CG29" s="2" t="s">
        <v>68</v>
      </c>
      <c r="CH29" s="2">
        <v>27.661000000000001</v>
      </c>
      <c r="CI29" s="2">
        <v>69</v>
      </c>
      <c r="CJ29" s="2">
        <v>148663</v>
      </c>
      <c r="CK29" s="2">
        <v>2.2360000000000002</v>
      </c>
      <c r="CL29" s="2" t="s">
        <v>167</v>
      </c>
      <c r="CN29" s="2" t="s">
        <v>68</v>
      </c>
      <c r="CO29" s="2">
        <v>27.670999999999999</v>
      </c>
      <c r="CP29" s="2">
        <v>69</v>
      </c>
      <c r="CQ29" s="2">
        <v>109042</v>
      </c>
      <c r="CR29" s="2">
        <v>1.4750000000000001</v>
      </c>
      <c r="CS29" s="2" t="s">
        <v>167</v>
      </c>
      <c r="CU29" s="2" t="s">
        <v>68</v>
      </c>
      <c r="CV29" s="2">
        <v>27.670999999999999</v>
      </c>
      <c r="CW29" s="2">
        <v>69</v>
      </c>
      <c r="CX29" s="2">
        <v>185133</v>
      </c>
      <c r="CY29" s="2">
        <v>2.694</v>
      </c>
      <c r="CZ29" s="2" t="s">
        <v>167</v>
      </c>
    </row>
    <row r="30" spans="1:104" x14ac:dyDescent="0.55000000000000004">
      <c r="A30" s="2" t="s">
        <v>42</v>
      </c>
      <c r="B30" s="2">
        <v>0</v>
      </c>
      <c r="C30" s="2">
        <v>0</v>
      </c>
      <c r="D30" s="2" t="s">
        <v>86</v>
      </c>
      <c r="H30" s="2" t="s">
        <v>42</v>
      </c>
      <c r="I30" s="2">
        <v>0</v>
      </c>
      <c r="J30" s="2">
        <v>0</v>
      </c>
      <c r="K30" s="2" t="s">
        <v>86</v>
      </c>
      <c r="O30" s="2" t="s">
        <v>42</v>
      </c>
      <c r="P30" s="2">
        <v>0</v>
      </c>
      <c r="Q30" s="2">
        <v>0</v>
      </c>
      <c r="R30" s="2" t="s">
        <v>86</v>
      </c>
      <c r="V30" s="2" t="s">
        <v>42</v>
      </c>
      <c r="W30" s="2">
        <v>29.094000000000001</v>
      </c>
      <c r="X30" s="2">
        <v>51</v>
      </c>
      <c r="Y30" s="2">
        <v>19914</v>
      </c>
      <c r="Z30" s="2">
        <v>0.46600000000000003</v>
      </c>
      <c r="AA30" s="2" t="s">
        <v>167</v>
      </c>
      <c r="AC30" s="2" t="s">
        <v>42</v>
      </c>
      <c r="AD30" s="2">
        <v>0</v>
      </c>
      <c r="AE30" s="2">
        <v>0</v>
      </c>
      <c r="AF30" s="2" t="s">
        <v>86</v>
      </c>
      <c r="AJ30" s="2" t="s">
        <v>42</v>
      </c>
      <c r="AK30" s="2">
        <v>28.948</v>
      </c>
      <c r="AL30" s="2">
        <v>51</v>
      </c>
      <c r="AM30" s="2">
        <v>174847</v>
      </c>
      <c r="AN30" s="2">
        <v>5.2329999999999997</v>
      </c>
      <c r="AO30" s="2" t="s">
        <v>167</v>
      </c>
      <c r="AQ30" s="2" t="s">
        <v>42</v>
      </c>
      <c r="AR30" s="2">
        <v>0</v>
      </c>
      <c r="AS30" s="2">
        <v>0</v>
      </c>
      <c r="AT30" s="2" t="s">
        <v>86</v>
      </c>
      <c r="AX30" s="2" t="s">
        <v>42</v>
      </c>
      <c r="AY30" s="2">
        <v>29.094000000000001</v>
      </c>
      <c r="AZ30" s="2">
        <v>51</v>
      </c>
      <c r="BA30" s="2">
        <v>1883</v>
      </c>
      <c r="BB30" s="2">
        <v>4.3999999999999997E-2</v>
      </c>
      <c r="BC30" s="2" t="s">
        <v>167</v>
      </c>
      <c r="BE30" s="2" t="s">
        <v>42</v>
      </c>
      <c r="BF30" s="2">
        <v>29.094000000000001</v>
      </c>
      <c r="BG30" s="2">
        <v>51</v>
      </c>
      <c r="BH30" s="2">
        <v>3074</v>
      </c>
      <c r="BI30" s="2">
        <v>7.0999999999999994E-2</v>
      </c>
      <c r="BJ30" s="2" t="s">
        <v>167</v>
      </c>
      <c r="BL30" s="2" t="s">
        <v>42</v>
      </c>
      <c r="BM30" s="2">
        <v>29.094000000000001</v>
      </c>
      <c r="BN30" s="2">
        <v>51</v>
      </c>
      <c r="BO30" s="2">
        <v>2489</v>
      </c>
      <c r="BP30" s="2">
        <v>5.5E-2</v>
      </c>
      <c r="BQ30" s="2" t="s">
        <v>167</v>
      </c>
      <c r="BS30" s="2" t="s">
        <v>42</v>
      </c>
      <c r="BT30" s="2">
        <v>29.094000000000001</v>
      </c>
      <c r="BU30" s="2">
        <v>51</v>
      </c>
      <c r="BV30" s="2">
        <v>4302</v>
      </c>
      <c r="BW30" s="2">
        <v>9.1999999999999998E-2</v>
      </c>
      <c r="BX30" s="2" t="s">
        <v>167</v>
      </c>
      <c r="BZ30" s="2" t="s">
        <v>42</v>
      </c>
      <c r="CA30" s="2">
        <v>29.094000000000001</v>
      </c>
      <c r="CB30" s="2">
        <v>51</v>
      </c>
      <c r="CC30" s="2">
        <v>51298</v>
      </c>
      <c r="CD30" s="2">
        <v>1.2749999999999999</v>
      </c>
      <c r="CE30" s="2" t="s">
        <v>167</v>
      </c>
      <c r="CG30" s="2" t="s">
        <v>42</v>
      </c>
      <c r="CH30" s="2">
        <v>29.094000000000001</v>
      </c>
      <c r="CI30" s="2">
        <v>51</v>
      </c>
      <c r="CJ30" s="2">
        <v>85278</v>
      </c>
      <c r="CK30" s="2">
        <v>2.258</v>
      </c>
      <c r="CL30" s="2" t="s">
        <v>167</v>
      </c>
      <c r="CN30" s="2" t="s">
        <v>42</v>
      </c>
      <c r="CO30" s="2">
        <v>29.094000000000001</v>
      </c>
      <c r="CP30" s="2">
        <v>51</v>
      </c>
      <c r="CQ30" s="2">
        <v>63053</v>
      </c>
      <c r="CR30" s="2">
        <v>1.544</v>
      </c>
      <c r="CS30" s="2" t="s">
        <v>167</v>
      </c>
      <c r="CU30" s="2" t="s">
        <v>42</v>
      </c>
      <c r="CV30" s="2">
        <v>29.094000000000001</v>
      </c>
      <c r="CW30" s="2">
        <v>51</v>
      </c>
      <c r="CX30" s="2">
        <v>105427</v>
      </c>
      <c r="CY30" s="2">
        <v>2.6469999999999998</v>
      </c>
      <c r="CZ30" s="2" t="s">
        <v>167</v>
      </c>
    </row>
    <row r="31" spans="1:104" x14ac:dyDescent="0.55000000000000004">
      <c r="A31" s="2" t="s">
        <v>69</v>
      </c>
      <c r="B31" s="2">
        <v>0</v>
      </c>
      <c r="C31" s="2">
        <v>0</v>
      </c>
      <c r="D31" s="2" t="s">
        <v>86</v>
      </c>
      <c r="H31" s="2" t="s">
        <v>69</v>
      </c>
      <c r="I31" s="2">
        <v>0</v>
      </c>
      <c r="J31" s="2">
        <v>0</v>
      </c>
      <c r="K31" s="2" t="s">
        <v>86</v>
      </c>
      <c r="O31" s="2" t="s">
        <v>69</v>
      </c>
      <c r="P31" s="2">
        <v>0</v>
      </c>
      <c r="Q31" s="2">
        <v>0</v>
      </c>
      <c r="R31" s="2" t="s">
        <v>86</v>
      </c>
      <c r="V31" s="2" t="s">
        <v>69</v>
      </c>
      <c r="W31" s="2">
        <v>29.901</v>
      </c>
      <c r="X31" s="2">
        <v>119</v>
      </c>
      <c r="Y31" s="2" t="s">
        <v>504</v>
      </c>
      <c r="Z31" s="2">
        <v>0.435</v>
      </c>
      <c r="AA31" s="2" t="s">
        <v>167</v>
      </c>
      <c r="AC31" s="2" t="s">
        <v>69</v>
      </c>
      <c r="AD31" s="2">
        <v>0</v>
      </c>
      <c r="AE31" s="2">
        <v>0</v>
      </c>
      <c r="AF31" s="2" t="s">
        <v>86</v>
      </c>
      <c r="AJ31" s="2" t="s">
        <v>69</v>
      </c>
      <c r="AK31" s="2">
        <v>29.774000000000001</v>
      </c>
      <c r="AL31" s="2">
        <v>119</v>
      </c>
      <c r="AM31" s="2" t="s">
        <v>505</v>
      </c>
      <c r="AN31" s="2">
        <v>4.7480000000000002</v>
      </c>
      <c r="AO31" s="2" t="s">
        <v>167</v>
      </c>
      <c r="AQ31" s="2" t="s">
        <v>69</v>
      </c>
      <c r="AR31" s="2">
        <v>29.797999999999998</v>
      </c>
      <c r="AS31" s="2">
        <v>119</v>
      </c>
      <c r="AT31" s="2" t="s">
        <v>214</v>
      </c>
      <c r="AU31" s="2">
        <v>3.0000000000000001E-3</v>
      </c>
      <c r="AV31" s="2" t="s">
        <v>167</v>
      </c>
      <c r="AX31" s="2" t="s">
        <v>69</v>
      </c>
      <c r="AY31" s="2">
        <v>29.901</v>
      </c>
      <c r="AZ31" s="2">
        <v>119</v>
      </c>
      <c r="BA31" s="2" t="s">
        <v>506</v>
      </c>
      <c r="BB31" s="2">
        <v>4.2000000000000003E-2</v>
      </c>
      <c r="BC31" s="2" t="s">
        <v>167</v>
      </c>
      <c r="BE31" s="2" t="s">
        <v>69</v>
      </c>
      <c r="BF31" s="2">
        <v>29.901</v>
      </c>
      <c r="BG31" s="2">
        <v>119</v>
      </c>
      <c r="BH31" s="2" t="s">
        <v>507</v>
      </c>
      <c r="BI31" s="2">
        <v>6.8000000000000005E-2</v>
      </c>
      <c r="BJ31" s="2" t="s">
        <v>167</v>
      </c>
      <c r="BL31" s="2" t="s">
        <v>69</v>
      </c>
      <c r="BM31" s="2">
        <v>29.901</v>
      </c>
      <c r="BN31" s="2">
        <v>119</v>
      </c>
      <c r="BO31" s="2" t="s">
        <v>508</v>
      </c>
      <c r="BP31" s="2">
        <v>5.3999999999999999E-2</v>
      </c>
      <c r="BQ31" s="2" t="s">
        <v>167</v>
      </c>
      <c r="BS31" s="2" t="s">
        <v>69</v>
      </c>
      <c r="BT31" s="2">
        <v>29.901</v>
      </c>
      <c r="BU31" s="2">
        <v>119</v>
      </c>
      <c r="BV31" s="2" t="s">
        <v>509</v>
      </c>
      <c r="BW31" s="2">
        <v>8.8999999999999996E-2</v>
      </c>
      <c r="BX31" s="2" t="s">
        <v>167</v>
      </c>
      <c r="BZ31" s="2" t="s">
        <v>69</v>
      </c>
      <c r="CA31" s="2">
        <v>29.901</v>
      </c>
      <c r="CB31" s="2">
        <v>119</v>
      </c>
      <c r="CC31" s="2" t="s">
        <v>510</v>
      </c>
      <c r="CD31" s="2">
        <v>1.1659999999999999</v>
      </c>
      <c r="CE31" s="2" t="s">
        <v>167</v>
      </c>
      <c r="CG31" s="2" t="s">
        <v>69</v>
      </c>
      <c r="CH31" s="2">
        <v>29.901</v>
      </c>
      <c r="CI31" s="2">
        <v>119</v>
      </c>
      <c r="CJ31" s="2" t="s">
        <v>511</v>
      </c>
      <c r="CK31" s="2">
        <v>1.966</v>
      </c>
      <c r="CL31" s="2" t="s">
        <v>167</v>
      </c>
      <c r="CN31" s="2" t="s">
        <v>69</v>
      </c>
      <c r="CO31" s="2">
        <v>29.901</v>
      </c>
      <c r="CP31" s="2">
        <v>119</v>
      </c>
      <c r="CQ31" s="2" t="s">
        <v>512</v>
      </c>
      <c r="CR31" s="2">
        <v>1.276</v>
      </c>
      <c r="CS31" s="2" t="s">
        <v>167</v>
      </c>
      <c r="CU31" s="2" t="s">
        <v>69</v>
      </c>
      <c r="CV31" s="2">
        <v>29.901</v>
      </c>
      <c r="CW31" s="2">
        <v>119</v>
      </c>
      <c r="CX31" s="2" t="s">
        <v>513</v>
      </c>
      <c r="CY31" s="2">
        <v>2.1269999999999998</v>
      </c>
      <c r="CZ31" s="2" t="s">
        <v>167</v>
      </c>
    </row>
    <row r="32" spans="1:104" x14ac:dyDescent="0.55000000000000004">
      <c r="A32" s="2" t="s">
        <v>44</v>
      </c>
      <c r="B32" s="2">
        <v>0</v>
      </c>
      <c r="C32" s="2">
        <v>0</v>
      </c>
      <c r="D32" s="2" t="s">
        <v>86</v>
      </c>
      <c r="H32" s="2" t="s">
        <v>44</v>
      </c>
      <c r="I32" s="2">
        <v>0</v>
      </c>
      <c r="J32" s="2">
        <v>0</v>
      </c>
      <c r="K32" s="2" t="s">
        <v>86</v>
      </c>
      <c r="O32" s="2" t="s">
        <v>44</v>
      </c>
      <c r="P32" s="2">
        <v>0</v>
      </c>
      <c r="Q32" s="2">
        <v>0</v>
      </c>
      <c r="R32" s="2" t="s">
        <v>86</v>
      </c>
      <c r="V32" s="2" t="s">
        <v>44</v>
      </c>
      <c r="W32" s="2">
        <v>31.408000000000001</v>
      </c>
      <c r="X32" s="2">
        <v>51</v>
      </c>
      <c r="Y32" s="2">
        <v>60555</v>
      </c>
      <c r="Z32" s="2">
        <v>0.49399999999999999</v>
      </c>
      <c r="AA32" s="2" t="s">
        <v>167</v>
      </c>
      <c r="AC32" s="2" t="s">
        <v>44</v>
      </c>
      <c r="AD32" s="2">
        <v>0</v>
      </c>
      <c r="AE32" s="2">
        <v>0</v>
      </c>
      <c r="AF32" s="2" t="s">
        <v>86</v>
      </c>
      <c r="AJ32" s="2" t="s">
        <v>44</v>
      </c>
      <c r="AK32" s="2">
        <v>31.338999999999999</v>
      </c>
      <c r="AL32" s="2">
        <v>51</v>
      </c>
      <c r="AM32" s="2">
        <v>462596</v>
      </c>
      <c r="AN32" s="2">
        <v>5.2080000000000002</v>
      </c>
      <c r="AO32" s="2" t="s">
        <v>167</v>
      </c>
      <c r="AQ32" s="2" t="s">
        <v>44</v>
      </c>
      <c r="AR32" s="2">
        <v>31.35</v>
      </c>
      <c r="AS32" s="2">
        <v>51</v>
      </c>
      <c r="AT32" s="2">
        <v>375</v>
      </c>
      <c r="AU32" s="2">
        <v>4.0000000000000001E-3</v>
      </c>
      <c r="AV32" s="2" t="s">
        <v>167</v>
      </c>
      <c r="AX32" s="2" t="s">
        <v>44</v>
      </c>
      <c r="AY32" s="2">
        <v>31.408000000000001</v>
      </c>
      <c r="AZ32" s="2">
        <v>51</v>
      </c>
      <c r="BA32" s="2">
        <v>5720</v>
      </c>
      <c r="BB32" s="2">
        <v>4.5999999999999999E-2</v>
      </c>
      <c r="BC32" s="2" t="s">
        <v>167</v>
      </c>
      <c r="BE32" s="2" t="s">
        <v>44</v>
      </c>
      <c r="BF32" s="2">
        <v>31.408000000000001</v>
      </c>
      <c r="BG32" s="2">
        <v>51</v>
      </c>
      <c r="BH32" s="2">
        <v>9422</v>
      </c>
      <c r="BI32" s="2">
        <v>7.5999999999999998E-2</v>
      </c>
      <c r="BJ32" s="2" t="s">
        <v>167</v>
      </c>
      <c r="BL32" s="2" t="s">
        <v>44</v>
      </c>
      <c r="BM32" s="2">
        <v>31.408000000000001</v>
      </c>
      <c r="BN32" s="2">
        <v>51</v>
      </c>
      <c r="BO32" s="2">
        <v>7226</v>
      </c>
      <c r="BP32" s="2">
        <v>5.6000000000000001E-2</v>
      </c>
      <c r="BQ32" s="2" t="s">
        <v>167</v>
      </c>
      <c r="BS32" s="2" t="s">
        <v>44</v>
      </c>
      <c r="BT32" s="2">
        <v>31.408000000000001</v>
      </c>
      <c r="BU32" s="2">
        <v>51</v>
      </c>
      <c r="BV32" s="2">
        <v>13207</v>
      </c>
      <c r="BW32" s="2">
        <v>9.8000000000000004E-2</v>
      </c>
      <c r="BX32" s="2" t="s">
        <v>167</v>
      </c>
      <c r="BZ32" s="2" t="s">
        <v>44</v>
      </c>
      <c r="CA32" s="2">
        <v>31.408000000000001</v>
      </c>
      <c r="CB32" s="2">
        <v>51</v>
      </c>
      <c r="CC32" s="2">
        <v>146358</v>
      </c>
      <c r="CD32" s="2">
        <v>1.25</v>
      </c>
      <c r="CE32" s="2" t="s">
        <v>167</v>
      </c>
      <c r="CG32" s="2" t="s">
        <v>44</v>
      </c>
      <c r="CH32" s="2">
        <v>31.408000000000001</v>
      </c>
      <c r="CI32" s="2">
        <v>51</v>
      </c>
      <c r="CJ32" s="2">
        <v>244815</v>
      </c>
      <c r="CK32" s="2">
        <v>2.1890000000000001</v>
      </c>
      <c r="CL32" s="2" t="s">
        <v>167</v>
      </c>
      <c r="CN32" s="2" t="s">
        <v>44</v>
      </c>
      <c r="CO32" s="2">
        <v>31.408000000000001</v>
      </c>
      <c r="CP32" s="2">
        <v>51</v>
      </c>
      <c r="CQ32" s="2">
        <v>177341</v>
      </c>
      <c r="CR32" s="2">
        <v>1.4850000000000001</v>
      </c>
      <c r="CS32" s="2" t="s">
        <v>167</v>
      </c>
      <c r="CU32" s="2" t="s">
        <v>44</v>
      </c>
      <c r="CV32" s="2">
        <v>31.408000000000001</v>
      </c>
      <c r="CW32" s="2">
        <v>51</v>
      </c>
      <c r="CX32" s="2">
        <v>304379</v>
      </c>
      <c r="CY32" s="2">
        <v>2.5609999999999999</v>
      </c>
      <c r="CZ32" s="2" t="s">
        <v>167</v>
      </c>
    </row>
    <row r="33" spans="1:104" x14ac:dyDescent="0.55000000000000004">
      <c r="A33" s="2" t="s">
        <v>46</v>
      </c>
      <c r="B33" s="2">
        <v>0</v>
      </c>
      <c r="C33" s="2">
        <v>0</v>
      </c>
      <c r="D33" s="2" t="s">
        <v>86</v>
      </c>
      <c r="H33" s="2" t="s">
        <v>46</v>
      </c>
      <c r="I33" s="2">
        <v>0</v>
      </c>
      <c r="J33" s="2">
        <v>0</v>
      </c>
      <c r="K33" s="2" t="s">
        <v>86</v>
      </c>
      <c r="O33" s="2" t="s">
        <v>46</v>
      </c>
      <c r="P33" s="2">
        <v>0</v>
      </c>
      <c r="Q33" s="2">
        <v>0</v>
      </c>
      <c r="R33" s="2" t="s">
        <v>86</v>
      </c>
      <c r="V33" s="2" t="s">
        <v>46</v>
      </c>
      <c r="W33" s="2">
        <v>33.904000000000003</v>
      </c>
      <c r="X33" s="2">
        <v>51</v>
      </c>
      <c r="Y33" s="2">
        <v>42528</v>
      </c>
      <c r="Z33" s="2">
        <v>0.498</v>
      </c>
      <c r="AA33" s="2" t="s">
        <v>167</v>
      </c>
      <c r="AC33" s="2" t="s">
        <v>46</v>
      </c>
      <c r="AD33" s="2">
        <v>33.881</v>
      </c>
      <c r="AE33" s="2">
        <v>51</v>
      </c>
      <c r="AF33" s="2">
        <v>335</v>
      </c>
      <c r="AG33" s="2">
        <v>4.0000000000000001E-3</v>
      </c>
      <c r="AH33" s="2" t="s">
        <v>167</v>
      </c>
      <c r="AJ33" s="2" t="s">
        <v>46</v>
      </c>
      <c r="AK33" s="2">
        <v>33.856999999999999</v>
      </c>
      <c r="AL33" s="2">
        <v>51</v>
      </c>
      <c r="AM33" s="2">
        <v>346981</v>
      </c>
      <c r="AN33" s="2">
        <v>5.0810000000000004</v>
      </c>
      <c r="AO33" s="2" t="s">
        <v>167</v>
      </c>
      <c r="AQ33" s="2" t="s">
        <v>46</v>
      </c>
      <c r="AR33" s="2">
        <v>33.869</v>
      </c>
      <c r="AS33" s="2">
        <v>51</v>
      </c>
      <c r="AT33" s="2">
        <v>482</v>
      </c>
      <c r="AU33" s="2">
        <v>7.0000000000000001E-3</v>
      </c>
      <c r="AV33" s="2" t="s">
        <v>167</v>
      </c>
      <c r="AX33" s="2" t="s">
        <v>46</v>
      </c>
      <c r="AY33" s="2">
        <v>33.902999999999999</v>
      </c>
      <c r="AZ33" s="2">
        <v>51</v>
      </c>
      <c r="BA33" s="2">
        <v>3423</v>
      </c>
      <c r="BB33" s="2">
        <v>0.04</v>
      </c>
      <c r="BC33" s="2" t="s">
        <v>167</v>
      </c>
      <c r="BE33" s="2" t="s">
        <v>46</v>
      </c>
      <c r="BF33" s="2">
        <v>33.902999999999999</v>
      </c>
      <c r="BG33" s="2">
        <v>51</v>
      </c>
      <c r="BH33" s="2">
        <v>6578</v>
      </c>
      <c r="BI33" s="2">
        <v>7.6999999999999999E-2</v>
      </c>
      <c r="BJ33" s="2" t="s">
        <v>167</v>
      </c>
      <c r="BL33" s="2" t="s">
        <v>46</v>
      </c>
      <c r="BM33" s="2">
        <v>33.902999999999999</v>
      </c>
      <c r="BN33" s="2">
        <v>51</v>
      </c>
      <c r="BO33" s="2">
        <v>4459</v>
      </c>
      <c r="BP33" s="2">
        <v>0.05</v>
      </c>
      <c r="BQ33" s="2" t="s">
        <v>167</v>
      </c>
      <c r="BS33" s="2" t="s">
        <v>46</v>
      </c>
      <c r="BT33" s="2">
        <v>33.902999999999999</v>
      </c>
      <c r="BU33" s="2">
        <v>51</v>
      </c>
      <c r="BV33" s="2">
        <v>8888</v>
      </c>
      <c r="BW33" s="2">
        <v>9.6000000000000002E-2</v>
      </c>
      <c r="BX33" s="2" t="s">
        <v>167</v>
      </c>
      <c r="BZ33" s="2" t="s">
        <v>46</v>
      </c>
      <c r="CA33" s="2">
        <v>33.902999999999999</v>
      </c>
      <c r="CB33" s="2">
        <v>51</v>
      </c>
      <c r="CC33" s="2">
        <v>97424</v>
      </c>
      <c r="CD33" s="2">
        <v>1.18</v>
      </c>
      <c r="CE33" s="2" t="s">
        <v>167</v>
      </c>
      <c r="CG33" s="2" t="s">
        <v>46</v>
      </c>
      <c r="CH33" s="2">
        <v>33.904000000000003</v>
      </c>
      <c r="CI33" s="2">
        <v>51</v>
      </c>
      <c r="CJ33" s="2">
        <v>175940</v>
      </c>
      <c r="CK33" s="2">
        <v>2.2029999999999998</v>
      </c>
      <c r="CL33" s="2" t="s">
        <v>167</v>
      </c>
      <c r="CN33" s="2" t="s">
        <v>46</v>
      </c>
      <c r="CO33" s="2">
        <v>33.902999999999999</v>
      </c>
      <c r="CP33" s="2">
        <v>51</v>
      </c>
      <c r="CQ33" s="2">
        <v>113473</v>
      </c>
      <c r="CR33" s="2">
        <v>1.341</v>
      </c>
      <c r="CS33" s="2" t="s">
        <v>167</v>
      </c>
      <c r="CU33" s="2" t="s">
        <v>46</v>
      </c>
      <c r="CV33" s="2">
        <v>33.902999999999999</v>
      </c>
      <c r="CW33" s="2">
        <v>51</v>
      </c>
      <c r="CX33" s="2">
        <v>199068</v>
      </c>
      <c r="CY33" s="2">
        <v>2.3239999999999998</v>
      </c>
      <c r="CZ33" s="2" t="s">
        <v>167</v>
      </c>
    </row>
    <row r="34" spans="1:104" x14ac:dyDescent="0.55000000000000004">
      <c r="A34" s="2" t="s">
        <v>45</v>
      </c>
      <c r="B34" s="2">
        <v>0</v>
      </c>
      <c r="C34" s="2">
        <v>0</v>
      </c>
      <c r="D34" s="2" t="s">
        <v>86</v>
      </c>
      <c r="H34" s="2" t="s">
        <v>45</v>
      </c>
      <c r="I34" s="2">
        <v>0</v>
      </c>
      <c r="J34" s="2">
        <v>0</v>
      </c>
      <c r="K34" s="2" t="s">
        <v>86</v>
      </c>
      <c r="O34" s="2" t="s">
        <v>45</v>
      </c>
      <c r="P34" s="2">
        <v>0</v>
      </c>
      <c r="Q34" s="2">
        <v>0</v>
      </c>
      <c r="R34" s="2" t="s">
        <v>86</v>
      </c>
      <c r="V34" s="2" t="s">
        <v>45</v>
      </c>
      <c r="W34" s="2">
        <v>33.398000000000003</v>
      </c>
      <c r="X34" s="2">
        <v>169</v>
      </c>
      <c r="Y34" s="2">
        <v>66107</v>
      </c>
      <c r="Z34" s="2">
        <v>0.48299999999999998</v>
      </c>
      <c r="AA34" s="2" t="s">
        <v>167</v>
      </c>
      <c r="AC34" s="2" t="s">
        <v>45</v>
      </c>
      <c r="AD34" s="2">
        <v>0</v>
      </c>
      <c r="AE34" s="2">
        <v>0</v>
      </c>
      <c r="AF34" s="2" t="s">
        <v>86</v>
      </c>
      <c r="AJ34" s="2" t="s">
        <v>45</v>
      </c>
      <c r="AK34" s="2">
        <v>33.363</v>
      </c>
      <c r="AL34" s="2">
        <v>169</v>
      </c>
      <c r="AM34" s="2">
        <v>536183</v>
      </c>
      <c r="AN34" s="2">
        <v>4.8040000000000003</v>
      </c>
      <c r="AO34" s="2" t="s">
        <v>167</v>
      </c>
      <c r="AQ34" s="2" t="s">
        <v>45</v>
      </c>
      <c r="AR34" s="2">
        <v>33.374000000000002</v>
      </c>
      <c r="AS34" s="2">
        <v>169</v>
      </c>
      <c r="AT34" s="2">
        <v>387</v>
      </c>
      <c r="AU34" s="2">
        <v>3.0000000000000001E-3</v>
      </c>
      <c r="AV34" s="2" t="s">
        <v>167</v>
      </c>
      <c r="AX34" s="2" t="s">
        <v>45</v>
      </c>
      <c r="AY34" s="2">
        <v>33.408999999999999</v>
      </c>
      <c r="AZ34" s="2">
        <v>169</v>
      </c>
      <c r="BA34" s="2">
        <v>4852</v>
      </c>
      <c r="BB34" s="2">
        <v>3.5000000000000003E-2</v>
      </c>
      <c r="BC34" s="2" t="s">
        <v>167</v>
      </c>
      <c r="BE34" s="2" t="s">
        <v>45</v>
      </c>
      <c r="BF34" s="2">
        <v>33.396999999999998</v>
      </c>
      <c r="BG34" s="2">
        <v>169</v>
      </c>
      <c r="BH34" s="2">
        <v>9163</v>
      </c>
      <c r="BI34" s="2">
        <v>6.7000000000000004E-2</v>
      </c>
      <c r="BJ34" s="2" t="s">
        <v>167</v>
      </c>
      <c r="BL34" s="2" t="s">
        <v>45</v>
      </c>
      <c r="BM34" s="2">
        <v>33.408999999999999</v>
      </c>
      <c r="BN34" s="2">
        <v>169</v>
      </c>
      <c r="BO34" s="2">
        <v>6192</v>
      </c>
      <c r="BP34" s="2">
        <v>4.2999999999999997E-2</v>
      </c>
      <c r="BQ34" s="2" t="s">
        <v>167</v>
      </c>
      <c r="BS34" s="2" t="s">
        <v>45</v>
      </c>
      <c r="BT34" s="2">
        <v>33.396999999999998</v>
      </c>
      <c r="BU34" s="2">
        <v>169</v>
      </c>
      <c r="BV34" s="2">
        <v>12427</v>
      </c>
      <c r="BW34" s="2">
        <v>8.3000000000000004E-2</v>
      </c>
      <c r="BX34" s="2" t="s">
        <v>167</v>
      </c>
      <c r="BZ34" s="2" t="s">
        <v>45</v>
      </c>
      <c r="CA34" s="2">
        <v>33.396999999999998</v>
      </c>
      <c r="CB34" s="2">
        <v>169</v>
      </c>
      <c r="CC34" s="2">
        <v>138703</v>
      </c>
      <c r="CD34" s="2">
        <v>1.0469999999999999</v>
      </c>
      <c r="CE34" s="2" t="s">
        <v>167</v>
      </c>
      <c r="CG34" s="2" t="s">
        <v>45</v>
      </c>
      <c r="CH34" s="2">
        <v>33.408999999999999</v>
      </c>
      <c r="CI34" s="2">
        <v>169</v>
      </c>
      <c r="CJ34" s="2">
        <v>254373</v>
      </c>
      <c r="CK34" s="2">
        <v>1.9850000000000001</v>
      </c>
      <c r="CL34" s="2" t="s">
        <v>167</v>
      </c>
      <c r="CN34" s="2" t="s">
        <v>45</v>
      </c>
      <c r="CO34" s="2">
        <v>33.396999999999998</v>
      </c>
      <c r="CP34" s="2">
        <v>169</v>
      </c>
      <c r="CQ34" s="2">
        <v>166646</v>
      </c>
      <c r="CR34" s="2">
        <v>1.2290000000000001</v>
      </c>
      <c r="CS34" s="2" t="s">
        <v>167</v>
      </c>
      <c r="CU34" s="2" t="s">
        <v>45</v>
      </c>
      <c r="CV34" s="2">
        <v>33.396999999999998</v>
      </c>
      <c r="CW34" s="2">
        <v>169</v>
      </c>
      <c r="CX34" s="2">
        <v>304513</v>
      </c>
      <c r="CY34" s="2">
        <v>2.2189999999999999</v>
      </c>
      <c r="CZ34" s="2" t="s">
        <v>167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907A8-96AF-4C40-9CB5-C7DF86AADF33}">
  <dimension ref="A1:DL34"/>
  <sheetViews>
    <sheetView topLeftCell="BW1" workbookViewId="0">
      <selection activeCell="CD28" sqref="CD28"/>
    </sheetView>
  </sheetViews>
  <sheetFormatPr defaultRowHeight="14.4" x14ac:dyDescent="0.55000000000000004"/>
  <cols>
    <col min="1" max="1" width="27.68359375" style="2" customWidth="1"/>
    <col min="2" max="2" width="8.68359375" style="2"/>
    <col min="3" max="3" width="6.68359375" style="2" customWidth="1"/>
    <col min="4" max="4" width="10.68359375" style="2" customWidth="1"/>
    <col min="5" max="6" width="7.68359375" style="2" customWidth="1"/>
    <col min="7" max="7" width="8.68359375" style="2"/>
    <col min="8" max="8" width="27.68359375" style="2" customWidth="1"/>
    <col min="9" max="9" width="8.68359375" style="2"/>
    <col min="10" max="10" width="6.68359375" style="2" customWidth="1"/>
    <col min="11" max="11" width="10.68359375" style="2" customWidth="1"/>
    <col min="12" max="13" width="7.68359375" style="2" customWidth="1"/>
    <col min="14" max="14" width="8.68359375" style="2"/>
    <col min="15" max="15" width="27.68359375" style="2" customWidth="1"/>
    <col min="16" max="16" width="8.68359375" style="2"/>
    <col min="17" max="17" width="6.68359375" style="2" customWidth="1"/>
    <col min="18" max="18" width="10.68359375" style="2" customWidth="1"/>
    <col min="19" max="19" width="8.68359375" style="2"/>
    <col min="20" max="20" width="7.68359375" style="2" customWidth="1"/>
    <col min="21" max="21" width="8.68359375" style="2"/>
    <col min="22" max="22" width="27.68359375" style="2" customWidth="1"/>
    <col min="23" max="23" width="8.68359375" style="2"/>
    <col min="24" max="24" width="6.68359375" style="2" customWidth="1"/>
    <col min="25" max="25" width="10.68359375" style="2" customWidth="1"/>
    <col min="26" max="27" width="7.68359375" style="2" customWidth="1"/>
    <col min="28" max="28" width="8.68359375" style="2"/>
    <col min="29" max="29" width="27.68359375" style="2" customWidth="1"/>
    <col min="30" max="30" width="8.68359375" style="2"/>
    <col min="31" max="31" width="6.68359375" style="2" customWidth="1"/>
    <col min="32" max="32" width="10.68359375" style="2" customWidth="1"/>
    <col min="33" max="34" width="7.68359375" style="2" customWidth="1"/>
    <col min="35" max="35" width="8.68359375" style="2"/>
    <col min="36" max="36" width="27.68359375" style="2" customWidth="1"/>
    <col min="37" max="37" width="8.68359375" style="2"/>
    <col min="38" max="38" width="6.68359375" style="2" customWidth="1"/>
    <col min="39" max="39" width="10.68359375" style="2" customWidth="1"/>
    <col min="40" max="41" width="7.68359375" style="2" customWidth="1"/>
    <col min="42" max="42" width="8.68359375" style="2"/>
    <col min="43" max="43" width="27.68359375" style="2" customWidth="1"/>
    <col min="44" max="44" width="8.68359375" style="2"/>
    <col min="45" max="45" width="6.68359375" style="2" customWidth="1"/>
    <col min="46" max="46" width="10.68359375" style="2" customWidth="1"/>
    <col min="47" max="48" width="7.68359375" style="2" customWidth="1"/>
    <col min="49" max="49" width="8.68359375" style="2"/>
    <col min="50" max="50" width="27.68359375" style="2" customWidth="1"/>
    <col min="51" max="51" width="8.68359375" style="2"/>
    <col min="52" max="52" width="6.68359375" style="2" customWidth="1"/>
    <col min="53" max="53" width="10.68359375" style="2" customWidth="1"/>
    <col min="54" max="55" width="7.68359375" style="2" customWidth="1"/>
    <col min="56" max="56" width="8.68359375" style="2"/>
    <col min="57" max="57" width="27.68359375" style="2" customWidth="1"/>
    <col min="58" max="58" width="8.68359375" style="2"/>
    <col min="59" max="59" width="6.68359375" style="2" customWidth="1"/>
    <col min="60" max="60" width="10.68359375" style="2" customWidth="1"/>
    <col min="61" max="61" width="8.68359375" style="2"/>
    <col min="62" max="62" width="7.68359375" style="2" customWidth="1"/>
    <col min="63" max="63" width="8.68359375" style="2"/>
    <col min="64" max="64" width="27.68359375" style="2" customWidth="1"/>
    <col min="65" max="65" width="8.68359375" style="2"/>
    <col min="66" max="66" width="6.68359375" style="2" customWidth="1"/>
    <col min="67" max="67" width="10.68359375" style="2" customWidth="1"/>
    <col min="68" max="68" width="8.68359375" style="2"/>
    <col min="69" max="69" width="7.68359375" style="2" customWidth="1"/>
    <col min="70" max="70" width="8.68359375" style="2"/>
    <col min="71" max="71" width="27.68359375" style="2" customWidth="1"/>
    <col min="72" max="72" width="8.68359375" style="2"/>
    <col min="73" max="73" width="6.68359375" style="2" customWidth="1"/>
    <col min="74" max="74" width="10.68359375" style="2" customWidth="1"/>
    <col min="75" max="76" width="7.68359375" style="2" customWidth="1"/>
    <col min="77" max="77" width="8.68359375" style="2"/>
    <col min="78" max="78" width="27.68359375" style="2" customWidth="1"/>
    <col min="79" max="79" width="8.68359375" style="2"/>
    <col min="80" max="80" width="6.68359375" style="2" customWidth="1"/>
    <col min="81" max="81" width="10.68359375" style="2" customWidth="1"/>
    <col min="82" max="82" width="8.68359375" style="2"/>
    <col min="83" max="83" width="7.68359375" style="2" customWidth="1"/>
    <col min="84" max="84" width="8.68359375" style="2"/>
    <col min="85" max="85" width="27.68359375" style="2" customWidth="1"/>
    <col min="86" max="86" width="8.68359375" style="2"/>
    <col min="87" max="87" width="6.68359375" style="2" customWidth="1"/>
    <col min="88" max="88" width="10.68359375" style="2" customWidth="1"/>
    <col min="89" max="89" width="8.68359375" style="2"/>
    <col min="90" max="90" width="7.68359375" style="2" customWidth="1"/>
    <col min="91" max="116" width="8.68359375" style="2"/>
  </cols>
  <sheetData>
    <row r="1" spans="1:90" x14ac:dyDescent="0.55000000000000004">
      <c r="A1" s="1" t="s">
        <v>514</v>
      </c>
      <c r="H1" s="1" t="s">
        <v>515</v>
      </c>
      <c r="O1" s="1" t="s">
        <v>516</v>
      </c>
      <c r="V1" s="1" t="s">
        <v>517</v>
      </c>
      <c r="AC1" s="1" t="s">
        <v>518</v>
      </c>
      <c r="AJ1" s="1" t="s">
        <v>519</v>
      </c>
      <c r="AQ1" s="1" t="s">
        <v>520</v>
      </c>
      <c r="AX1" s="1" t="s">
        <v>521</v>
      </c>
      <c r="BE1" s="1" t="s">
        <v>522</v>
      </c>
      <c r="BL1" s="1" t="s">
        <v>523</v>
      </c>
      <c r="BS1" s="1" t="s">
        <v>524</v>
      </c>
      <c r="BZ1" s="1" t="s">
        <v>525</v>
      </c>
      <c r="CG1" s="1" t="s">
        <v>526</v>
      </c>
    </row>
    <row r="2" spans="1:90" x14ac:dyDescent="0.55000000000000004">
      <c r="A2" s="2" t="s">
        <v>13</v>
      </c>
      <c r="B2" s="2" t="s">
        <v>163</v>
      </c>
      <c r="C2" s="2" t="s">
        <v>164</v>
      </c>
      <c r="D2" s="2" t="s">
        <v>165</v>
      </c>
      <c r="E2" s="2" t="s">
        <v>85</v>
      </c>
      <c r="F2" s="2" t="s">
        <v>166</v>
      </c>
      <c r="H2" s="2" t="s">
        <v>13</v>
      </c>
      <c r="I2" s="2" t="s">
        <v>163</v>
      </c>
      <c r="J2" s="2" t="s">
        <v>164</v>
      </c>
      <c r="K2" s="2" t="s">
        <v>165</v>
      </c>
      <c r="L2" s="2" t="s">
        <v>85</v>
      </c>
      <c r="M2" s="2" t="s">
        <v>166</v>
      </c>
      <c r="O2" s="2" t="s">
        <v>13</v>
      </c>
      <c r="P2" s="2" t="s">
        <v>163</v>
      </c>
      <c r="Q2" s="2" t="s">
        <v>164</v>
      </c>
      <c r="R2" s="2" t="s">
        <v>165</v>
      </c>
      <c r="S2" s="2" t="s">
        <v>85</v>
      </c>
      <c r="T2" s="2" t="s">
        <v>166</v>
      </c>
      <c r="V2" s="2" t="s">
        <v>13</v>
      </c>
      <c r="W2" s="2" t="s">
        <v>163</v>
      </c>
      <c r="X2" s="2" t="s">
        <v>164</v>
      </c>
      <c r="Y2" s="2" t="s">
        <v>165</v>
      </c>
      <c r="Z2" s="2" t="s">
        <v>85</v>
      </c>
      <c r="AA2" s="2" t="s">
        <v>166</v>
      </c>
      <c r="AC2" s="2" t="s">
        <v>13</v>
      </c>
      <c r="AD2" s="2" t="s">
        <v>163</v>
      </c>
      <c r="AE2" s="2" t="s">
        <v>164</v>
      </c>
      <c r="AF2" s="2" t="s">
        <v>165</v>
      </c>
      <c r="AG2" s="2" t="s">
        <v>85</v>
      </c>
      <c r="AH2" s="2" t="s">
        <v>166</v>
      </c>
      <c r="AJ2" s="2" t="s">
        <v>13</v>
      </c>
      <c r="AK2" s="2" t="s">
        <v>163</v>
      </c>
      <c r="AL2" s="2" t="s">
        <v>164</v>
      </c>
      <c r="AM2" s="2" t="s">
        <v>165</v>
      </c>
      <c r="AN2" s="2" t="s">
        <v>85</v>
      </c>
      <c r="AO2" s="2" t="s">
        <v>166</v>
      </c>
      <c r="AQ2" s="2" t="s">
        <v>13</v>
      </c>
      <c r="AR2" s="2" t="s">
        <v>163</v>
      </c>
      <c r="AS2" s="2" t="s">
        <v>164</v>
      </c>
      <c r="AT2" s="2" t="s">
        <v>165</v>
      </c>
      <c r="AU2" s="2" t="s">
        <v>85</v>
      </c>
      <c r="AV2" s="2" t="s">
        <v>166</v>
      </c>
      <c r="AX2" s="2" t="s">
        <v>13</v>
      </c>
      <c r="AY2" s="2" t="s">
        <v>163</v>
      </c>
      <c r="AZ2" s="2" t="s">
        <v>164</v>
      </c>
      <c r="BA2" s="2" t="s">
        <v>165</v>
      </c>
      <c r="BB2" s="2" t="s">
        <v>85</v>
      </c>
      <c r="BC2" s="2" t="s">
        <v>166</v>
      </c>
      <c r="BE2" s="2" t="s">
        <v>13</v>
      </c>
      <c r="BF2" s="2" t="s">
        <v>163</v>
      </c>
      <c r="BG2" s="2" t="s">
        <v>164</v>
      </c>
      <c r="BH2" s="2" t="s">
        <v>165</v>
      </c>
      <c r="BI2" s="2" t="s">
        <v>85</v>
      </c>
      <c r="BJ2" s="2" t="s">
        <v>166</v>
      </c>
      <c r="BL2" s="2" t="s">
        <v>13</v>
      </c>
      <c r="BM2" s="2" t="s">
        <v>163</v>
      </c>
      <c r="BN2" s="2" t="s">
        <v>164</v>
      </c>
      <c r="BO2" s="2" t="s">
        <v>165</v>
      </c>
      <c r="BP2" s="2" t="s">
        <v>85</v>
      </c>
      <c r="BQ2" s="2" t="s">
        <v>166</v>
      </c>
      <c r="BS2" s="2" t="s">
        <v>13</v>
      </c>
      <c r="BT2" s="2" t="s">
        <v>163</v>
      </c>
      <c r="BU2" s="2" t="s">
        <v>164</v>
      </c>
      <c r="BV2" s="2" t="s">
        <v>165</v>
      </c>
      <c r="BW2" s="2" t="s">
        <v>85</v>
      </c>
      <c r="BX2" s="2" t="s">
        <v>166</v>
      </c>
      <c r="BZ2" s="2" t="s">
        <v>13</v>
      </c>
      <c r="CA2" s="2" t="s">
        <v>163</v>
      </c>
      <c r="CB2" s="2" t="s">
        <v>164</v>
      </c>
      <c r="CC2" s="2" t="s">
        <v>165</v>
      </c>
      <c r="CD2" s="2" t="s">
        <v>85</v>
      </c>
      <c r="CE2" s="2" t="s">
        <v>166</v>
      </c>
      <c r="CG2" s="2" t="s">
        <v>13</v>
      </c>
      <c r="CH2" s="2" t="s">
        <v>163</v>
      </c>
      <c r="CI2" s="2" t="s">
        <v>164</v>
      </c>
      <c r="CJ2" s="2" t="s">
        <v>165</v>
      </c>
      <c r="CK2" s="2" t="s">
        <v>85</v>
      </c>
      <c r="CL2" s="2" t="s">
        <v>166</v>
      </c>
    </row>
    <row r="3" spans="1:90" x14ac:dyDescent="0.55000000000000004">
      <c r="A3" s="2" t="s">
        <v>15</v>
      </c>
      <c r="B3" s="2">
        <v>34.984999999999999</v>
      </c>
      <c r="C3" s="2">
        <v>117</v>
      </c>
      <c r="D3" s="2">
        <v>741281</v>
      </c>
      <c r="E3" s="2">
        <v>50</v>
      </c>
      <c r="F3" s="2" t="s">
        <v>167</v>
      </c>
      <c r="H3" s="2" t="s">
        <v>15</v>
      </c>
      <c r="I3" s="2">
        <v>34.950000000000003</v>
      </c>
      <c r="J3" s="2">
        <v>117</v>
      </c>
      <c r="K3" s="2">
        <v>701575</v>
      </c>
      <c r="L3" s="2">
        <v>5</v>
      </c>
      <c r="M3" s="2" t="s">
        <v>167</v>
      </c>
      <c r="O3" s="2" t="s">
        <v>15</v>
      </c>
      <c r="P3" s="2">
        <v>34.972999999999999</v>
      </c>
      <c r="Q3" s="2">
        <v>117</v>
      </c>
      <c r="R3" s="2">
        <v>703104</v>
      </c>
      <c r="S3" s="2">
        <v>5</v>
      </c>
      <c r="T3" s="2" t="s">
        <v>167</v>
      </c>
      <c r="V3" s="2" t="s">
        <v>15</v>
      </c>
      <c r="W3" s="2">
        <v>34.939</v>
      </c>
      <c r="X3" s="2">
        <v>117</v>
      </c>
      <c r="Y3" s="2">
        <v>688472</v>
      </c>
      <c r="Z3" s="2">
        <v>5</v>
      </c>
      <c r="AA3" s="2" t="s">
        <v>167</v>
      </c>
      <c r="AC3" s="2" t="s">
        <v>15</v>
      </c>
      <c r="AD3" s="2">
        <v>34.984000000000002</v>
      </c>
      <c r="AE3" s="2">
        <v>117</v>
      </c>
      <c r="AF3" s="2">
        <v>716234</v>
      </c>
      <c r="AG3" s="2">
        <v>5</v>
      </c>
      <c r="AH3" s="2" t="s">
        <v>167</v>
      </c>
      <c r="AJ3" s="2" t="s">
        <v>15</v>
      </c>
      <c r="AK3" s="2">
        <v>34.972999999999999</v>
      </c>
      <c r="AL3" s="2">
        <v>117</v>
      </c>
      <c r="AM3" s="2">
        <v>705590</v>
      </c>
      <c r="AN3" s="2">
        <v>5</v>
      </c>
      <c r="AO3" s="2" t="s">
        <v>167</v>
      </c>
      <c r="AQ3" s="2" t="s">
        <v>15</v>
      </c>
      <c r="AR3" s="2">
        <v>34.972999999999999</v>
      </c>
      <c r="AS3" s="2">
        <v>117</v>
      </c>
      <c r="AT3" s="2">
        <v>706661</v>
      </c>
      <c r="AU3" s="2">
        <v>5</v>
      </c>
      <c r="AV3" s="2" t="s">
        <v>167</v>
      </c>
      <c r="AX3" s="2" t="s">
        <v>15</v>
      </c>
      <c r="AY3" s="2">
        <v>34.972999999999999</v>
      </c>
      <c r="AZ3" s="2">
        <v>117</v>
      </c>
      <c r="BA3" s="2">
        <v>699710</v>
      </c>
      <c r="BB3" s="2">
        <v>5</v>
      </c>
      <c r="BC3" s="2" t="s">
        <v>167</v>
      </c>
      <c r="BE3" s="2" t="s">
        <v>15</v>
      </c>
      <c r="BF3" s="2">
        <v>34.972999999999999</v>
      </c>
      <c r="BG3" s="2">
        <v>117</v>
      </c>
      <c r="BH3" s="2">
        <v>694740</v>
      </c>
      <c r="BI3" s="2">
        <v>5</v>
      </c>
      <c r="BJ3" s="2" t="s">
        <v>167</v>
      </c>
      <c r="BL3" s="2" t="s">
        <v>15</v>
      </c>
      <c r="BM3" s="2">
        <v>34.962000000000003</v>
      </c>
      <c r="BN3" s="2">
        <v>117</v>
      </c>
      <c r="BO3" s="2">
        <v>684436</v>
      </c>
      <c r="BP3" s="2">
        <v>5</v>
      </c>
      <c r="BQ3" s="2" t="s">
        <v>167</v>
      </c>
      <c r="BS3" s="2" t="s">
        <v>15</v>
      </c>
      <c r="BT3" s="2">
        <v>34.938000000000002</v>
      </c>
      <c r="BU3" s="2">
        <v>117</v>
      </c>
      <c r="BV3" s="2">
        <v>675949</v>
      </c>
      <c r="BW3" s="2">
        <v>5</v>
      </c>
      <c r="BX3" s="2" t="s">
        <v>167</v>
      </c>
      <c r="BZ3" s="2" t="s">
        <v>15</v>
      </c>
      <c r="CA3" s="2">
        <v>34.972999999999999</v>
      </c>
      <c r="CB3" s="2">
        <v>117</v>
      </c>
      <c r="CC3" s="2">
        <v>689311</v>
      </c>
      <c r="CD3" s="2">
        <v>5</v>
      </c>
      <c r="CE3" s="2" t="s">
        <v>167</v>
      </c>
      <c r="CG3" s="2" t="s">
        <v>15</v>
      </c>
      <c r="CH3" s="2">
        <v>34.972999999999999</v>
      </c>
      <c r="CI3" s="2">
        <v>117</v>
      </c>
      <c r="CJ3" s="2">
        <v>682184</v>
      </c>
      <c r="CK3" s="2">
        <v>5</v>
      </c>
      <c r="CL3" s="2" t="s">
        <v>167</v>
      </c>
    </row>
    <row r="4" spans="1:90" x14ac:dyDescent="0.55000000000000004">
      <c r="A4" s="2" t="s">
        <v>16</v>
      </c>
      <c r="B4" s="2">
        <v>30.649000000000001</v>
      </c>
      <c r="C4" s="2">
        <v>114</v>
      </c>
      <c r="D4" s="2">
        <v>802736</v>
      </c>
      <c r="E4" s="2">
        <v>50</v>
      </c>
      <c r="F4" s="2" t="s">
        <v>167</v>
      </c>
      <c r="H4" s="2" t="s">
        <v>16</v>
      </c>
      <c r="I4" s="2">
        <v>30.533999999999999</v>
      </c>
      <c r="J4" s="2">
        <v>114</v>
      </c>
      <c r="K4" s="2">
        <v>825402</v>
      </c>
      <c r="L4" s="2">
        <v>5</v>
      </c>
      <c r="M4" s="2" t="s">
        <v>167</v>
      </c>
      <c r="O4" s="2" t="s">
        <v>16</v>
      </c>
      <c r="P4" s="2">
        <v>30.626000000000001</v>
      </c>
      <c r="Q4" s="2">
        <v>114</v>
      </c>
      <c r="R4" s="2">
        <v>764037</v>
      </c>
      <c r="S4" s="2">
        <v>5</v>
      </c>
      <c r="T4" s="2" t="s">
        <v>167</v>
      </c>
      <c r="V4" s="2" t="s">
        <v>16</v>
      </c>
      <c r="W4" s="2">
        <v>30.521999999999998</v>
      </c>
      <c r="X4" s="2">
        <v>114</v>
      </c>
      <c r="Y4" s="2">
        <v>817514</v>
      </c>
      <c r="Z4" s="2">
        <v>5</v>
      </c>
      <c r="AA4" s="2" t="s">
        <v>167</v>
      </c>
      <c r="AC4" s="2" t="s">
        <v>16</v>
      </c>
      <c r="AD4" s="2">
        <v>30.672000000000001</v>
      </c>
      <c r="AE4" s="2">
        <v>114</v>
      </c>
      <c r="AF4" s="2">
        <v>776298</v>
      </c>
      <c r="AG4" s="2">
        <v>5</v>
      </c>
      <c r="AH4" s="2" t="s">
        <v>167</v>
      </c>
      <c r="AJ4" s="2" t="s">
        <v>16</v>
      </c>
      <c r="AK4" s="2">
        <v>30.648</v>
      </c>
      <c r="AL4" s="2">
        <v>114</v>
      </c>
      <c r="AM4" s="2">
        <v>772489</v>
      </c>
      <c r="AN4" s="2">
        <v>5</v>
      </c>
      <c r="AO4" s="2" t="s">
        <v>167</v>
      </c>
      <c r="AQ4" s="2" t="s">
        <v>16</v>
      </c>
      <c r="AR4" s="2">
        <v>30.672000000000001</v>
      </c>
      <c r="AS4" s="2">
        <v>114</v>
      </c>
      <c r="AT4" s="2">
        <v>767390</v>
      </c>
      <c r="AU4" s="2">
        <v>5</v>
      </c>
      <c r="AV4" s="2" t="s">
        <v>167</v>
      </c>
      <c r="AX4" s="2" t="s">
        <v>16</v>
      </c>
      <c r="AY4" s="2">
        <v>30.649000000000001</v>
      </c>
      <c r="AZ4" s="2">
        <v>114</v>
      </c>
      <c r="BA4" s="2">
        <v>769025</v>
      </c>
      <c r="BB4" s="2">
        <v>5</v>
      </c>
      <c r="BC4" s="2" t="s">
        <v>167</v>
      </c>
      <c r="BE4" s="2" t="s">
        <v>16</v>
      </c>
      <c r="BF4" s="2">
        <v>30.66</v>
      </c>
      <c r="BG4" s="2">
        <v>114</v>
      </c>
      <c r="BH4" s="2">
        <v>747157</v>
      </c>
      <c r="BI4" s="2">
        <v>5</v>
      </c>
      <c r="BJ4" s="2" t="s">
        <v>167</v>
      </c>
      <c r="BL4" s="2" t="s">
        <v>16</v>
      </c>
      <c r="BM4" s="2">
        <v>30.626000000000001</v>
      </c>
      <c r="BN4" s="2">
        <v>114</v>
      </c>
      <c r="BO4" s="2">
        <v>742650</v>
      </c>
      <c r="BP4" s="2">
        <v>5</v>
      </c>
      <c r="BQ4" s="2" t="s">
        <v>167</v>
      </c>
      <c r="BS4" s="2" t="s">
        <v>16</v>
      </c>
      <c r="BT4" s="2">
        <v>30.51</v>
      </c>
      <c r="BU4" s="2">
        <v>114</v>
      </c>
      <c r="BV4" s="2">
        <v>807004</v>
      </c>
      <c r="BW4" s="2">
        <v>5</v>
      </c>
      <c r="BX4" s="2" t="s">
        <v>167</v>
      </c>
      <c r="BZ4" s="2" t="s">
        <v>16</v>
      </c>
      <c r="CA4" s="2">
        <v>30.672000000000001</v>
      </c>
      <c r="CB4" s="2">
        <v>114</v>
      </c>
      <c r="CC4" s="2">
        <v>736790</v>
      </c>
      <c r="CD4" s="2">
        <v>5</v>
      </c>
      <c r="CE4" s="2" t="s">
        <v>167</v>
      </c>
      <c r="CG4" s="2" t="s">
        <v>16</v>
      </c>
      <c r="CH4" s="2">
        <v>30.649000000000001</v>
      </c>
      <c r="CI4" s="2">
        <v>114</v>
      </c>
      <c r="CJ4" s="2">
        <v>728998</v>
      </c>
      <c r="CK4" s="2">
        <v>5</v>
      </c>
      <c r="CL4" s="2" t="s">
        <v>167</v>
      </c>
    </row>
    <row r="5" spans="1:90" x14ac:dyDescent="0.55000000000000004">
      <c r="A5" s="2" t="s">
        <v>48</v>
      </c>
      <c r="B5" s="2">
        <v>0</v>
      </c>
      <c r="C5" s="2">
        <v>0</v>
      </c>
      <c r="D5" s="2" t="s">
        <v>86</v>
      </c>
      <c r="H5" s="2" t="s">
        <v>48</v>
      </c>
      <c r="I5" s="2">
        <v>0</v>
      </c>
      <c r="J5" s="2">
        <v>0</v>
      </c>
      <c r="K5" s="2" t="s">
        <v>86</v>
      </c>
      <c r="O5" s="2" t="s">
        <v>48</v>
      </c>
      <c r="P5" s="2">
        <v>7.0190000000000001</v>
      </c>
      <c r="Q5" s="2">
        <v>69</v>
      </c>
      <c r="R5" s="2">
        <v>478</v>
      </c>
      <c r="S5" s="2" t="s">
        <v>168</v>
      </c>
      <c r="T5" s="2" t="s">
        <v>169</v>
      </c>
      <c r="V5" s="2" t="s">
        <v>48</v>
      </c>
      <c r="W5" s="2">
        <v>0</v>
      </c>
      <c r="X5" s="2">
        <v>0</v>
      </c>
      <c r="Y5" s="2" t="s">
        <v>86</v>
      </c>
      <c r="AC5" s="2" t="s">
        <v>48</v>
      </c>
      <c r="AD5" s="2">
        <v>0</v>
      </c>
      <c r="AE5" s="2">
        <v>0</v>
      </c>
      <c r="AF5" s="2" t="s">
        <v>86</v>
      </c>
      <c r="AJ5" s="2" t="s">
        <v>48</v>
      </c>
      <c r="AK5" s="2">
        <v>0</v>
      </c>
      <c r="AL5" s="2">
        <v>0</v>
      </c>
      <c r="AM5" s="2" t="s">
        <v>86</v>
      </c>
      <c r="AQ5" s="2" t="s">
        <v>48</v>
      </c>
      <c r="AR5" s="2">
        <v>0</v>
      </c>
      <c r="AS5" s="2">
        <v>0</v>
      </c>
      <c r="AT5" s="2" t="s">
        <v>86</v>
      </c>
      <c r="AX5" s="2" t="s">
        <v>48</v>
      </c>
      <c r="AY5" s="2">
        <v>0</v>
      </c>
      <c r="AZ5" s="2">
        <v>0</v>
      </c>
      <c r="BA5" s="2" t="s">
        <v>86</v>
      </c>
      <c r="BE5" s="2" t="s">
        <v>48</v>
      </c>
      <c r="BF5" s="2">
        <v>7.0190000000000001</v>
      </c>
      <c r="BG5" s="2">
        <v>69</v>
      </c>
      <c r="BH5" s="2">
        <v>595</v>
      </c>
      <c r="BI5" s="2" t="s">
        <v>168</v>
      </c>
      <c r="BJ5" s="2" t="s">
        <v>169</v>
      </c>
      <c r="BL5" s="2" t="s">
        <v>48</v>
      </c>
      <c r="BM5" s="2">
        <v>7.0190000000000001</v>
      </c>
      <c r="BN5" s="2">
        <v>69</v>
      </c>
      <c r="BO5" s="2">
        <v>671</v>
      </c>
      <c r="BP5" s="2" t="s">
        <v>168</v>
      </c>
      <c r="BQ5" s="2" t="s">
        <v>169</v>
      </c>
      <c r="BS5" s="2" t="s">
        <v>48</v>
      </c>
      <c r="BT5" s="2">
        <v>0</v>
      </c>
      <c r="BU5" s="2">
        <v>0</v>
      </c>
      <c r="BV5" s="2" t="s">
        <v>86</v>
      </c>
      <c r="BZ5" s="2" t="s">
        <v>48</v>
      </c>
      <c r="CA5" s="2">
        <v>7.0190000000000001</v>
      </c>
      <c r="CB5" s="2">
        <v>69</v>
      </c>
      <c r="CC5" s="2">
        <v>587</v>
      </c>
      <c r="CD5" s="2" t="s">
        <v>168</v>
      </c>
      <c r="CE5" s="2" t="s">
        <v>169</v>
      </c>
      <c r="CG5" s="2" t="s">
        <v>48</v>
      </c>
      <c r="CH5" s="2">
        <v>7.0190000000000001</v>
      </c>
      <c r="CI5" s="2">
        <v>69</v>
      </c>
      <c r="CJ5" s="2">
        <v>542</v>
      </c>
      <c r="CK5" s="2" t="s">
        <v>168</v>
      </c>
      <c r="CL5" s="2" t="s">
        <v>169</v>
      </c>
    </row>
    <row r="6" spans="1:90" x14ac:dyDescent="0.55000000000000004">
      <c r="A6" s="2" t="s">
        <v>49</v>
      </c>
      <c r="B6" s="2">
        <v>0</v>
      </c>
      <c r="C6" s="2">
        <v>0</v>
      </c>
      <c r="D6" s="2" t="s">
        <v>86</v>
      </c>
      <c r="H6" s="2" t="s">
        <v>49</v>
      </c>
      <c r="I6" s="2">
        <v>0</v>
      </c>
      <c r="J6" s="2">
        <v>0</v>
      </c>
      <c r="K6" s="2" t="s">
        <v>86</v>
      </c>
      <c r="O6" s="2" t="s">
        <v>49</v>
      </c>
      <c r="P6" s="2">
        <v>8.15</v>
      </c>
      <c r="Q6" s="2">
        <v>119</v>
      </c>
      <c r="R6" s="2">
        <v>111782</v>
      </c>
      <c r="S6" s="2">
        <v>14.647</v>
      </c>
      <c r="T6" s="2" t="s">
        <v>167</v>
      </c>
      <c r="V6" s="2" t="s">
        <v>49</v>
      </c>
      <c r="W6" s="2">
        <v>0</v>
      </c>
      <c r="X6" s="2">
        <v>0</v>
      </c>
      <c r="Y6" s="2" t="s">
        <v>86</v>
      </c>
      <c r="AC6" s="2" t="s">
        <v>49</v>
      </c>
      <c r="AD6" s="2">
        <v>8.1389999999999993</v>
      </c>
      <c r="AE6" s="2">
        <v>119</v>
      </c>
      <c r="AF6" s="2">
        <v>2318</v>
      </c>
      <c r="AG6" s="2">
        <v>0.32</v>
      </c>
      <c r="AH6" s="2" t="s">
        <v>167</v>
      </c>
      <c r="AJ6" s="2" t="s">
        <v>49</v>
      </c>
      <c r="AK6" s="2">
        <v>8.1489999999999991</v>
      </c>
      <c r="AL6" s="2">
        <v>119</v>
      </c>
      <c r="AM6" s="2">
        <v>4541</v>
      </c>
      <c r="AN6" s="2">
        <v>0.629</v>
      </c>
      <c r="AO6" s="2" t="s">
        <v>167</v>
      </c>
      <c r="AQ6" s="2" t="s">
        <v>49</v>
      </c>
      <c r="AR6" s="2">
        <v>8.1389999999999993</v>
      </c>
      <c r="AS6" s="2">
        <v>119</v>
      </c>
      <c r="AT6" s="2">
        <v>2730</v>
      </c>
      <c r="AU6" s="2">
        <v>0.38100000000000001</v>
      </c>
      <c r="AV6" s="2" t="s">
        <v>167</v>
      </c>
      <c r="AX6" s="2" t="s">
        <v>49</v>
      </c>
      <c r="AY6" s="2">
        <v>8.15</v>
      </c>
      <c r="AZ6" s="2">
        <v>119</v>
      </c>
      <c r="BA6" s="2">
        <v>5308</v>
      </c>
      <c r="BB6" s="2">
        <v>0.73799999999999999</v>
      </c>
      <c r="BC6" s="2" t="s">
        <v>167</v>
      </c>
      <c r="BE6" s="2" t="s">
        <v>49</v>
      </c>
      <c r="BF6" s="2">
        <v>8.1389999999999993</v>
      </c>
      <c r="BG6" s="2">
        <v>119</v>
      </c>
      <c r="BH6" s="2">
        <v>70429</v>
      </c>
      <c r="BI6" s="2">
        <v>9.6590000000000007</v>
      </c>
      <c r="BJ6" s="2" t="s">
        <v>167</v>
      </c>
      <c r="BL6" s="2" t="s">
        <v>49</v>
      </c>
      <c r="BM6" s="2">
        <v>8.1389999999999993</v>
      </c>
      <c r="BN6" s="2">
        <v>119</v>
      </c>
      <c r="BO6" s="2">
        <v>140789</v>
      </c>
      <c r="BP6" s="2">
        <v>18.635000000000002</v>
      </c>
      <c r="BQ6" s="2" t="s">
        <v>167</v>
      </c>
      <c r="BS6" s="2" t="s">
        <v>49</v>
      </c>
      <c r="BT6" s="2">
        <v>0</v>
      </c>
      <c r="BU6" s="2">
        <v>0</v>
      </c>
      <c r="BV6" s="2" t="s">
        <v>86</v>
      </c>
      <c r="BZ6" s="2" t="s">
        <v>49</v>
      </c>
      <c r="CA6" s="2">
        <v>8.1389999999999993</v>
      </c>
      <c r="CB6" s="2">
        <v>119</v>
      </c>
      <c r="CC6" s="2">
        <v>65774</v>
      </c>
      <c r="CD6" s="2">
        <v>9.1690000000000005</v>
      </c>
      <c r="CE6" s="2" t="s">
        <v>167</v>
      </c>
      <c r="CG6" s="2" t="s">
        <v>49</v>
      </c>
      <c r="CH6" s="2">
        <v>8.1389999999999993</v>
      </c>
      <c r="CI6" s="2">
        <v>119</v>
      </c>
      <c r="CJ6" s="2">
        <v>128954</v>
      </c>
      <c r="CK6" s="2">
        <v>17.48</v>
      </c>
      <c r="CL6" s="2" t="s">
        <v>167</v>
      </c>
    </row>
    <row r="7" spans="1:90" x14ac:dyDescent="0.55000000000000004">
      <c r="A7" s="2" t="s">
        <v>50</v>
      </c>
      <c r="B7" s="2">
        <v>0</v>
      </c>
      <c r="C7" s="2">
        <v>0</v>
      </c>
      <c r="D7" s="2" t="s">
        <v>86</v>
      </c>
      <c r="H7" s="2" t="s">
        <v>50</v>
      </c>
      <c r="I7" s="2">
        <v>0</v>
      </c>
      <c r="J7" s="2">
        <v>0</v>
      </c>
      <c r="K7" s="2" t="s">
        <v>86</v>
      </c>
      <c r="O7" s="2" t="s">
        <v>50</v>
      </c>
      <c r="P7" s="2">
        <v>8.5630000000000006</v>
      </c>
      <c r="Q7" s="2">
        <v>85</v>
      </c>
      <c r="R7" s="2">
        <v>29063</v>
      </c>
      <c r="S7" s="2">
        <v>14.458</v>
      </c>
      <c r="T7" s="2" t="s">
        <v>167</v>
      </c>
      <c r="V7" s="2" t="s">
        <v>50</v>
      </c>
      <c r="W7" s="2">
        <v>0</v>
      </c>
      <c r="X7" s="2">
        <v>0</v>
      </c>
      <c r="Y7" s="2" t="s">
        <v>86</v>
      </c>
      <c r="AC7" s="2" t="s">
        <v>50</v>
      </c>
      <c r="AD7" s="2">
        <v>8.5519999999999996</v>
      </c>
      <c r="AE7" s="2">
        <v>85</v>
      </c>
      <c r="AF7" s="2">
        <v>640</v>
      </c>
      <c r="AG7" s="2">
        <v>0.30399999999999999</v>
      </c>
      <c r="AH7" s="2" t="s">
        <v>167</v>
      </c>
      <c r="AJ7" s="2" t="s">
        <v>50</v>
      </c>
      <c r="AK7" s="2">
        <v>8.5630000000000006</v>
      </c>
      <c r="AL7" s="2">
        <v>85</v>
      </c>
      <c r="AM7" s="2">
        <v>1256</v>
      </c>
      <c r="AN7" s="2">
        <v>0.59899999999999998</v>
      </c>
      <c r="AO7" s="2" t="s">
        <v>167</v>
      </c>
      <c r="AQ7" s="2" t="s">
        <v>50</v>
      </c>
      <c r="AR7" s="2">
        <v>8.5630000000000006</v>
      </c>
      <c r="AS7" s="2">
        <v>85</v>
      </c>
      <c r="AT7" s="2">
        <v>804</v>
      </c>
      <c r="AU7" s="2">
        <v>0.38600000000000001</v>
      </c>
      <c r="AV7" s="2" t="s">
        <v>167</v>
      </c>
      <c r="AX7" s="2" t="s">
        <v>50</v>
      </c>
      <c r="AY7" s="2">
        <v>8.5630000000000006</v>
      </c>
      <c r="AZ7" s="2">
        <v>85</v>
      </c>
      <c r="BA7" s="2">
        <v>1486</v>
      </c>
      <c r="BB7" s="2">
        <v>0.71299999999999997</v>
      </c>
      <c r="BC7" s="2" t="s">
        <v>167</v>
      </c>
      <c r="BE7" s="2" t="s">
        <v>50</v>
      </c>
      <c r="BF7" s="2">
        <v>8.5630000000000006</v>
      </c>
      <c r="BG7" s="2">
        <v>85</v>
      </c>
      <c r="BH7" s="2">
        <v>18652</v>
      </c>
      <c r="BI7" s="2">
        <v>9.3819999999999997</v>
      </c>
      <c r="BJ7" s="2" t="s">
        <v>167</v>
      </c>
      <c r="BL7" s="2" t="s">
        <v>50</v>
      </c>
      <c r="BM7" s="2">
        <v>8.5630000000000006</v>
      </c>
      <c r="BN7" s="2">
        <v>85</v>
      </c>
      <c r="BO7" s="2">
        <v>36524</v>
      </c>
      <c r="BP7" s="2">
        <v>18.878</v>
      </c>
      <c r="BQ7" s="2" t="s">
        <v>167</v>
      </c>
      <c r="BS7" s="2" t="s">
        <v>50</v>
      </c>
      <c r="BT7" s="2">
        <v>0</v>
      </c>
      <c r="BU7" s="2">
        <v>0</v>
      </c>
      <c r="BV7" s="2" t="s">
        <v>86</v>
      </c>
      <c r="BZ7" s="2" t="s">
        <v>50</v>
      </c>
      <c r="CA7" s="2">
        <v>8.5630000000000006</v>
      </c>
      <c r="CB7" s="2">
        <v>85</v>
      </c>
      <c r="CC7" s="2">
        <v>18093</v>
      </c>
      <c r="CD7" s="2">
        <v>9.2260000000000009</v>
      </c>
      <c r="CE7" s="2" t="s">
        <v>167</v>
      </c>
      <c r="CG7" s="2" t="s">
        <v>50</v>
      </c>
      <c r="CH7" s="2">
        <v>8.5630000000000006</v>
      </c>
      <c r="CI7" s="2">
        <v>85</v>
      </c>
      <c r="CJ7" s="2">
        <v>35383</v>
      </c>
      <c r="CK7" s="2">
        <v>18.62</v>
      </c>
      <c r="CL7" s="2" t="s">
        <v>167</v>
      </c>
    </row>
    <row r="8" spans="1:90" x14ac:dyDescent="0.55000000000000004">
      <c r="A8" s="2" t="s">
        <v>51</v>
      </c>
      <c r="B8" s="2">
        <v>0</v>
      </c>
      <c r="C8" s="2">
        <v>0</v>
      </c>
      <c r="D8" s="2" t="s">
        <v>86</v>
      </c>
      <c r="H8" s="2" t="s">
        <v>51</v>
      </c>
      <c r="I8" s="2">
        <v>8.77</v>
      </c>
      <c r="J8" s="2">
        <v>69</v>
      </c>
      <c r="K8" s="2" t="s">
        <v>527</v>
      </c>
      <c r="L8" s="2">
        <v>3.3000000000000002E-2</v>
      </c>
      <c r="M8" s="2" t="s">
        <v>167</v>
      </c>
      <c r="O8" s="2" t="s">
        <v>51</v>
      </c>
      <c r="P8" s="2">
        <v>8.77</v>
      </c>
      <c r="Q8" s="2">
        <v>69</v>
      </c>
      <c r="R8" s="2">
        <v>48227</v>
      </c>
      <c r="S8" s="2">
        <v>15.983000000000001</v>
      </c>
      <c r="T8" s="2" t="s">
        <v>167</v>
      </c>
      <c r="V8" s="2" t="s">
        <v>51</v>
      </c>
      <c r="W8" s="2">
        <v>8.7810000000000006</v>
      </c>
      <c r="X8" s="2">
        <v>69</v>
      </c>
      <c r="Y8" s="2" t="s">
        <v>528</v>
      </c>
      <c r="Z8" s="2">
        <v>3.4000000000000002E-2</v>
      </c>
      <c r="AA8" s="2" t="s">
        <v>167</v>
      </c>
      <c r="AC8" s="2" t="s">
        <v>51</v>
      </c>
      <c r="AD8" s="2">
        <v>8.77</v>
      </c>
      <c r="AE8" s="2">
        <v>69</v>
      </c>
      <c r="AF8" s="2">
        <v>1037</v>
      </c>
      <c r="AG8" s="2">
        <v>0.33300000000000002</v>
      </c>
      <c r="AH8" s="2" t="s">
        <v>167</v>
      </c>
      <c r="AJ8" s="2" t="s">
        <v>51</v>
      </c>
      <c r="AK8" s="2">
        <v>8.7690000000000001</v>
      </c>
      <c r="AL8" s="2">
        <v>69</v>
      </c>
      <c r="AM8" s="2">
        <v>2084</v>
      </c>
      <c r="AN8" s="2">
        <v>0.67200000000000004</v>
      </c>
      <c r="AO8" s="2" t="s">
        <v>167</v>
      </c>
      <c r="AQ8" s="2" t="s">
        <v>51</v>
      </c>
      <c r="AR8" s="2">
        <v>8.7690000000000001</v>
      </c>
      <c r="AS8" s="2">
        <v>69</v>
      </c>
      <c r="AT8" s="2" t="s">
        <v>529</v>
      </c>
      <c r="AU8" s="2">
        <v>0.41299999999999998</v>
      </c>
      <c r="AV8" s="2" t="s">
        <v>167</v>
      </c>
      <c r="AX8" s="2" t="s">
        <v>51</v>
      </c>
      <c r="AY8" s="2">
        <v>8.77</v>
      </c>
      <c r="AZ8" s="2">
        <v>69</v>
      </c>
      <c r="BA8" s="2">
        <v>2481</v>
      </c>
      <c r="BB8" s="2">
        <v>0.80400000000000005</v>
      </c>
      <c r="BC8" s="2" t="s">
        <v>167</v>
      </c>
      <c r="BE8" s="2" t="s">
        <v>51</v>
      </c>
      <c r="BF8" s="2">
        <v>8.77</v>
      </c>
      <c r="BG8" s="2">
        <v>69</v>
      </c>
      <c r="BH8" s="2">
        <v>30623</v>
      </c>
      <c r="BI8" s="2">
        <v>10.315</v>
      </c>
      <c r="BJ8" s="2" t="s">
        <v>167</v>
      </c>
      <c r="BL8" s="2" t="s">
        <v>51</v>
      </c>
      <c r="BM8" s="2">
        <v>8.77</v>
      </c>
      <c r="BN8" s="2">
        <v>69</v>
      </c>
      <c r="BO8" s="2">
        <v>60976</v>
      </c>
      <c r="BP8" s="2">
        <v>20.901</v>
      </c>
      <c r="BQ8" s="2" t="s">
        <v>167</v>
      </c>
      <c r="BS8" s="2" t="s">
        <v>51</v>
      </c>
      <c r="BT8" s="2">
        <v>8.7910000000000004</v>
      </c>
      <c r="BU8" s="2">
        <v>69</v>
      </c>
      <c r="BV8" s="2" t="s">
        <v>250</v>
      </c>
      <c r="BW8" s="2">
        <v>4.8000000000000001E-2</v>
      </c>
      <c r="BX8" s="2" t="s">
        <v>167</v>
      </c>
      <c r="BZ8" s="2" t="s">
        <v>51</v>
      </c>
      <c r="CA8" s="2">
        <v>8.77</v>
      </c>
      <c r="CB8" s="2">
        <v>69</v>
      </c>
      <c r="CC8" s="2">
        <v>29687</v>
      </c>
      <c r="CD8" s="2">
        <v>10.138999999999999</v>
      </c>
      <c r="CE8" s="2" t="s">
        <v>167</v>
      </c>
      <c r="CG8" s="2" t="s">
        <v>51</v>
      </c>
      <c r="CH8" s="2">
        <v>8.77</v>
      </c>
      <c r="CI8" s="2">
        <v>69</v>
      </c>
      <c r="CJ8" s="2">
        <v>60501</v>
      </c>
      <c r="CK8" s="2">
        <v>21.132000000000001</v>
      </c>
      <c r="CL8" s="2" t="s">
        <v>167</v>
      </c>
    </row>
    <row r="9" spans="1:90" x14ac:dyDescent="0.55000000000000004">
      <c r="A9" s="2" t="s">
        <v>52</v>
      </c>
      <c r="B9" s="2">
        <v>0</v>
      </c>
      <c r="C9" s="2">
        <v>0</v>
      </c>
      <c r="D9" s="2" t="s">
        <v>86</v>
      </c>
      <c r="H9" s="2" t="s">
        <v>52</v>
      </c>
      <c r="I9" s="2">
        <v>0</v>
      </c>
      <c r="J9" s="2">
        <v>0</v>
      </c>
      <c r="K9" s="2" t="s">
        <v>86</v>
      </c>
      <c r="O9" s="2" t="s">
        <v>52</v>
      </c>
      <c r="P9" s="2">
        <v>11.317</v>
      </c>
      <c r="Q9" s="2">
        <v>69</v>
      </c>
      <c r="R9" s="2">
        <v>384999</v>
      </c>
      <c r="S9" s="2">
        <v>14.711</v>
      </c>
      <c r="T9" s="2" t="s">
        <v>167</v>
      </c>
      <c r="V9" s="2" t="s">
        <v>52</v>
      </c>
      <c r="W9" s="2">
        <v>11.332000000000001</v>
      </c>
      <c r="X9" s="2">
        <v>69</v>
      </c>
      <c r="Y9" s="2" t="s">
        <v>530</v>
      </c>
      <c r="Z9" s="2">
        <v>2.1000000000000001E-2</v>
      </c>
      <c r="AA9" s="2" t="s">
        <v>167</v>
      </c>
      <c r="AC9" s="2" t="s">
        <v>52</v>
      </c>
      <c r="AD9" s="2">
        <v>11.331</v>
      </c>
      <c r="AE9" s="2">
        <v>69</v>
      </c>
      <c r="AF9" s="2">
        <v>8503</v>
      </c>
      <c r="AG9" s="2">
        <v>0.31</v>
      </c>
      <c r="AH9" s="2" t="s">
        <v>167</v>
      </c>
      <c r="AJ9" s="2" t="s">
        <v>52</v>
      </c>
      <c r="AK9" s="2">
        <v>11.331</v>
      </c>
      <c r="AL9" s="2">
        <v>69</v>
      </c>
      <c r="AM9" s="2">
        <v>16415</v>
      </c>
      <c r="AN9" s="2">
        <v>0.60199999999999998</v>
      </c>
      <c r="AO9" s="2" t="s">
        <v>167</v>
      </c>
      <c r="AQ9" s="2" t="s">
        <v>52</v>
      </c>
      <c r="AR9" s="2">
        <v>11.331</v>
      </c>
      <c r="AS9" s="2">
        <v>69</v>
      </c>
      <c r="AT9" s="2">
        <v>10694</v>
      </c>
      <c r="AU9" s="2">
        <v>0.39500000000000002</v>
      </c>
      <c r="AV9" s="2" t="s">
        <v>167</v>
      </c>
      <c r="AX9" s="2" t="s">
        <v>52</v>
      </c>
      <c r="AY9" s="2">
        <v>11.331</v>
      </c>
      <c r="AZ9" s="2">
        <v>69</v>
      </c>
      <c r="BA9" s="2">
        <v>20649</v>
      </c>
      <c r="BB9" s="2">
        <v>0.76100000000000001</v>
      </c>
      <c r="BC9" s="2" t="s">
        <v>167</v>
      </c>
      <c r="BE9" s="2" t="s">
        <v>52</v>
      </c>
      <c r="BF9" s="2">
        <v>11.332000000000001</v>
      </c>
      <c r="BG9" s="2">
        <v>69</v>
      </c>
      <c r="BH9" s="2">
        <v>252158</v>
      </c>
      <c r="BI9" s="2">
        <v>9.75</v>
      </c>
      <c r="BJ9" s="2" t="s">
        <v>167</v>
      </c>
      <c r="BL9" s="2" t="s">
        <v>52</v>
      </c>
      <c r="BM9" s="2">
        <v>11.317</v>
      </c>
      <c r="BN9" s="2">
        <v>69</v>
      </c>
      <c r="BO9" s="2">
        <v>489293</v>
      </c>
      <c r="BP9" s="2">
        <v>19.428999999999998</v>
      </c>
      <c r="BQ9" s="2" t="s">
        <v>167</v>
      </c>
      <c r="BS9" s="2" t="s">
        <v>52</v>
      </c>
      <c r="BT9" s="2">
        <v>11.317</v>
      </c>
      <c r="BU9" s="2">
        <v>69</v>
      </c>
      <c r="BV9" s="2">
        <v>1027</v>
      </c>
      <c r="BW9" s="2">
        <v>3.5999999999999997E-2</v>
      </c>
      <c r="BX9" s="2" t="s">
        <v>167</v>
      </c>
      <c r="BZ9" s="2" t="s">
        <v>52</v>
      </c>
      <c r="CA9" s="2">
        <v>11.317</v>
      </c>
      <c r="CB9" s="2">
        <v>69</v>
      </c>
      <c r="CC9" s="2">
        <v>252806</v>
      </c>
      <c r="CD9" s="2">
        <v>9.9160000000000004</v>
      </c>
      <c r="CE9" s="2" t="s">
        <v>167</v>
      </c>
      <c r="CG9" s="2" t="s">
        <v>52</v>
      </c>
      <c r="CH9" s="2">
        <v>11.317</v>
      </c>
      <c r="CI9" s="2">
        <v>69</v>
      </c>
      <c r="CJ9" s="2">
        <v>480170</v>
      </c>
      <c r="CK9" s="2">
        <v>19.423999999999999</v>
      </c>
      <c r="CL9" s="2" t="s">
        <v>167</v>
      </c>
    </row>
    <row r="10" spans="1:90" x14ac:dyDescent="0.55000000000000004">
      <c r="A10" s="2" t="s">
        <v>53</v>
      </c>
      <c r="B10" s="2">
        <v>0</v>
      </c>
      <c r="C10" s="2">
        <v>0</v>
      </c>
      <c r="D10" s="2" t="s">
        <v>86</v>
      </c>
      <c r="H10" s="2" t="s">
        <v>53</v>
      </c>
      <c r="I10" s="2">
        <v>0</v>
      </c>
      <c r="J10" s="2">
        <v>0</v>
      </c>
      <c r="K10" s="2" t="s">
        <v>86</v>
      </c>
      <c r="O10" s="2" t="s">
        <v>53</v>
      </c>
      <c r="P10" s="2">
        <v>11.085000000000001</v>
      </c>
      <c r="Q10" s="2">
        <v>51</v>
      </c>
      <c r="R10" s="2">
        <v>39352</v>
      </c>
      <c r="S10" s="2">
        <v>15.009</v>
      </c>
      <c r="T10" s="2" t="s">
        <v>167</v>
      </c>
      <c r="V10" s="2" t="s">
        <v>53</v>
      </c>
      <c r="W10" s="2">
        <v>0</v>
      </c>
      <c r="X10" s="2">
        <v>0</v>
      </c>
      <c r="Y10" s="2" t="s">
        <v>86</v>
      </c>
      <c r="AC10" s="2" t="s">
        <v>53</v>
      </c>
      <c r="AD10" s="2">
        <v>11.085000000000001</v>
      </c>
      <c r="AE10" s="2">
        <v>51</v>
      </c>
      <c r="AF10" s="2">
        <v>825</v>
      </c>
      <c r="AG10" s="2">
        <v>0.30399999999999999</v>
      </c>
      <c r="AH10" s="2" t="s">
        <v>167</v>
      </c>
      <c r="AJ10" s="2" t="s">
        <v>53</v>
      </c>
      <c r="AK10" s="2">
        <v>11.085000000000001</v>
      </c>
      <c r="AL10" s="2">
        <v>51</v>
      </c>
      <c r="AM10" s="2">
        <v>1676</v>
      </c>
      <c r="AN10" s="2">
        <v>0.62</v>
      </c>
      <c r="AO10" s="2" t="s">
        <v>167</v>
      </c>
      <c r="AQ10" s="2" t="s">
        <v>53</v>
      </c>
      <c r="AR10" s="2">
        <v>11.085000000000001</v>
      </c>
      <c r="AS10" s="2">
        <v>51</v>
      </c>
      <c r="AT10" s="2">
        <v>1072</v>
      </c>
      <c r="AU10" s="2">
        <v>0.39900000000000002</v>
      </c>
      <c r="AV10" s="2" t="s">
        <v>167</v>
      </c>
      <c r="AX10" s="2" t="s">
        <v>53</v>
      </c>
      <c r="AY10" s="2">
        <v>11.085000000000001</v>
      </c>
      <c r="AZ10" s="2">
        <v>51</v>
      </c>
      <c r="BA10" s="2">
        <v>2119</v>
      </c>
      <c r="BB10" s="2">
        <v>0.78800000000000003</v>
      </c>
      <c r="BC10" s="2" t="s">
        <v>167</v>
      </c>
      <c r="BE10" s="2" t="s">
        <v>53</v>
      </c>
      <c r="BF10" s="2">
        <v>11.086</v>
      </c>
      <c r="BG10" s="2">
        <v>51</v>
      </c>
      <c r="BH10" s="2">
        <v>25051</v>
      </c>
      <c r="BI10" s="2">
        <v>9.702</v>
      </c>
      <c r="BJ10" s="2" t="s">
        <v>167</v>
      </c>
      <c r="BL10" s="2" t="s">
        <v>53</v>
      </c>
      <c r="BM10" s="2">
        <v>11.086</v>
      </c>
      <c r="BN10" s="2">
        <v>51</v>
      </c>
      <c r="BO10" s="2">
        <v>51361</v>
      </c>
      <c r="BP10" s="2">
        <v>20.294</v>
      </c>
      <c r="BQ10" s="2" t="s">
        <v>167</v>
      </c>
      <c r="BS10" s="2" t="s">
        <v>53</v>
      </c>
      <c r="BT10" s="2">
        <v>0</v>
      </c>
      <c r="BU10" s="2">
        <v>0</v>
      </c>
      <c r="BV10" s="2" t="s">
        <v>86</v>
      </c>
      <c r="BZ10" s="2" t="s">
        <v>53</v>
      </c>
      <c r="CA10" s="2">
        <v>11.086</v>
      </c>
      <c r="CB10" s="2">
        <v>51</v>
      </c>
      <c r="CC10" s="2">
        <v>24351</v>
      </c>
      <c r="CD10" s="2">
        <v>9.5619999999999994</v>
      </c>
      <c r="CE10" s="2" t="s">
        <v>167</v>
      </c>
      <c r="CG10" s="2" t="s">
        <v>53</v>
      </c>
      <c r="CH10" s="2">
        <v>11.086</v>
      </c>
      <c r="CI10" s="2">
        <v>51</v>
      </c>
      <c r="CJ10" s="2">
        <v>49818</v>
      </c>
      <c r="CK10" s="2">
        <v>20.047000000000001</v>
      </c>
      <c r="CL10" s="2" t="s">
        <v>167</v>
      </c>
    </row>
    <row r="11" spans="1:90" x14ac:dyDescent="0.55000000000000004">
      <c r="A11" s="2" t="s">
        <v>54</v>
      </c>
      <c r="B11" s="2">
        <v>0</v>
      </c>
      <c r="C11" s="2">
        <v>0</v>
      </c>
      <c r="D11" s="2" t="s">
        <v>86</v>
      </c>
      <c r="H11" s="2" t="s">
        <v>54</v>
      </c>
      <c r="I11" s="2">
        <v>0</v>
      </c>
      <c r="J11" s="2">
        <v>0</v>
      </c>
      <c r="K11" s="2" t="s">
        <v>86</v>
      </c>
      <c r="O11" s="2" t="s">
        <v>54</v>
      </c>
      <c r="P11" s="2">
        <v>13.01</v>
      </c>
      <c r="Q11" s="2">
        <v>51</v>
      </c>
      <c r="R11" s="2">
        <v>119704</v>
      </c>
      <c r="S11" s="2">
        <v>15.068</v>
      </c>
      <c r="T11" s="2" t="s">
        <v>167</v>
      </c>
      <c r="V11" s="2" t="s">
        <v>54</v>
      </c>
      <c r="W11" s="2">
        <v>13.025</v>
      </c>
      <c r="X11" s="2">
        <v>51</v>
      </c>
      <c r="Y11" s="2">
        <v>288</v>
      </c>
      <c r="Z11" s="2">
        <v>3.2000000000000001E-2</v>
      </c>
      <c r="AA11" s="2" t="s">
        <v>167</v>
      </c>
      <c r="AC11" s="2" t="s">
        <v>54</v>
      </c>
      <c r="AD11" s="2">
        <v>13.025</v>
      </c>
      <c r="AE11" s="2">
        <v>51</v>
      </c>
      <c r="AF11" s="2">
        <v>2656</v>
      </c>
      <c r="AG11" s="2">
        <v>0.308</v>
      </c>
      <c r="AH11" s="2" t="s">
        <v>167</v>
      </c>
      <c r="AJ11" s="2" t="s">
        <v>54</v>
      </c>
      <c r="AK11" s="2">
        <v>13.01</v>
      </c>
      <c r="AL11" s="2">
        <v>51</v>
      </c>
      <c r="AM11" s="2">
        <v>5028</v>
      </c>
      <c r="AN11" s="2">
        <v>0.58699999999999997</v>
      </c>
      <c r="AO11" s="2" t="s">
        <v>167</v>
      </c>
      <c r="AQ11" s="2" t="s">
        <v>54</v>
      </c>
      <c r="AR11" s="2">
        <v>13.01</v>
      </c>
      <c r="AS11" s="2">
        <v>51</v>
      </c>
      <c r="AT11" s="2">
        <v>3216</v>
      </c>
      <c r="AU11" s="2">
        <v>0.377</v>
      </c>
      <c r="AV11" s="2" t="s">
        <v>167</v>
      </c>
      <c r="AX11" s="2" t="s">
        <v>54</v>
      </c>
      <c r="AY11" s="2">
        <v>13.01</v>
      </c>
      <c r="AZ11" s="2">
        <v>51</v>
      </c>
      <c r="BA11" s="2">
        <v>6399</v>
      </c>
      <c r="BB11" s="2">
        <v>0.751</v>
      </c>
      <c r="BC11" s="2" t="s">
        <v>167</v>
      </c>
      <c r="BE11" s="2" t="s">
        <v>54</v>
      </c>
      <c r="BF11" s="2">
        <v>13.01</v>
      </c>
      <c r="BG11" s="2">
        <v>51</v>
      </c>
      <c r="BH11" s="2">
        <v>78546</v>
      </c>
      <c r="BI11" s="2">
        <v>9.8729999999999993</v>
      </c>
      <c r="BJ11" s="2" t="s">
        <v>167</v>
      </c>
      <c r="BL11" s="2" t="s">
        <v>54</v>
      </c>
      <c r="BM11" s="2">
        <v>13.010999999999999</v>
      </c>
      <c r="BN11" s="2">
        <v>51</v>
      </c>
      <c r="BO11" s="2">
        <v>153279</v>
      </c>
      <c r="BP11" s="2">
        <v>20.347000000000001</v>
      </c>
      <c r="BQ11" s="2" t="s">
        <v>167</v>
      </c>
      <c r="BS11" s="2" t="s">
        <v>54</v>
      </c>
      <c r="BT11" s="2">
        <v>13.01</v>
      </c>
      <c r="BU11" s="2">
        <v>51</v>
      </c>
      <c r="BV11" s="2">
        <v>386</v>
      </c>
      <c r="BW11" s="2">
        <v>4.2999999999999997E-2</v>
      </c>
      <c r="BX11" s="2" t="s">
        <v>167</v>
      </c>
      <c r="BZ11" s="2" t="s">
        <v>54</v>
      </c>
      <c r="CA11" s="2">
        <v>13.01</v>
      </c>
      <c r="CB11" s="2">
        <v>51</v>
      </c>
      <c r="CC11" s="2">
        <v>78703</v>
      </c>
      <c r="CD11" s="2">
        <v>10.039999999999999</v>
      </c>
      <c r="CE11" s="2" t="s">
        <v>167</v>
      </c>
      <c r="CG11" s="2" t="s">
        <v>54</v>
      </c>
      <c r="CH11" s="2">
        <v>13.01</v>
      </c>
      <c r="CI11" s="2">
        <v>51</v>
      </c>
      <c r="CJ11" s="2">
        <v>149116</v>
      </c>
      <c r="CK11" s="2">
        <v>20.146000000000001</v>
      </c>
      <c r="CL11" s="2" t="s">
        <v>167</v>
      </c>
    </row>
    <row r="12" spans="1:90" x14ac:dyDescent="0.55000000000000004">
      <c r="A12" s="2" t="s">
        <v>55</v>
      </c>
      <c r="B12" s="2">
        <v>0</v>
      </c>
      <c r="C12" s="2">
        <v>0</v>
      </c>
      <c r="D12" s="2" t="s">
        <v>86</v>
      </c>
      <c r="H12" s="2" t="s">
        <v>55</v>
      </c>
      <c r="I12" s="2">
        <v>0</v>
      </c>
      <c r="J12" s="2">
        <v>0</v>
      </c>
      <c r="K12" s="2" t="s">
        <v>86</v>
      </c>
      <c r="O12" s="2" t="s">
        <v>55</v>
      </c>
      <c r="P12" s="2">
        <v>16.178999999999998</v>
      </c>
      <c r="Q12" s="2">
        <v>100</v>
      </c>
      <c r="R12" s="2">
        <v>315584</v>
      </c>
      <c r="S12" s="2">
        <v>14.387</v>
      </c>
      <c r="T12" s="2" t="s">
        <v>167</v>
      </c>
      <c r="V12" s="2" t="s">
        <v>55</v>
      </c>
      <c r="W12" s="2">
        <v>16.192</v>
      </c>
      <c r="X12" s="2">
        <v>100</v>
      </c>
      <c r="Y12" s="2" t="s">
        <v>531</v>
      </c>
      <c r="Z12" s="2">
        <v>1.7999999999999999E-2</v>
      </c>
      <c r="AA12" s="2" t="s">
        <v>167</v>
      </c>
      <c r="AC12" s="2" t="s">
        <v>55</v>
      </c>
      <c r="AD12" s="2">
        <v>16.178999999999998</v>
      </c>
      <c r="AE12" s="2">
        <v>100</v>
      </c>
      <c r="AF12" s="2">
        <v>7007</v>
      </c>
      <c r="AG12" s="2">
        <v>0.30499999999999999</v>
      </c>
      <c r="AH12" s="2" t="s">
        <v>167</v>
      </c>
      <c r="AJ12" s="2" t="s">
        <v>55</v>
      </c>
      <c r="AK12" s="2">
        <v>16.178000000000001</v>
      </c>
      <c r="AL12" s="2">
        <v>100</v>
      </c>
      <c r="AM12" s="2">
        <v>13899</v>
      </c>
      <c r="AN12" s="2">
        <v>0.60899999999999999</v>
      </c>
      <c r="AO12" s="2" t="s">
        <v>167</v>
      </c>
      <c r="AQ12" s="2" t="s">
        <v>55</v>
      </c>
      <c r="AR12" s="2">
        <v>16.178999999999998</v>
      </c>
      <c r="AS12" s="2">
        <v>100</v>
      </c>
      <c r="AT12" s="2">
        <v>8815</v>
      </c>
      <c r="AU12" s="2">
        <v>0.38800000000000001</v>
      </c>
      <c r="AV12" s="2" t="s">
        <v>167</v>
      </c>
      <c r="AX12" s="2" t="s">
        <v>55</v>
      </c>
      <c r="AY12" s="2">
        <v>16.178999999999998</v>
      </c>
      <c r="AZ12" s="2">
        <v>100</v>
      </c>
      <c r="BA12" s="2">
        <v>17162</v>
      </c>
      <c r="BB12" s="2">
        <v>0.755</v>
      </c>
      <c r="BC12" s="2" t="s">
        <v>167</v>
      </c>
      <c r="BE12" s="2" t="s">
        <v>55</v>
      </c>
      <c r="BF12" s="2">
        <v>16.178999999999998</v>
      </c>
      <c r="BG12" s="2">
        <v>100</v>
      </c>
      <c r="BH12" s="2">
        <v>203135</v>
      </c>
      <c r="BI12" s="2">
        <v>9.3689999999999998</v>
      </c>
      <c r="BJ12" s="2" t="s">
        <v>167</v>
      </c>
      <c r="BL12" s="2" t="s">
        <v>55</v>
      </c>
      <c r="BM12" s="2">
        <v>16.178999999999998</v>
      </c>
      <c r="BN12" s="2">
        <v>100</v>
      </c>
      <c r="BO12" s="2">
        <v>397818</v>
      </c>
      <c r="BP12" s="2">
        <v>18.837</v>
      </c>
      <c r="BQ12" s="2" t="s">
        <v>167</v>
      </c>
      <c r="BS12" s="2" t="s">
        <v>55</v>
      </c>
      <c r="BT12" s="2">
        <v>16.178000000000001</v>
      </c>
      <c r="BU12" s="2">
        <v>100</v>
      </c>
      <c r="BV12" s="2">
        <v>796</v>
      </c>
      <c r="BW12" s="2">
        <v>3.3000000000000002E-2</v>
      </c>
      <c r="BX12" s="2" t="s">
        <v>167</v>
      </c>
      <c r="BZ12" s="2" t="s">
        <v>55</v>
      </c>
      <c r="CA12" s="2">
        <v>16.178999999999998</v>
      </c>
      <c r="CB12" s="2">
        <v>100</v>
      </c>
      <c r="CC12" s="2">
        <v>201804</v>
      </c>
      <c r="CD12" s="2">
        <v>9.44</v>
      </c>
      <c r="CE12" s="2" t="s">
        <v>167</v>
      </c>
      <c r="CG12" s="2" t="s">
        <v>55</v>
      </c>
      <c r="CH12" s="2">
        <v>16.178999999999998</v>
      </c>
      <c r="CI12" s="2">
        <v>100</v>
      </c>
      <c r="CJ12" s="2">
        <v>390874</v>
      </c>
      <c r="CK12" s="2">
        <v>18.855</v>
      </c>
      <c r="CL12" s="2" t="s">
        <v>167</v>
      </c>
    </row>
    <row r="13" spans="1:90" x14ac:dyDescent="0.55000000000000004">
      <c r="A13" s="2" t="s">
        <v>56</v>
      </c>
      <c r="B13" s="2">
        <v>0</v>
      </c>
      <c r="C13" s="2">
        <v>0</v>
      </c>
      <c r="D13" s="2" t="s">
        <v>86</v>
      </c>
      <c r="H13" s="2" t="s">
        <v>56</v>
      </c>
      <c r="I13" s="2">
        <v>0</v>
      </c>
      <c r="J13" s="2">
        <v>0</v>
      </c>
      <c r="K13" s="2" t="s">
        <v>86</v>
      </c>
      <c r="O13" s="2" t="s">
        <v>56</v>
      </c>
      <c r="P13" s="2">
        <v>11.534000000000001</v>
      </c>
      <c r="Q13" s="2">
        <v>33</v>
      </c>
      <c r="R13" s="2">
        <v>19206</v>
      </c>
      <c r="S13" s="2">
        <v>16.227</v>
      </c>
      <c r="T13" s="2" t="s">
        <v>167</v>
      </c>
      <c r="V13" s="2" t="s">
        <v>56</v>
      </c>
      <c r="W13" s="2">
        <v>0</v>
      </c>
      <c r="X13" s="2">
        <v>0</v>
      </c>
      <c r="Y13" s="2" t="s">
        <v>86</v>
      </c>
      <c r="AC13" s="2" t="s">
        <v>56</v>
      </c>
      <c r="AD13" s="2">
        <v>11.534000000000001</v>
      </c>
      <c r="AE13" s="2">
        <v>33</v>
      </c>
      <c r="AF13" s="2" t="s">
        <v>346</v>
      </c>
      <c r="AG13" s="2">
        <v>0.30299999999999999</v>
      </c>
      <c r="AH13" s="2" t="s">
        <v>167</v>
      </c>
      <c r="AJ13" s="2" t="s">
        <v>56</v>
      </c>
      <c r="AK13" s="2">
        <v>11.534000000000001</v>
      </c>
      <c r="AL13" s="2">
        <v>33</v>
      </c>
      <c r="AM13" s="2" t="s">
        <v>532</v>
      </c>
      <c r="AN13" s="2">
        <v>0.65600000000000003</v>
      </c>
      <c r="AO13" s="2" t="s">
        <v>167</v>
      </c>
      <c r="AQ13" s="2" t="s">
        <v>56</v>
      </c>
      <c r="AR13" s="2">
        <v>11.534000000000001</v>
      </c>
      <c r="AS13" s="2">
        <v>33</v>
      </c>
      <c r="AT13" s="2" t="s">
        <v>533</v>
      </c>
      <c r="AU13" s="2">
        <v>0.42899999999999999</v>
      </c>
      <c r="AV13" s="2" t="s">
        <v>167</v>
      </c>
      <c r="AX13" s="2" t="s">
        <v>56</v>
      </c>
      <c r="AY13" s="2">
        <v>11.548999999999999</v>
      </c>
      <c r="AZ13" s="2">
        <v>33</v>
      </c>
      <c r="BA13" s="2">
        <v>800</v>
      </c>
      <c r="BB13" s="2">
        <v>0.67300000000000004</v>
      </c>
      <c r="BC13" s="2" t="s">
        <v>167</v>
      </c>
      <c r="BE13" s="2" t="s">
        <v>56</v>
      </c>
      <c r="BF13" s="2">
        <v>11.534000000000001</v>
      </c>
      <c r="BG13" s="2">
        <v>33</v>
      </c>
      <c r="BH13" s="2">
        <v>12148</v>
      </c>
      <c r="BI13" s="2">
        <v>10.503</v>
      </c>
      <c r="BJ13" s="2" t="s">
        <v>167</v>
      </c>
      <c r="BL13" s="2" t="s">
        <v>56</v>
      </c>
      <c r="BM13" s="2">
        <v>11.534000000000001</v>
      </c>
      <c r="BN13" s="2">
        <v>33</v>
      </c>
      <c r="BO13" s="2">
        <v>24845</v>
      </c>
      <c r="BP13" s="2">
        <v>21.582000000000001</v>
      </c>
      <c r="BQ13" s="2" t="s">
        <v>167</v>
      </c>
      <c r="BS13" s="2" t="s">
        <v>56</v>
      </c>
      <c r="BT13" s="2">
        <v>0</v>
      </c>
      <c r="BU13" s="2">
        <v>0</v>
      </c>
      <c r="BV13" s="2" t="s">
        <v>86</v>
      </c>
      <c r="BZ13" s="2" t="s">
        <v>56</v>
      </c>
      <c r="CA13" s="2">
        <v>11.534000000000001</v>
      </c>
      <c r="CB13" s="2">
        <v>33</v>
      </c>
      <c r="CC13" s="2">
        <v>11582</v>
      </c>
      <c r="CD13" s="2">
        <v>10.154999999999999</v>
      </c>
      <c r="CE13" s="2" t="s">
        <v>167</v>
      </c>
      <c r="CG13" s="2" t="s">
        <v>56</v>
      </c>
      <c r="CH13" s="2">
        <v>11.534000000000001</v>
      </c>
      <c r="CI13" s="2">
        <v>33</v>
      </c>
      <c r="CJ13" s="2">
        <v>19687</v>
      </c>
      <c r="CK13" s="2">
        <v>17.431000000000001</v>
      </c>
      <c r="CL13" s="2" t="s">
        <v>167</v>
      </c>
    </row>
    <row r="14" spans="1:90" x14ac:dyDescent="0.55000000000000004">
      <c r="A14" s="2" t="s">
        <v>57</v>
      </c>
      <c r="B14" s="2">
        <v>0</v>
      </c>
      <c r="C14" s="2">
        <v>0</v>
      </c>
      <c r="D14" s="2" t="s">
        <v>86</v>
      </c>
      <c r="H14" s="2" t="s">
        <v>57</v>
      </c>
      <c r="I14" s="2">
        <v>0</v>
      </c>
      <c r="J14" s="2">
        <v>0</v>
      </c>
      <c r="K14" s="2" t="s">
        <v>86</v>
      </c>
      <c r="O14" s="2" t="s">
        <v>57</v>
      </c>
      <c r="P14" s="2">
        <v>8.5519999999999996</v>
      </c>
      <c r="Q14" s="2">
        <v>81</v>
      </c>
      <c r="R14" s="2">
        <v>72892</v>
      </c>
      <c r="S14" s="2">
        <v>15.519</v>
      </c>
      <c r="T14" s="2" t="s">
        <v>167</v>
      </c>
      <c r="V14" s="2" t="s">
        <v>57</v>
      </c>
      <c r="W14" s="2">
        <v>8.5410000000000004</v>
      </c>
      <c r="X14" s="2">
        <v>81</v>
      </c>
      <c r="Y14" s="2" t="s">
        <v>534</v>
      </c>
      <c r="Z14" s="2">
        <v>1.0999999999999999E-2</v>
      </c>
      <c r="AA14" s="2" t="s">
        <v>167</v>
      </c>
      <c r="AC14" s="2" t="s">
        <v>57</v>
      </c>
      <c r="AD14" s="2">
        <v>8.5519999999999996</v>
      </c>
      <c r="AE14" s="2">
        <v>81</v>
      </c>
      <c r="AF14" s="2">
        <v>1495</v>
      </c>
      <c r="AG14" s="2">
        <v>0.32</v>
      </c>
      <c r="AH14" s="2" t="s">
        <v>167</v>
      </c>
      <c r="AJ14" s="2" t="s">
        <v>57</v>
      </c>
      <c r="AK14" s="2">
        <v>8.5519999999999996</v>
      </c>
      <c r="AL14" s="2">
        <v>81</v>
      </c>
      <c r="AM14" s="2">
        <v>2885</v>
      </c>
      <c r="AN14" s="2">
        <v>0.62</v>
      </c>
      <c r="AO14" s="2" t="s">
        <v>167</v>
      </c>
      <c r="AQ14" s="2" t="s">
        <v>57</v>
      </c>
      <c r="AR14" s="2">
        <v>8.5519999999999996</v>
      </c>
      <c r="AS14" s="2">
        <v>81</v>
      </c>
      <c r="AT14" s="2">
        <v>1986</v>
      </c>
      <c r="AU14" s="2">
        <v>0.43</v>
      </c>
      <c r="AV14" s="2" t="s">
        <v>167</v>
      </c>
      <c r="AX14" s="2" t="s">
        <v>57</v>
      </c>
      <c r="AY14" s="2">
        <v>8.5519999999999996</v>
      </c>
      <c r="AZ14" s="2">
        <v>81</v>
      </c>
      <c r="BA14" s="2">
        <v>3771</v>
      </c>
      <c r="BB14" s="2">
        <v>0.81399999999999995</v>
      </c>
      <c r="BC14" s="2" t="s">
        <v>167</v>
      </c>
      <c r="BE14" s="2" t="s">
        <v>57</v>
      </c>
      <c r="BF14" s="2">
        <v>8.5410000000000004</v>
      </c>
      <c r="BG14" s="2">
        <v>81</v>
      </c>
      <c r="BH14" s="2">
        <v>48349</v>
      </c>
      <c r="BI14" s="2">
        <v>10.598000000000001</v>
      </c>
      <c r="BJ14" s="2" t="s">
        <v>167</v>
      </c>
      <c r="BL14" s="2" t="s">
        <v>57</v>
      </c>
      <c r="BM14" s="2">
        <v>8.5410000000000004</v>
      </c>
      <c r="BN14" s="2">
        <v>81</v>
      </c>
      <c r="BO14" s="2">
        <v>93813</v>
      </c>
      <c r="BP14" s="2">
        <v>20.411999999999999</v>
      </c>
      <c r="BQ14" s="2" t="s">
        <v>167</v>
      </c>
      <c r="BS14" s="2" t="s">
        <v>57</v>
      </c>
      <c r="BT14" s="2">
        <v>8.5519999999999996</v>
      </c>
      <c r="BU14" s="2">
        <v>81</v>
      </c>
      <c r="BV14" s="2" t="s">
        <v>252</v>
      </c>
      <c r="BW14" s="2">
        <v>2.4E-2</v>
      </c>
      <c r="BX14" s="2" t="s">
        <v>167</v>
      </c>
      <c r="BZ14" s="2" t="s">
        <v>57</v>
      </c>
      <c r="CA14" s="2">
        <v>8.5410000000000004</v>
      </c>
      <c r="CB14" s="2">
        <v>81</v>
      </c>
      <c r="CC14" s="2">
        <v>48825</v>
      </c>
      <c r="CD14" s="2">
        <v>10.849</v>
      </c>
      <c r="CE14" s="2" t="s">
        <v>167</v>
      </c>
      <c r="CG14" s="2" t="s">
        <v>57</v>
      </c>
      <c r="CH14" s="2">
        <v>8.5519999999999996</v>
      </c>
      <c r="CI14" s="2">
        <v>81</v>
      </c>
      <c r="CJ14" s="2">
        <v>94706</v>
      </c>
      <c r="CK14" s="2">
        <v>20.975999999999999</v>
      </c>
      <c r="CL14" s="2" t="s">
        <v>167</v>
      </c>
    </row>
    <row r="15" spans="1:90" x14ac:dyDescent="0.55000000000000004">
      <c r="A15" s="2" t="s">
        <v>58</v>
      </c>
      <c r="B15" s="2">
        <v>0</v>
      </c>
      <c r="C15" s="2">
        <v>0</v>
      </c>
      <c r="D15" s="2" t="s">
        <v>86</v>
      </c>
      <c r="H15" s="2" t="s">
        <v>58</v>
      </c>
      <c r="I15" s="2">
        <v>0</v>
      </c>
      <c r="J15" s="2">
        <v>0</v>
      </c>
      <c r="K15" s="2" t="s">
        <v>86</v>
      </c>
      <c r="O15" s="2" t="s">
        <v>58</v>
      </c>
      <c r="P15" s="2">
        <v>13.43</v>
      </c>
      <c r="Q15" s="2">
        <v>131</v>
      </c>
      <c r="R15" s="2">
        <v>105499</v>
      </c>
      <c r="S15" s="2">
        <v>13.930999999999999</v>
      </c>
      <c r="T15" s="2" t="s">
        <v>167</v>
      </c>
      <c r="V15" s="2" t="s">
        <v>58</v>
      </c>
      <c r="W15" s="2">
        <v>0</v>
      </c>
      <c r="X15" s="2">
        <v>0</v>
      </c>
      <c r="Y15" s="2" t="s">
        <v>86</v>
      </c>
      <c r="AC15" s="2" t="s">
        <v>58</v>
      </c>
      <c r="AD15" s="2">
        <v>13.43</v>
      </c>
      <c r="AE15" s="2">
        <v>131</v>
      </c>
      <c r="AF15" s="2">
        <v>2226</v>
      </c>
      <c r="AG15" s="2">
        <v>0.26700000000000002</v>
      </c>
      <c r="AH15" s="2" t="s">
        <v>167</v>
      </c>
      <c r="AJ15" s="2" t="s">
        <v>58</v>
      </c>
      <c r="AK15" s="2">
        <v>13.43</v>
      </c>
      <c r="AL15" s="2">
        <v>131</v>
      </c>
      <c r="AM15" s="2">
        <v>4405</v>
      </c>
      <c r="AN15" s="2">
        <v>0.53300000000000003</v>
      </c>
      <c r="AO15" s="2" t="s">
        <v>167</v>
      </c>
      <c r="AQ15" s="2" t="s">
        <v>58</v>
      </c>
      <c r="AR15" s="2">
        <v>13.43</v>
      </c>
      <c r="AS15" s="2">
        <v>131</v>
      </c>
      <c r="AT15" s="2">
        <v>2850</v>
      </c>
      <c r="AU15" s="2">
        <v>0.34699999999999998</v>
      </c>
      <c r="AV15" s="2" t="s">
        <v>167</v>
      </c>
      <c r="AX15" s="2" t="s">
        <v>58</v>
      </c>
      <c r="AY15" s="2">
        <v>13.43</v>
      </c>
      <c r="AZ15" s="2">
        <v>131</v>
      </c>
      <c r="BA15" s="2">
        <v>5549</v>
      </c>
      <c r="BB15" s="2">
        <v>0.67500000000000004</v>
      </c>
      <c r="BC15" s="2" t="s">
        <v>167</v>
      </c>
      <c r="BE15" s="2" t="s">
        <v>58</v>
      </c>
      <c r="BF15" s="2">
        <v>13.43</v>
      </c>
      <c r="BG15" s="2">
        <v>131</v>
      </c>
      <c r="BH15" s="2">
        <v>67704</v>
      </c>
      <c r="BI15" s="2">
        <v>8.8740000000000006</v>
      </c>
      <c r="BJ15" s="2" t="s">
        <v>167</v>
      </c>
      <c r="BL15" s="2" t="s">
        <v>58</v>
      </c>
      <c r="BM15" s="2">
        <v>13.43</v>
      </c>
      <c r="BN15" s="2">
        <v>131</v>
      </c>
      <c r="BO15" s="2">
        <v>131955</v>
      </c>
      <c r="BP15" s="2">
        <v>18.420999999999999</v>
      </c>
      <c r="BQ15" s="2" t="s">
        <v>167</v>
      </c>
      <c r="BS15" s="2" t="s">
        <v>58</v>
      </c>
      <c r="BT15" s="2">
        <v>0</v>
      </c>
      <c r="BU15" s="2">
        <v>0</v>
      </c>
      <c r="BV15" s="2" t="s">
        <v>86</v>
      </c>
      <c r="BZ15" s="2" t="s">
        <v>58</v>
      </c>
      <c r="CA15" s="2">
        <v>13.43</v>
      </c>
      <c r="CB15" s="2">
        <v>131</v>
      </c>
      <c r="CC15" s="2">
        <v>67424</v>
      </c>
      <c r="CD15" s="2">
        <v>8.9670000000000005</v>
      </c>
      <c r="CE15" s="2" t="s">
        <v>167</v>
      </c>
      <c r="CG15" s="2" t="s">
        <v>58</v>
      </c>
      <c r="CH15" s="2">
        <v>13.43</v>
      </c>
      <c r="CI15" s="2">
        <v>131</v>
      </c>
      <c r="CJ15" s="2">
        <v>130322</v>
      </c>
      <c r="CK15" s="2">
        <v>18.547999999999998</v>
      </c>
      <c r="CL15" s="2" t="s">
        <v>167</v>
      </c>
    </row>
    <row r="16" spans="1:90" x14ac:dyDescent="0.55000000000000004">
      <c r="A16" s="2" t="s">
        <v>59</v>
      </c>
      <c r="B16" s="2">
        <v>0</v>
      </c>
      <c r="C16" s="2">
        <v>0</v>
      </c>
      <c r="D16" s="2" t="s">
        <v>86</v>
      </c>
      <c r="H16" s="2" t="s">
        <v>59</v>
      </c>
      <c r="I16" s="2">
        <v>0</v>
      </c>
      <c r="J16" s="2">
        <v>0</v>
      </c>
      <c r="K16" s="2" t="s">
        <v>86</v>
      </c>
      <c r="O16" s="2" t="s">
        <v>59</v>
      </c>
      <c r="P16" s="2">
        <v>13.401</v>
      </c>
      <c r="Q16" s="2">
        <v>64</v>
      </c>
      <c r="R16" s="2">
        <v>8132</v>
      </c>
      <c r="S16" s="2">
        <v>14.019</v>
      </c>
      <c r="T16" s="2" t="s">
        <v>167</v>
      </c>
      <c r="V16" s="2" t="s">
        <v>59</v>
      </c>
      <c r="W16" s="2">
        <v>0</v>
      </c>
      <c r="X16" s="2">
        <v>0</v>
      </c>
      <c r="Y16" s="2" t="s">
        <v>86</v>
      </c>
      <c r="AC16" s="2" t="s">
        <v>59</v>
      </c>
      <c r="AD16" s="2">
        <v>13.401</v>
      </c>
      <c r="AE16" s="2">
        <v>64</v>
      </c>
      <c r="AF16" s="2" t="s">
        <v>235</v>
      </c>
      <c r="AG16" s="2">
        <v>0.29099999999999998</v>
      </c>
      <c r="AH16" s="2" t="s">
        <v>167</v>
      </c>
      <c r="AJ16" s="2" t="s">
        <v>59</v>
      </c>
      <c r="AK16" s="2">
        <v>13.401</v>
      </c>
      <c r="AL16" s="2">
        <v>64</v>
      </c>
      <c r="AM16" s="2">
        <v>353</v>
      </c>
      <c r="AN16" s="2">
        <v>0.56299999999999994</v>
      </c>
      <c r="AO16" s="2" t="s">
        <v>167</v>
      </c>
      <c r="AQ16" s="2" t="s">
        <v>59</v>
      </c>
      <c r="AR16" s="2">
        <v>13.401</v>
      </c>
      <c r="AS16" s="2">
        <v>64</v>
      </c>
      <c r="AT16" s="2">
        <v>251</v>
      </c>
      <c r="AU16" s="2">
        <v>0.40200000000000002</v>
      </c>
      <c r="AV16" s="2" t="s">
        <v>167</v>
      </c>
      <c r="AX16" s="2" t="s">
        <v>59</v>
      </c>
      <c r="AY16" s="2">
        <v>13.401</v>
      </c>
      <c r="AZ16" s="2">
        <v>64</v>
      </c>
      <c r="BA16" s="2">
        <v>472</v>
      </c>
      <c r="BB16" s="2">
        <v>0.75600000000000001</v>
      </c>
      <c r="BC16" s="2" t="s">
        <v>167</v>
      </c>
      <c r="BE16" s="2" t="s">
        <v>59</v>
      </c>
      <c r="BF16" s="2">
        <v>13.401</v>
      </c>
      <c r="BG16" s="2">
        <v>64</v>
      </c>
      <c r="BH16" s="2">
        <v>5259</v>
      </c>
      <c r="BI16" s="2">
        <v>9.0370000000000008</v>
      </c>
      <c r="BJ16" s="2" t="s">
        <v>167</v>
      </c>
      <c r="BL16" s="2" t="s">
        <v>59</v>
      </c>
      <c r="BM16" s="2">
        <v>13.401</v>
      </c>
      <c r="BN16" s="2">
        <v>64</v>
      </c>
      <c r="BO16" s="2">
        <v>10228</v>
      </c>
      <c r="BP16" s="2">
        <v>18.581</v>
      </c>
      <c r="BQ16" s="2" t="s">
        <v>167</v>
      </c>
      <c r="BS16" s="2" t="s">
        <v>59</v>
      </c>
      <c r="BT16" s="2">
        <v>0</v>
      </c>
      <c r="BU16" s="2">
        <v>0</v>
      </c>
      <c r="BV16" s="2" t="s">
        <v>86</v>
      </c>
      <c r="BZ16" s="2" t="s">
        <v>59</v>
      </c>
      <c r="CA16" s="2">
        <v>13.401</v>
      </c>
      <c r="CB16" s="2">
        <v>64</v>
      </c>
      <c r="CC16" s="2">
        <v>5316</v>
      </c>
      <c r="CD16" s="2">
        <v>9.2750000000000004</v>
      </c>
      <c r="CE16" s="2" t="s">
        <v>167</v>
      </c>
      <c r="CG16" s="2" t="s">
        <v>59</v>
      </c>
      <c r="CH16" s="2">
        <v>13.401</v>
      </c>
      <c r="CI16" s="2">
        <v>64</v>
      </c>
      <c r="CJ16" s="2">
        <v>10199</v>
      </c>
      <c r="CK16" s="2">
        <v>18.908999999999999</v>
      </c>
      <c r="CL16" s="2" t="s">
        <v>167</v>
      </c>
    </row>
    <row r="17" spans="1:90" x14ac:dyDescent="0.55000000000000004">
      <c r="A17" s="2" t="s">
        <v>60</v>
      </c>
      <c r="B17" s="2">
        <v>0</v>
      </c>
      <c r="C17" s="2">
        <v>0</v>
      </c>
      <c r="D17" s="2" t="s">
        <v>86</v>
      </c>
      <c r="H17" s="2" t="s">
        <v>60</v>
      </c>
      <c r="I17" s="2">
        <v>0</v>
      </c>
      <c r="J17" s="2">
        <v>0</v>
      </c>
      <c r="K17" s="2" t="s">
        <v>86</v>
      </c>
      <c r="O17" s="2" t="s">
        <v>60</v>
      </c>
      <c r="P17" s="2">
        <v>13.632999999999999</v>
      </c>
      <c r="Q17" s="2">
        <v>69</v>
      </c>
      <c r="R17" s="2">
        <v>17053</v>
      </c>
      <c r="S17" s="2">
        <v>18.899000000000001</v>
      </c>
      <c r="T17" s="2" t="s">
        <v>167</v>
      </c>
      <c r="V17" s="2" t="s">
        <v>60</v>
      </c>
      <c r="W17" s="2">
        <v>0</v>
      </c>
      <c r="Y17" s="2">
        <v>0</v>
      </c>
      <c r="Z17" s="2" t="s">
        <v>86</v>
      </c>
      <c r="AA17" s="2" t="s">
        <v>172</v>
      </c>
      <c r="AC17" s="2" t="s">
        <v>60</v>
      </c>
      <c r="AD17" s="2">
        <v>0</v>
      </c>
      <c r="AF17" s="2">
        <v>0</v>
      </c>
      <c r="AG17" s="2" t="s">
        <v>86</v>
      </c>
      <c r="AH17" s="2" t="s">
        <v>172</v>
      </c>
      <c r="AJ17" s="2" t="s">
        <v>60</v>
      </c>
      <c r="AK17" s="2">
        <v>13.632</v>
      </c>
      <c r="AL17" s="2">
        <v>69</v>
      </c>
      <c r="AM17" s="2" t="s">
        <v>441</v>
      </c>
      <c r="AN17" s="2">
        <v>0.59599999999999997</v>
      </c>
      <c r="AO17" s="2" t="s">
        <v>167</v>
      </c>
      <c r="AQ17" s="2" t="s">
        <v>60</v>
      </c>
      <c r="AR17" s="2">
        <v>13.618</v>
      </c>
      <c r="AS17" s="2">
        <v>69</v>
      </c>
      <c r="AT17" s="2" t="s">
        <v>536</v>
      </c>
      <c r="AU17" s="2">
        <v>0.47299999999999998</v>
      </c>
      <c r="AV17" s="2" t="s">
        <v>167</v>
      </c>
      <c r="AX17" s="2" t="s">
        <v>60</v>
      </c>
      <c r="AY17" s="2">
        <v>13.632999999999999</v>
      </c>
      <c r="AZ17" s="2">
        <v>69</v>
      </c>
      <c r="BA17" s="2" t="s">
        <v>537</v>
      </c>
      <c r="BB17" s="2">
        <v>0.66700000000000004</v>
      </c>
      <c r="BC17" s="2" t="s">
        <v>167</v>
      </c>
      <c r="BE17" s="2" t="s">
        <v>60</v>
      </c>
      <c r="BF17" s="2">
        <v>13.632999999999999</v>
      </c>
      <c r="BG17" s="2">
        <v>69</v>
      </c>
      <c r="BH17" s="2">
        <v>9432</v>
      </c>
      <c r="BI17" s="2">
        <v>11.638999999999999</v>
      </c>
      <c r="BJ17" s="2" t="s">
        <v>167</v>
      </c>
      <c r="BL17" s="2" t="s">
        <v>60</v>
      </c>
      <c r="BM17" s="2">
        <v>13.632999999999999</v>
      </c>
      <c r="BN17" s="2">
        <v>69</v>
      </c>
      <c r="BO17" s="2">
        <v>22460</v>
      </c>
      <c r="BP17" s="2">
        <v>24.175999999999998</v>
      </c>
      <c r="BQ17" s="2" t="s">
        <v>167</v>
      </c>
      <c r="BS17" s="2" t="s">
        <v>60</v>
      </c>
      <c r="BT17" s="2">
        <v>0</v>
      </c>
      <c r="BV17" s="2">
        <v>0</v>
      </c>
      <c r="BW17" s="2" t="s">
        <v>86</v>
      </c>
      <c r="BX17" s="2" t="s">
        <v>172</v>
      </c>
      <c r="BZ17" s="2" t="s">
        <v>60</v>
      </c>
      <c r="CA17" s="2">
        <v>13.632999999999999</v>
      </c>
      <c r="CB17" s="2">
        <v>69</v>
      </c>
      <c r="CC17" s="2">
        <v>8873</v>
      </c>
      <c r="CD17" s="2">
        <v>11.167</v>
      </c>
      <c r="CE17" s="2" t="s">
        <v>167</v>
      </c>
      <c r="CG17" s="2" t="s">
        <v>60</v>
      </c>
      <c r="CH17" s="2">
        <v>13.632999999999999</v>
      </c>
      <c r="CI17" s="2">
        <v>69</v>
      </c>
      <c r="CJ17" s="2">
        <v>18683</v>
      </c>
      <c r="CK17" s="2">
        <v>21.163</v>
      </c>
      <c r="CL17" s="2" t="s">
        <v>167</v>
      </c>
    </row>
    <row r="18" spans="1:90" x14ac:dyDescent="0.55000000000000004">
      <c r="A18" s="2" t="s">
        <v>61</v>
      </c>
      <c r="B18" s="2">
        <v>0</v>
      </c>
      <c r="C18" s="2">
        <v>0</v>
      </c>
      <c r="D18" s="2" t="s">
        <v>86</v>
      </c>
      <c r="H18" s="2" t="s">
        <v>61</v>
      </c>
      <c r="I18" s="2">
        <v>0</v>
      </c>
      <c r="J18" s="2">
        <v>0</v>
      </c>
      <c r="K18" s="2" t="s">
        <v>86</v>
      </c>
      <c r="O18" s="2" t="s">
        <v>61</v>
      </c>
      <c r="P18" s="2">
        <v>13.893000000000001</v>
      </c>
      <c r="Q18" s="2">
        <v>51</v>
      </c>
      <c r="R18" s="2">
        <v>121471</v>
      </c>
      <c r="S18" s="2">
        <v>14.673999999999999</v>
      </c>
      <c r="T18" s="2" t="s">
        <v>167</v>
      </c>
      <c r="V18" s="2" t="s">
        <v>61</v>
      </c>
      <c r="W18" s="2">
        <v>13.893000000000001</v>
      </c>
      <c r="X18" s="2">
        <v>51</v>
      </c>
      <c r="Y18" s="2" t="s">
        <v>538</v>
      </c>
      <c r="Z18" s="2">
        <v>3.5000000000000003E-2</v>
      </c>
      <c r="AA18" s="2" t="s">
        <v>167</v>
      </c>
      <c r="AC18" s="2" t="s">
        <v>61</v>
      </c>
      <c r="AD18" s="2">
        <v>13.893000000000001</v>
      </c>
      <c r="AE18" s="2">
        <v>51</v>
      </c>
      <c r="AF18" s="2">
        <v>2874</v>
      </c>
      <c r="AG18" s="2">
        <v>0.33900000000000002</v>
      </c>
      <c r="AH18" s="2" t="s">
        <v>167</v>
      </c>
      <c r="AJ18" s="2" t="s">
        <v>61</v>
      </c>
      <c r="AK18" s="2">
        <v>13.893000000000001</v>
      </c>
      <c r="AL18" s="2">
        <v>51</v>
      </c>
      <c r="AM18" s="2">
        <v>5388</v>
      </c>
      <c r="AN18" s="2">
        <v>0.64</v>
      </c>
      <c r="AO18" s="2" t="s">
        <v>167</v>
      </c>
      <c r="AQ18" s="2" t="s">
        <v>61</v>
      </c>
      <c r="AR18" s="2">
        <v>13.893000000000001</v>
      </c>
      <c r="AS18" s="2">
        <v>51</v>
      </c>
      <c r="AT18" s="2">
        <v>3518</v>
      </c>
      <c r="AU18" s="2">
        <v>0.42</v>
      </c>
      <c r="AV18" s="2" t="s">
        <v>167</v>
      </c>
      <c r="AX18" s="2" t="s">
        <v>61</v>
      </c>
      <c r="AY18" s="2">
        <v>13.893000000000001</v>
      </c>
      <c r="AZ18" s="2">
        <v>51</v>
      </c>
      <c r="BA18" s="2">
        <v>6592</v>
      </c>
      <c r="BB18" s="2">
        <v>0.78600000000000003</v>
      </c>
      <c r="BC18" s="2" t="s">
        <v>167</v>
      </c>
      <c r="BE18" s="2" t="s">
        <v>61</v>
      </c>
      <c r="BF18" s="2">
        <v>13.893000000000001</v>
      </c>
      <c r="BG18" s="2">
        <v>51</v>
      </c>
      <c r="BH18" s="2">
        <v>81658</v>
      </c>
      <c r="BI18" s="2">
        <v>10.065</v>
      </c>
      <c r="BJ18" s="2" t="s">
        <v>167</v>
      </c>
      <c r="BL18" s="2" t="s">
        <v>61</v>
      </c>
      <c r="BM18" s="2">
        <v>13.879</v>
      </c>
      <c r="BN18" s="2">
        <v>51</v>
      </c>
      <c r="BO18" s="2">
        <v>156690</v>
      </c>
      <c r="BP18" s="2">
        <v>19.518000000000001</v>
      </c>
      <c r="BQ18" s="2" t="s">
        <v>167</v>
      </c>
      <c r="BS18" s="2" t="s">
        <v>61</v>
      </c>
      <c r="BT18" s="2">
        <v>13.893000000000001</v>
      </c>
      <c r="BU18" s="2">
        <v>51</v>
      </c>
      <c r="BV18" s="2" t="s">
        <v>342</v>
      </c>
      <c r="BW18" s="2">
        <v>0.05</v>
      </c>
      <c r="BX18" s="2" t="s">
        <v>167</v>
      </c>
      <c r="BZ18" s="2" t="s">
        <v>61</v>
      </c>
      <c r="CA18" s="2">
        <v>13.893000000000001</v>
      </c>
      <c r="CB18" s="2">
        <v>51</v>
      </c>
      <c r="CC18" s="2">
        <v>81420</v>
      </c>
      <c r="CD18" s="2">
        <v>10.178000000000001</v>
      </c>
      <c r="CE18" s="2" t="s">
        <v>167</v>
      </c>
      <c r="CG18" s="2" t="s">
        <v>61</v>
      </c>
      <c r="CH18" s="2">
        <v>13.879</v>
      </c>
      <c r="CI18" s="2">
        <v>51</v>
      </c>
      <c r="CJ18" s="2">
        <v>152237</v>
      </c>
      <c r="CK18" s="2">
        <v>19.317</v>
      </c>
      <c r="CL18" s="2" t="s">
        <v>167</v>
      </c>
    </row>
    <row r="19" spans="1:90" x14ac:dyDescent="0.55000000000000004">
      <c r="A19" s="2" t="s">
        <v>62</v>
      </c>
      <c r="B19" s="2">
        <v>0</v>
      </c>
      <c r="C19" s="2">
        <v>0</v>
      </c>
      <c r="D19" s="2" t="s">
        <v>86</v>
      </c>
      <c r="H19" s="2" t="s">
        <v>62</v>
      </c>
      <c r="I19" s="2">
        <v>0</v>
      </c>
      <c r="J19" s="2">
        <v>0</v>
      </c>
      <c r="K19" s="2" t="s">
        <v>86</v>
      </c>
      <c r="O19" s="2" t="s">
        <v>62</v>
      </c>
      <c r="P19" s="2">
        <v>16.152000000000001</v>
      </c>
      <c r="Q19" s="2">
        <v>33</v>
      </c>
      <c r="R19" s="2">
        <v>50623</v>
      </c>
      <c r="S19" s="2">
        <v>14.821</v>
      </c>
      <c r="T19" s="2" t="s">
        <v>167</v>
      </c>
      <c r="V19" s="2" t="s">
        <v>62</v>
      </c>
      <c r="W19" s="2">
        <v>0</v>
      </c>
      <c r="X19" s="2">
        <v>0</v>
      </c>
      <c r="Y19" s="2" t="s">
        <v>86</v>
      </c>
      <c r="AC19" s="2" t="s">
        <v>62</v>
      </c>
      <c r="AD19" s="2">
        <v>16.152000000000001</v>
      </c>
      <c r="AE19" s="2">
        <v>33</v>
      </c>
      <c r="AF19" s="2">
        <v>1051</v>
      </c>
      <c r="AG19" s="2">
        <v>0.29899999999999999</v>
      </c>
      <c r="AH19" s="2" t="s">
        <v>167</v>
      </c>
      <c r="AJ19" s="2" t="s">
        <v>62</v>
      </c>
      <c r="AK19" s="2">
        <v>16.152000000000001</v>
      </c>
      <c r="AL19" s="2">
        <v>33</v>
      </c>
      <c r="AM19" s="2">
        <v>1990</v>
      </c>
      <c r="AN19" s="2">
        <v>0.56999999999999995</v>
      </c>
      <c r="AO19" s="2" t="s">
        <v>167</v>
      </c>
      <c r="AQ19" s="2" t="s">
        <v>62</v>
      </c>
      <c r="AR19" s="2">
        <v>16.152000000000001</v>
      </c>
      <c r="AS19" s="2">
        <v>33</v>
      </c>
      <c r="AT19" s="2">
        <v>1357</v>
      </c>
      <c r="AU19" s="2">
        <v>0.39100000000000001</v>
      </c>
      <c r="AV19" s="2" t="s">
        <v>167</v>
      </c>
      <c r="AX19" s="2" t="s">
        <v>62</v>
      </c>
      <c r="AY19" s="2">
        <v>16.152000000000001</v>
      </c>
      <c r="AZ19" s="2">
        <v>33</v>
      </c>
      <c r="BA19" s="2">
        <v>2603</v>
      </c>
      <c r="BB19" s="2">
        <v>0.749</v>
      </c>
      <c r="BC19" s="2" t="s">
        <v>167</v>
      </c>
      <c r="BE19" s="2" t="s">
        <v>62</v>
      </c>
      <c r="BF19" s="2">
        <v>16.152000000000001</v>
      </c>
      <c r="BG19" s="2">
        <v>33</v>
      </c>
      <c r="BH19" s="2">
        <v>34455</v>
      </c>
      <c r="BI19" s="2">
        <v>10.278</v>
      </c>
      <c r="BJ19" s="2" t="s">
        <v>167</v>
      </c>
      <c r="BL19" s="2" t="s">
        <v>62</v>
      </c>
      <c r="BM19" s="2">
        <v>16.152000000000001</v>
      </c>
      <c r="BN19" s="2">
        <v>33</v>
      </c>
      <c r="BO19" s="2">
        <v>67141</v>
      </c>
      <c r="BP19" s="2">
        <v>20.312999999999999</v>
      </c>
      <c r="BQ19" s="2" t="s">
        <v>167</v>
      </c>
      <c r="BS19" s="2" t="s">
        <v>62</v>
      </c>
      <c r="BT19" s="2">
        <v>16.152000000000001</v>
      </c>
      <c r="BU19" s="2">
        <v>33</v>
      </c>
      <c r="BV19" s="2" t="s">
        <v>265</v>
      </c>
      <c r="BW19" s="2">
        <v>4.1000000000000002E-2</v>
      </c>
      <c r="BX19" s="2" t="s">
        <v>167</v>
      </c>
      <c r="BZ19" s="2" t="s">
        <v>62</v>
      </c>
      <c r="CA19" s="2">
        <v>16.152000000000001</v>
      </c>
      <c r="CB19" s="2">
        <v>33</v>
      </c>
      <c r="CC19" s="2">
        <v>33621</v>
      </c>
      <c r="CD19" s="2">
        <v>10.169</v>
      </c>
      <c r="CE19" s="2" t="s">
        <v>167</v>
      </c>
      <c r="CG19" s="2" t="s">
        <v>62</v>
      </c>
      <c r="CH19" s="2">
        <v>16.152000000000001</v>
      </c>
      <c r="CI19" s="2">
        <v>33</v>
      </c>
      <c r="CJ19" s="2">
        <v>65637</v>
      </c>
      <c r="CK19" s="2">
        <v>20.228999999999999</v>
      </c>
      <c r="CL19" s="2" t="s">
        <v>167</v>
      </c>
    </row>
    <row r="20" spans="1:90" x14ac:dyDescent="0.55000000000000004">
      <c r="A20" s="2" t="s">
        <v>63</v>
      </c>
      <c r="B20" s="2">
        <v>0</v>
      </c>
      <c r="D20" s="2">
        <v>0</v>
      </c>
      <c r="E20" s="2" t="s">
        <v>86</v>
      </c>
      <c r="F20" s="2" t="s">
        <v>172</v>
      </c>
      <c r="H20" s="2" t="s">
        <v>63</v>
      </c>
      <c r="I20" s="2">
        <v>0</v>
      </c>
      <c r="J20" s="2">
        <v>0</v>
      </c>
      <c r="K20" s="2" t="s">
        <v>86</v>
      </c>
      <c r="O20" s="2" t="s">
        <v>63</v>
      </c>
      <c r="P20" s="2">
        <v>16.416</v>
      </c>
      <c r="Q20" s="2">
        <v>119</v>
      </c>
      <c r="R20" s="2" t="s">
        <v>540</v>
      </c>
      <c r="S20" s="2">
        <v>14.523999999999999</v>
      </c>
      <c r="T20" s="2" t="s">
        <v>167</v>
      </c>
      <c r="V20" s="2" t="s">
        <v>63</v>
      </c>
      <c r="W20" s="2">
        <v>16.416</v>
      </c>
      <c r="X20" s="2">
        <v>119</v>
      </c>
      <c r="Y20" s="2" t="s">
        <v>252</v>
      </c>
      <c r="Z20" s="2">
        <v>1.0999999999999999E-2</v>
      </c>
      <c r="AA20" s="2" t="s">
        <v>167</v>
      </c>
      <c r="AC20" s="2" t="s">
        <v>63</v>
      </c>
      <c r="AD20" s="2">
        <v>16.416</v>
      </c>
      <c r="AE20" s="2">
        <v>119</v>
      </c>
      <c r="AF20" s="2" t="s">
        <v>541</v>
      </c>
      <c r="AG20" s="2">
        <v>0.26900000000000002</v>
      </c>
      <c r="AH20" s="2" t="s">
        <v>167</v>
      </c>
      <c r="AJ20" s="2" t="s">
        <v>63</v>
      </c>
      <c r="AK20" s="2">
        <v>16.416</v>
      </c>
      <c r="AL20" s="2">
        <v>119</v>
      </c>
      <c r="AM20" s="2" t="s">
        <v>542</v>
      </c>
      <c r="AN20" s="2">
        <v>0.57099999999999995</v>
      </c>
      <c r="AO20" s="2" t="s">
        <v>167</v>
      </c>
      <c r="AQ20" s="2" t="s">
        <v>63</v>
      </c>
      <c r="AR20" s="2">
        <v>16.416</v>
      </c>
      <c r="AS20" s="2">
        <v>119</v>
      </c>
      <c r="AT20" s="2" t="s">
        <v>543</v>
      </c>
      <c r="AU20" s="2">
        <v>0.373</v>
      </c>
      <c r="AV20" s="2" t="s">
        <v>167</v>
      </c>
      <c r="AX20" s="2" t="s">
        <v>63</v>
      </c>
      <c r="AY20" s="2">
        <v>16.416</v>
      </c>
      <c r="AZ20" s="2">
        <v>119</v>
      </c>
      <c r="BA20" s="2">
        <v>10027</v>
      </c>
      <c r="BB20" s="2">
        <v>0.99199999999999999</v>
      </c>
      <c r="BC20" s="2" t="s">
        <v>167</v>
      </c>
      <c r="BE20" s="2" t="s">
        <v>63</v>
      </c>
      <c r="BF20" s="2">
        <v>16.416</v>
      </c>
      <c r="BG20" s="2">
        <v>119</v>
      </c>
      <c r="BH20" s="2" t="s">
        <v>544</v>
      </c>
      <c r="BI20" s="2">
        <v>9.3629999999999995</v>
      </c>
      <c r="BJ20" s="2" t="s">
        <v>167</v>
      </c>
      <c r="BL20" s="2" t="s">
        <v>63</v>
      </c>
      <c r="BM20" s="2">
        <v>16.416</v>
      </c>
      <c r="BN20" s="2">
        <v>119</v>
      </c>
      <c r="BO20" s="2" t="s">
        <v>545</v>
      </c>
      <c r="BP20" s="2">
        <v>18.541</v>
      </c>
      <c r="BQ20" s="2" t="s">
        <v>167</v>
      </c>
      <c r="BS20" s="2" t="s">
        <v>63</v>
      </c>
      <c r="BT20" s="2">
        <v>16.433</v>
      </c>
      <c r="BU20" s="2">
        <v>119</v>
      </c>
      <c r="BV20" s="2" t="s">
        <v>378</v>
      </c>
      <c r="BW20" s="2">
        <v>2.3E-2</v>
      </c>
      <c r="BX20" s="2" t="s">
        <v>167</v>
      </c>
      <c r="BZ20" s="2" t="s">
        <v>63</v>
      </c>
      <c r="CA20" s="2">
        <v>16.416</v>
      </c>
      <c r="CB20" s="2">
        <v>119</v>
      </c>
      <c r="CC20" s="2" t="s">
        <v>546</v>
      </c>
      <c r="CD20" s="2">
        <v>9.6059999999999999</v>
      </c>
      <c r="CE20" s="2" t="s">
        <v>167</v>
      </c>
      <c r="CG20" s="2" t="s">
        <v>63</v>
      </c>
      <c r="CH20" s="2">
        <v>16.416</v>
      </c>
      <c r="CI20" s="2">
        <v>119</v>
      </c>
      <c r="CJ20" s="2" t="s">
        <v>547</v>
      </c>
      <c r="CK20" s="2">
        <v>18.927</v>
      </c>
      <c r="CL20" s="2" t="s">
        <v>167</v>
      </c>
    </row>
    <row r="21" spans="1:90" x14ac:dyDescent="0.55000000000000004">
      <c r="A21" s="2" t="s">
        <v>33</v>
      </c>
      <c r="B21" s="2">
        <v>0</v>
      </c>
      <c r="C21" s="2">
        <v>0</v>
      </c>
      <c r="D21" s="2" t="s">
        <v>86</v>
      </c>
      <c r="H21" s="2" t="s">
        <v>33</v>
      </c>
      <c r="I21" s="2">
        <v>0</v>
      </c>
      <c r="J21" s="2">
        <v>0</v>
      </c>
      <c r="K21" s="2" t="s">
        <v>86</v>
      </c>
      <c r="O21" s="2" t="s">
        <v>33</v>
      </c>
      <c r="P21" s="2">
        <v>18.355</v>
      </c>
      <c r="Q21" s="2">
        <v>69</v>
      </c>
      <c r="R21" s="2">
        <v>249727</v>
      </c>
      <c r="S21" s="2">
        <v>14.414999999999999</v>
      </c>
      <c r="T21" s="2" t="s">
        <v>167</v>
      </c>
      <c r="V21" s="2" t="s">
        <v>33</v>
      </c>
      <c r="W21" s="2">
        <v>18.355</v>
      </c>
      <c r="X21" s="2">
        <v>69</v>
      </c>
      <c r="Y21" s="2" t="s">
        <v>435</v>
      </c>
      <c r="Z21" s="2">
        <v>1.0999999999999999E-2</v>
      </c>
      <c r="AA21" s="2" t="s">
        <v>167</v>
      </c>
      <c r="AC21" s="2" t="s">
        <v>33</v>
      </c>
      <c r="AD21" s="2">
        <v>18.355</v>
      </c>
      <c r="AE21" s="2">
        <v>69</v>
      </c>
      <c r="AF21" s="2" t="s">
        <v>548</v>
      </c>
      <c r="AG21" s="2">
        <v>0.29299999999999998</v>
      </c>
      <c r="AH21" s="2" t="s">
        <v>167</v>
      </c>
      <c r="AJ21" s="2" t="s">
        <v>33</v>
      </c>
      <c r="AK21" s="2">
        <v>18.355</v>
      </c>
      <c r="AL21" s="2">
        <v>69</v>
      </c>
      <c r="AM21" s="2">
        <v>11425</v>
      </c>
      <c r="AN21" s="2">
        <v>0.624</v>
      </c>
      <c r="AO21" s="2" t="s">
        <v>167</v>
      </c>
      <c r="AQ21" s="2" t="s">
        <v>33</v>
      </c>
      <c r="AR21" s="2">
        <v>18.355</v>
      </c>
      <c r="AS21" s="2">
        <v>69</v>
      </c>
      <c r="AT21" s="2">
        <v>7153</v>
      </c>
      <c r="AU21" s="2">
        <v>0.39300000000000002</v>
      </c>
      <c r="AV21" s="2" t="s">
        <v>167</v>
      </c>
      <c r="AX21" s="2" t="s">
        <v>33</v>
      </c>
      <c r="AY21" s="2">
        <v>18.355</v>
      </c>
      <c r="AZ21" s="2">
        <v>69</v>
      </c>
      <c r="BA21" s="2">
        <v>14112</v>
      </c>
      <c r="BB21" s="2">
        <v>0.77400000000000002</v>
      </c>
      <c r="BC21" s="2" t="s">
        <v>167</v>
      </c>
      <c r="BE21" s="2" t="s">
        <v>33</v>
      </c>
      <c r="BF21" s="2">
        <v>18.355</v>
      </c>
      <c r="BG21" s="2">
        <v>69</v>
      </c>
      <c r="BH21" s="2">
        <v>161528</v>
      </c>
      <c r="BI21" s="2">
        <v>9.3780000000000001</v>
      </c>
      <c r="BJ21" s="2" t="s">
        <v>167</v>
      </c>
      <c r="BL21" s="2" t="s">
        <v>33</v>
      </c>
      <c r="BM21" s="2">
        <v>18.355</v>
      </c>
      <c r="BN21" s="2">
        <v>69</v>
      </c>
      <c r="BO21" s="2">
        <v>317505</v>
      </c>
      <c r="BP21" s="2">
        <v>19.158000000000001</v>
      </c>
      <c r="BQ21" s="2" t="s">
        <v>167</v>
      </c>
      <c r="BS21" s="2" t="s">
        <v>33</v>
      </c>
      <c r="BT21" s="2">
        <v>18.355</v>
      </c>
      <c r="BU21" s="2">
        <v>69</v>
      </c>
      <c r="BV21" s="2">
        <v>668</v>
      </c>
      <c r="BW21" s="2">
        <v>3.5000000000000003E-2</v>
      </c>
      <c r="BX21" s="2" t="s">
        <v>167</v>
      </c>
      <c r="BZ21" s="2" t="s">
        <v>33</v>
      </c>
      <c r="CA21" s="2">
        <v>18.355</v>
      </c>
      <c r="CB21" s="2">
        <v>69</v>
      </c>
      <c r="CC21" s="2">
        <v>161548</v>
      </c>
      <c r="CD21" s="2">
        <v>9.5150000000000006</v>
      </c>
      <c r="CE21" s="2" t="s">
        <v>167</v>
      </c>
      <c r="CG21" s="2" t="s">
        <v>33</v>
      </c>
      <c r="CH21" s="2">
        <v>18.355</v>
      </c>
      <c r="CI21" s="2">
        <v>69</v>
      </c>
      <c r="CJ21" s="2">
        <v>309941</v>
      </c>
      <c r="CK21" s="2">
        <v>19.045000000000002</v>
      </c>
      <c r="CL21" s="2" t="s">
        <v>167</v>
      </c>
    </row>
    <row r="22" spans="1:90" x14ac:dyDescent="0.55000000000000004">
      <c r="A22" s="2" t="s">
        <v>64</v>
      </c>
      <c r="B22" s="2">
        <v>0</v>
      </c>
      <c r="C22" s="2">
        <v>0</v>
      </c>
      <c r="D22" s="2" t="s">
        <v>86</v>
      </c>
      <c r="H22" s="2" t="s">
        <v>64</v>
      </c>
      <c r="I22" s="2">
        <v>0</v>
      </c>
      <c r="J22" s="2">
        <v>0</v>
      </c>
      <c r="K22" s="2" t="s">
        <v>86</v>
      </c>
      <c r="O22" s="2" t="s">
        <v>64</v>
      </c>
      <c r="P22" s="2">
        <v>22.183</v>
      </c>
      <c r="Q22" s="2">
        <v>93</v>
      </c>
      <c r="R22" s="2">
        <v>209137</v>
      </c>
      <c r="S22" s="2">
        <v>14.971</v>
      </c>
      <c r="T22" s="2" t="s">
        <v>167</v>
      </c>
      <c r="V22" s="2" t="s">
        <v>64</v>
      </c>
      <c r="W22" s="2">
        <v>22.195</v>
      </c>
      <c r="X22" s="2">
        <v>93</v>
      </c>
      <c r="Y22" s="2" t="s">
        <v>549</v>
      </c>
      <c r="Z22" s="2">
        <v>4.0000000000000001E-3</v>
      </c>
      <c r="AA22" s="2" t="s">
        <v>167</v>
      </c>
      <c r="AC22" s="2" t="s">
        <v>64</v>
      </c>
      <c r="AD22" s="2">
        <v>22.195</v>
      </c>
      <c r="AE22" s="2">
        <v>93</v>
      </c>
      <c r="AF22" s="2">
        <v>4469</v>
      </c>
      <c r="AG22" s="2">
        <v>0.316</v>
      </c>
      <c r="AH22" s="2" t="s">
        <v>167</v>
      </c>
      <c r="AJ22" s="2" t="s">
        <v>64</v>
      </c>
      <c r="AK22" s="2">
        <v>22.195</v>
      </c>
      <c r="AL22" s="2">
        <v>93</v>
      </c>
      <c r="AM22" s="2">
        <v>8993</v>
      </c>
      <c r="AN22" s="2">
        <v>0.63800000000000001</v>
      </c>
      <c r="AO22" s="2" t="s">
        <v>167</v>
      </c>
      <c r="AQ22" s="2" t="s">
        <v>64</v>
      </c>
      <c r="AR22" s="2">
        <v>22.195</v>
      </c>
      <c r="AS22" s="2">
        <v>93</v>
      </c>
      <c r="AT22" s="2">
        <v>5873</v>
      </c>
      <c r="AU22" s="2">
        <v>0.41899999999999998</v>
      </c>
      <c r="AV22" s="2" t="s">
        <v>167</v>
      </c>
      <c r="AX22" s="2" t="s">
        <v>64</v>
      </c>
      <c r="AY22" s="2">
        <v>22.195</v>
      </c>
      <c r="AZ22" s="2">
        <v>93</v>
      </c>
      <c r="BA22" s="2">
        <v>11291</v>
      </c>
      <c r="BB22" s="2">
        <v>0.80500000000000005</v>
      </c>
      <c r="BC22" s="2" t="s">
        <v>167</v>
      </c>
      <c r="BE22" s="2" t="s">
        <v>64</v>
      </c>
      <c r="BF22" s="2">
        <v>22.195</v>
      </c>
      <c r="BG22" s="2">
        <v>93</v>
      </c>
      <c r="BH22" s="2">
        <v>131507</v>
      </c>
      <c r="BI22" s="2">
        <v>9.6340000000000003</v>
      </c>
      <c r="BJ22" s="2" t="s">
        <v>167</v>
      </c>
      <c r="BL22" s="2" t="s">
        <v>64</v>
      </c>
      <c r="BM22" s="2">
        <v>22.195</v>
      </c>
      <c r="BN22" s="2">
        <v>93</v>
      </c>
      <c r="BO22" s="2">
        <v>263358</v>
      </c>
      <c r="BP22" s="2">
        <v>19.384</v>
      </c>
      <c r="BQ22" s="2" t="s">
        <v>167</v>
      </c>
      <c r="BS22" s="2" t="s">
        <v>64</v>
      </c>
      <c r="BT22" s="2">
        <v>22.183</v>
      </c>
      <c r="BU22" s="2">
        <v>93</v>
      </c>
      <c r="BV22" s="2" t="s">
        <v>550</v>
      </c>
      <c r="BW22" s="2">
        <v>0.01</v>
      </c>
      <c r="BX22" s="2" t="s">
        <v>167</v>
      </c>
      <c r="BZ22" s="2" t="s">
        <v>64</v>
      </c>
      <c r="CA22" s="2">
        <v>22.183</v>
      </c>
      <c r="CB22" s="2">
        <v>93</v>
      </c>
      <c r="CC22" s="2">
        <v>129325</v>
      </c>
      <c r="CD22" s="2">
        <v>9.6069999999999993</v>
      </c>
      <c r="CE22" s="2" t="s">
        <v>167</v>
      </c>
      <c r="CG22" s="2" t="s">
        <v>64</v>
      </c>
      <c r="CH22" s="2">
        <v>22.183</v>
      </c>
      <c r="CI22" s="2">
        <v>93</v>
      </c>
      <c r="CJ22" s="2">
        <v>248694</v>
      </c>
      <c r="CK22" s="2">
        <v>18.649000000000001</v>
      </c>
      <c r="CL22" s="2" t="s">
        <v>167</v>
      </c>
    </row>
    <row r="23" spans="1:90" x14ac:dyDescent="0.55000000000000004">
      <c r="A23" s="2" t="s">
        <v>65</v>
      </c>
      <c r="B23" s="2">
        <v>21.481999999999999</v>
      </c>
      <c r="C23" s="2">
        <v>101</v>
      </c>
      <c r="D23" s="2" t="s">
        <v>274</v>
      </c>
      <c r="E23" s="2">
        <v>6.0000000000000001E-3</v>
      </c>
      <c r="F23" s="2" t="s">
        <v>167</v>
      </c>
      <c r="H23" s="2" t="s">
        <v>65</v>
      </c>
      <c r="I23" s="2">
        <v>21.434000000000001</v>
      </c>
      <c r="J23" s="2">
        <v>101</v>
      </c>
      <c r="K23" s="2" t="s">
        <v>375</v>
      </c>
      <c r="L23" s="2">
        <v>6.0000000000000001E-3</v>
      </c>
      <c r="M23" s="2" t="s">
        <v>167</v>
      </c>
      <c r="O23" s="2" t="s">
        <v>65</v>
      </c>
      <c r="P23" s="2">
        <v>21.433</v>
      </c>
      <c r="Q23" s="2">
        <v>101</v>
      </c>
      <c r="R23" s="2">
        <v>197712</v>
      </c>
      <c r="S23" s="2">
        <v>13.977</v>
      </c>
      <c r="T23" s="2" t="s">
        <v>167</v>
      </c>
      <c r="V23" s="2" t="s">
        <v>65</v>
      </c>
      <c r="W23" s="2">
        <v>21.434000000000001</v>
      </c>
      <c r="X23" s="2">
        <v>101</v>
      </c>
      <c r="Y23" s="2" t="s">
        <v>462</v>
      </c>
      <c r="Z23" s="2">
        <v>1.2E-2</v>
      </c>
      <c r="AA23" s="2" t="s">
        <v>167</v>
      </c>
      <c r="AC23" s="2" t="s">
        <v>65</v>
      </c>
      <c r="AD23" s="2">
        <v>21.446000000000002</v>
      </c>
      <c r="AE23" s="2">
        <v>101</v>
      </c>
      <c r="AF23" s="2">
        <v>4362</v>
      </c>
      <c r="AG23" s="2">
        <v>0.29399999999999998</v>
      </c>
      <c r="AH23" s="2" t="s">
        <v>167</v>
      </c>
      <c r="AJ23" s="2" t="s">
        <v>65</v>
      </c>
      <c r="AK23" s="2">
        <v>21.433</v>
      </c>
      <c r="AL23" s="2">
        <v>101</v>
      </c>
      <c r="AM23" s="2">
        <v>8691</v>
      </c>
      <c r="AN23" s="2">
        <v>0.59</v>
      </c>
      <c r="AO23" s="2" t="s">
        <v>167</v>
      </c>
      <c r="AQ23" s="2" t="s">
        <v>65</v>
      </c>
      <c r="AR23" s="2">
        <v>21.433</v>
      </c>
      <c r="AS23" s="2">
        <v>101</v>
      </c>
      <c r="AT23" s="2">
        <v>5547</v>
      </c>
      <c r="AU23" s="2">
        <v>0.379</v>
      </c>
      <c r="AV23" s="2" t="s">
        <v>167</v>
      </c>
      <c r="AX23" s="2" t="s">
        <v>65</v>
      </c>
      <c r="AY23" s="2">
        <v>21.433</v>
      </c>
      <c r="AZ23" s="2">
        <v>101</v>
      </c>
      <c r="BA23" s="2">
        <v>10924</v>
      </c>
      <c r="BB23" s="2">
        <v>0.745</v>
      </c>
      <c r="BC23" s="2" t="s">
        <v>167</v>
      </c>
      <c r="BE23" s="2" t="s">
        <v>65</v>
      </c>
      <c r="BF23" s="2">
        <v>21.434000000000001</v>
      </c>
      <c r="BG23" s="2">
        <v>101</v>
      </c>
      <c r="BH23" s="2">
        <v>126206</v>
      </c>
      <c r="BI23" s="2">
        <v>9.0210000000000008</v>
      </c>
      <c r="BJ23" s="2" t="s">
        <v>167</v>
      </c>
      <c r="BL23" s="2" t="s">
        <v>65</v>
      </c>
      <c r="BM23" s="2">
        <v>21.434000000000001</v>
      </c>
      <c r="BN23" s="2">
        <v>101</v>
      </c>
      <c r="BO23" s="2">
        <v>247645</v>
      </c>
      <c r="BP23" s="2">
        <v>18.186</v>
      </c>
      <c r="BQ23" s="2" t="s">
        <v>167</v>
      </c>
      <c r="BS23" s="2" t="s">
        <v>65</v>
      </c>
      <c r="BT23" s="2">
        <v>21.433</v>
      </c>
      <c r="BU23" s="2">
        <v>101</v>
      </c>
      <c r="BV23" s="2" t="s">
        <v>551</v>
      </c>
      <c r="BW23" s="2">
        <v>2.1999999999999999E-2</v>
      </c>
      <c r="BX23" s="2" t="s">
        <v>167</v>
      </c>
      <c r="BZ23" s="2" t="s">
        <v>65</v>
      </c>
      <c r="CA23" s="2">
        <v>21.434000000000001</v>
      </c>
      <c r="CB23" s="2">
        <v>101</v>
      </c>
      <c r="CC23" s="2">
        <v>123681</v>
      </c>
      <c r="CD23" s="2">
        <v>8.9640000000000004</v>
      </c>
      <c r="CE23" s="2" t="s">
        <v>167</v>
      </c>
      <c r="CG23" s="2" t="s">
        <v>65</v>
      </c>
      <c r="CH23" s="2">
        <v>21.434000000000001</v>
      </c>
      <c r="CI23" s="2">
        <v>101</v>
      </c>
      <c r="CJ23" s="2">
        <v>240060</v>
      </c>
      <c r="CK23" s="2">
        <v>17.949000000000002</v>
      </c>
      <c r="CL23" s="2" t="s">
        <v>167</v>
      </c>
    </row>
    <row r="24" spans="1:90" x14ac:dyDescent="0.55000000000000004">
      <c r="A24" s="2" t="s">
        <v>66</v>
      </c>
      <c r="B24" s="2">
        <v>21.306999999999999</v>
      </c>
      <c r="C24" s="2">
        <v>69</v>
      </c>
      <c r="D24" s="2" t="s">
        <v>263</v>
      </c>
      <c r="E24" s="2">
        <v>3.0000000000000001E-3</v>
      </c>
      <c r="F24" s="2" t="s">
        <v>167</v>
      </c>
      <c r="H24" s="2" t="s">
        <v>66</v>
      </c>
      <c r="I24" s="2">
        <v>21.29</v>
      </c>
      <c r="J24" s="2">
        <v>69</v>
      </c>
      <c r="K24" s="2" t="s">
        <v>381</v>
      </c>
      <c r="L24" s="2">
        <v>5.0000000000000001E-3</v>
      </c>
      <c r="M24" s="2" t="s">
        <v>167</v>
      </c>
      <c r="O24" s="2" t="s">
        <v>66</v>
      </c>
      <c r="P24" s="2">
        <v>21.271999999999998</v>
      </c>
      <c r="Q24" s="2">
        <v>69</v>
      </c>
      <c r="R24" s="2">
        <v>612772</v>
      </c>
      <c r="S24" s="2">
        <v>12.688000000000001</v>
      </c>
      <c r="T24" s="2" t="s">
        <v>167</v>
      </c>
      <c r="V24" s="2" t="s">
        <v>66</v>
      </c>
      <c r="W24" s="2">
        <v>21.306999999999999</v>
      </c>
      <c r="X24" s="2">
        <v>69</v>
      </c>
      <c r="Y24" s="2" t="s">
        <v>342</v>
      </c>
      <c r="Z24" s="2">
        <v>8.0000000000000002E-3</v>
      </c>
      <c r="AA24" s="2" t="s">
        <v>167</v>
      </c>
      <c r="AC24" s="2" t="s">
        <v>66</v>
      </c>
      <c r="AD24" s="2">
        <v>21.29</v>
      </c>
      <c r="AE24" s="2">
        <v>69</v>
      </c>
      <c r="AF24" s="2">
        <v>14512</v>
      </c>
      <c r="AG24" s="2">
        <v>0.27200000000000002</v>
      </c>
      <c r="AH24" s="2" t="s">
        <v>167</v>
      </c>
      <c r="AJ24" s="2" t="s">
        <v>66</v>
      </c>
      <c r="AK24" s="2">
        <v>21.289000000000001</v>
      </c>
      <c r="AL24" s="2">
        <v>69</v>
      </c>
      <c r="AM24" s="2">
        <v>29681</v>
      </c>
      <c r="AN24" s="2">
        <v>0.55900000000000005</v>
      </c>
      <c r="AO24" s="2" t="s">
        <v>167</v>
      </c>
      <c r="AQ24" s="2" t="s">
        <v>66</v>
      </c>
      <c r="AR24" s="2">
        <v>21.29</v>
      </c>
      <c r="AS24" s="2">
        <v>69</v>
      </c>
      <c r="AT24" s="2">
        <v>18765</v>
      </c>
      <c r="AU24" s="2">
        <v>0.35499999999999998</v>
      </c>
      <c r="AV24" s="2" t="s">
        <v>167</v>
      </c>
      <c r="AX24" s="2" t="s">
        <v>66</v>
      </c>
      <c r="AY24" s="2">
        <v>21.29</v>
      </c>
      <c r="AZ24" s="2">
        <v>69</v>
      </c>
      <c r="BA24" s="2">
        <v>35396</v>
      </c>
      <c r="BB24" s="2">
        <v>0.67</v>
      </c>
      <c r="BC24" s="2" t="s">
        <v>167</v>
      </c>
      <c r="BE24" s="2" t="s">
        <v>66</v>
      </c>
      <c r="BF24" s="2">
        <v>21.29</v>
      </c>
      <c r="BG24" s="2">
        <v>69</v>
      </c>
      <c r="BH24" s="2">
        <v>397648</v>
      </c>
      <c r="BI24" s="2">
        <v>8.1549999999999994</v>
      </c>
      <c r="BJ24" s="2" t="s">
        <v>167</v>
      </c>
      <c r="BL24" s="2" t="s">
        <v>66</v>
      </c>
      <c r="BM24" s="2">
        <v>21.271999999999998</v>
      </c>
      <c r="BN24" s="2">
        <v>69</v>
      </c>
      <c r="BO24" s="2">
        <v>775907</v>
      </c>
      <c r="BP24" s="2">
        <v>17.062999999999999</v>
      </c>
      <c r="BQ24" s="2" t="s">
        <v>167</v>
      </c>
      <c r="BS24" s="2" t="s">
        <v>66</v>
      </c>
      <c r="BT24" s="2">
        <v>21.29</v>
      </c>
      <c r="BU24" s="2">
        <v>69</v>
      </c>
      <c r="BV24" s="2" t="s">
        <v>220</v>
      </c>
      <c r="BW24" s="2">
        <v>1.0999999999999999E-2</v>
      </c>
      <c r="BX24" s="2" t="s">
        <v>167</v>
      </c>
      <c r="BZ24" s="2" t="s">
        <v>66</v>
      </c>
      <c r="CA24" s="2">
        <v>21.271999999999998</v>
      </c>
      <c r="CB24" s="2">
        <v>69</v>
      </c>
      <c r="CC24" s="2">
        <v>384000</v>
      </c>
      <c r="CD24" s="2">
        <v>7.976</v>
      </c>
      <c r="CE24" s="2" t="s">
        <v>167</v>
      </c>
      <c r="CG24" s="2" t="s">
        <v>66</v>
      </c>
      <c r="CH24" s="2">
        <v>21.271999999999998</v>
      </c>
      <c r="CI24" s="2">
        <v>69</v>
      </c>
      <c r="CJ24" s="2">
        <v>745378</v>
      </c>
      <c r="CK24" s="2">
        <v>16.646999999999998</v>
      </c>
      <c r="CL24" s="2" t="s">
        <v>167</v>
      </c>
    </row>
    <row r="25" spans="1:90" x14ac:dyDescent="0.55000000000000004">
      <c r="A25" s="2" t="s">
        <v>37</v>
      </c>
      <c r="B25" s="2">
        <v>23.065999999999999</v>
      </c>
      <c r="C25" s="2">
        <v>51</v>
      </c>
      <c r="D25" s="2" t="s">
        <v>262</v>
      </c>
      <c r="E25" s="2">
        <v>6.0000000000000001E-3</v>
      </c>
      <c r="F25" s="2" t="s">
        <v>167</v>
      </c>
      <c r="H25" s="2" t="s">
        <v>37</v>
      </c>
      <c r="I25" s="2">
        <v>23.029</v>
      </c>
      <c r="J25" s="2">
        <v>51</v>
      </c>
      <c r="K25" s="2">
        <v>340</v>
      </c>
      <c r="L25" s="2">
        <v>1.7000000000000001E-2</v>
      </c>
      <c r="M25" s="2" t="s">
        <v>167</v>
      </c>
      <c r="O25" s="2" t="s">
        <v>37</v>
      </c>
      <c r="P25" s="2">
        <v>23.041</v>
      </c>
      <c r="Q25" s="2">
        <v>51</v>
      </c>
      <c r="R25" s="2">
        <v>268852</v>
      </c>
      <c r="S25" s="2">
        <v>14.912000000000001</v>
      </c>
      <c r="T25" s="2" t="s">
        <v>167</v>
      </c>
      <c r="V25" s="2" t="s">
        <v>37</v>
      </c>
      <c r="W25" s="2">
        <v>23.029</v>
      </c>
      <c r="X25" s="2">
        <v>51</v>
      </c>
      <c r="Y25" s="2">
        <v>506</v>
      </c>
      <c r="Z25" s="2">
        <v>2.5999999999999999E-2</v>
      </c>
      <c r="AA25" s="2" t="s">
        <v>167</v>
      </c>
      <c r="AC25" s="2" t="s">
        <v>37</v>
      </c>
      <c r="AD25" s="2">
        <v>23.053000000000001</v>
      </c>
      <c r="AE25" s="2">
        <v>51</v>
      </c>
      <c r="AF25" s="2">
        <v>6756</v>
      </c>
      <c r="AG25" s="2">
        <v>0.36699999999999999</v>
      </c>
      <c r="AH25" s="2" t="s">
        <v>167</v>
      </c>
      <c r="AJ25" s="2" t="s">
        <v>37</v>
      </c>
      <c r="AK25" s="2">
        <v>23.053000000000001</v>
      </c>
      <c r="AL25" s="2">
        <v>51</v>
      </c>
      <c r="AM25" s="2">
        <v>12848</v>
      </c>
      <c r="AN25" s="2">
        <v>0.70199999999999996</v>
      </c>
      <c r="AO25" s="2" t="s">
        <v>167</v>
      </c>
      <c r="AQ25" s="2" t="s">
        <v>37</v>
      </c>
      <c r="AR25" s="2">
        <v>23.053000000000001</v>
      </c>
      <c r="AS25" s="2">
        <v>51</v>
      </c>
      <c r="AT25" s="2">
        <v>8449</v>
      </c>
      <c r="AU25" s="2">
        <v>0.46500000000000002</v>
      </c>
      <c r="AV25" s="2" t="s">
        <v>167</v>
      </c>
      <c r="AX25" s="2" t="s">
        <v>37</v>
      </c>
      <c r="AY25" s="2">
        <v>23.041</v>
      </c>
      <c r="AZ25" s="2">
        <v>51</v>
      </c>
      <c r="BA25" s="2">
        <v>15910</v>
      </c>
      <c r="BB25" s="2">
        <v>0.873</v>
      </c>
      <c r="BC25" s="2" t="s">
        <v>167</v>
      </c>
      <c r="BE25" s="2" t="s">
        <v>37</v>
      </c>
      <c r="BF25" s="2">
        <v>23.042000000000002</v>
      </c>
      <c r="BG25" s="2">
        <v>51</v>
      </c>
      <c r="BH25" s="2">
        <v>172107</v>
      </c>
      <c r="BI25" s="2">
        <v>9.7469999999999999</v>
      </c>
      <c r="BJ25" s="2" t="s">
        <v>167</v>
      </c>
      <c r="BL25" s="2" t="s">
        <v>37</v>
      </c>
      <c r="BM25" s="2">
        <v>23.042000000000002</v>
      </c>
      <c r="BN25" s="2">
        <v>51</v>
      </c>
      <c r="BO25" s="2">
        <v>344928</v>
      </c>
      <c r="BP25" s="2">
        <v>19.709</v>
      </c>
      <c r="BQ25" s="2" t="s">
        <v>167</v>
      </c>
      <c r="BS25" s="2" t="s">
        <v>37</v>
      </c>
      <c r="BT25" s="2">
        <v>23.029</v>
      </c>
      <c r="BU25" s="2">
        <v>51</v>
      </c>
      <c r="BV25" s="2">
        <v>681</v>
      </c>
      <c r="BW25" s="2">
        <v>3.5999999999999997E-2</v>
      </c>
      <c r="BX25" s="2" t="s">
        <v>167</v>
      </c>
      <c r="BZ25" s="2" t="s">
        <v>37</v>
      </c>
      <c r="CA25" s="2">
        <v>23.042000000000002</v>
      </c>
      <c r="CB25" s="2">
        <v>51</v>
      </c>
      <c r="CC25" s="2">
        <v>170862</v>
      </c>
      <c r="CD25" s="2">
        <v>9.8130000000000006</v>
      </c>
      <c r="CE25" s="2" t="s">
        <v>167</v>
      </c>
      <c r="CG25" s="2" t="s">
        <v>37</v>
      </c>
      <c r="CH25" s="2">
        <v>23.042000000000002</v>
      </c>
      <c r="CI25" s="2">
        <v>51</v>
      </c>
      <c r="CJ25" s="2">
        <v>330669</v>
      </c>
      <c r="CK25" s="2">
        <v>19.245999999999999</v>
      </c>
      <c r="CL25" s="2" t="s">
        <v>167</v>
      </c>
    </row>
    <row r="26" spans="1:90" x14ac:dyDescent="0.55000000000000004">
      <c r="A26" s="2" t="s">
        <v>67</v>
      </c>
      <c r="B26" s="2">
        <v>0</v>
      </c>
      <c r="C26" s="2">
        <v>0</v>
      </c>
      <c r="D26" s="2" t="s">
        <v>86</v>
      </c>
      <c r="H26" s="2" t="s">
        <v>67</v>
      </c>
      <c r="I26" s="2">
        <v>0</v>
      </c>
      <c r="K26" s="2">
        <v>0</v>
      </c>
      <c r="L26" s="2" t="s">
        <v>86</v>
      </c>
      <c r="M26" s="2" t="s">
        <v>172</v>
      </c>
      <c r="O26" s="2" t="s">
        <v>67</v>
      </c>
      <c r="P26" s="2">
        <v>24.762</v>
      </c>
      <c r="Q26" s="2">
        <v>69</v>
      </c>
      <c r="R26" s="2" t="s">
        <v>552</v>
      </c>
      <c r="S26" s="2">
        <v>15.893000000000001</v>
      </c>
      <c r="T26" s="2" t="s">
        <v>167</v>
      </c>
      <c r="V26" s="2" t="s">
        <v>67</v>
      </c>
      <c r="W26" s="2">
        <v>0</v>
      </c>
      <c r="Y26" s="2">
        <v>0</v>
      </c>
      <c r="Z26" s="2" t="s">
        <v>86</v>
      </c>
      <c r="AA26" s="2" t="s">
        <v>172</v>
      </c>
      <c r="AC26" s="2" t="s">
        <v>67</v>
      </c>
      <c r="AD26" s="2">
        <v>24.849</v>
      </c>
      <c r="AE26" s="2">
        <v>69</v>
      </c>
      <c r="AF26" s="2" t="s">
        <v>553</v>
      </c>
      <c r="AG26" s="2">
        <v>0.35599999999999998</v>
      </c>
      <c r="AH26" s="2" t="s">
        <v>167</v>
      </c>
      <c r="AJ26" s="2" t="s">
        <v>67</v>
      </c>
      <c r="AK26" s="2">
        <v>24.809000000000001</v>
      </c>
      <c r="AL26" s="2">
        <v>69</v>
      </c>
      <c r="AM26" s="2" t="s">
        <v>554</v>
      </c>
      <c r="AN26" s="2">
        <v>0.68700000000000006</v>
      </c>
      <c r="AO26" s="2" t="s">
        <v>167</v>
      </c>
      <c r="AQ26" s="2" t="s">
        <v>67</v>
      </c>
      <c r="AR26" s="2">
        <v>24.856000000000002</v>
      </c>
      <c r="AS26" s="2">
        <v>69</v>
      </c>
      <c r="AT26" s="2" t="s">
        <v>555</v>
      </c>
      <c r="AU26" s="2">
        <v>0.45900000000000002</v>
      </c>
      <c r="AV26" s="2" t="s">
        <v>167</v>
      </c>
      <c r="AX26" s="2" t="s">
        <v>67</v>
      </c>
      <c r="AY26" s="2">
        <v>24.817</v>
      </c>
      <c r="AZ26" s="2">
        <v>69</v>
      </c>
      <c r="BA26" s="2" t="s">
        <v>556</v>
      </c>
      <c r="BB26" s="2">
        <v>0.85299999999999998</v>
      </c>
      <c r="BC26" s="2" t="s">
        <v>167</v>
      </c>
      <c r="BE26" s="2" t="s">
        <v>67</v>
      </c>
      <c r="BF26" s="2">
        <v>24.841000000000001</v>
      </c>
      <c r="BG26" s="2">
        <v>69</v>
      </c>
      <c r="BH26" s="2">
        <v>470144</v>
      </c>
      <c r="BI26" s="2">
        <v>10.685</v>
      </c>
      <c r="BJ26" s="2" t="s">
        <v>167</v>
      </c>
      <c r="BL26" s="2" t="s">
        <v>67</v>
      </c>
      <c r="BM26" s="2">
        <v>24.762</v>
      </c>
      <c r="BN26" s="2">
        <v>69</v>
      </c>
      <c r="BO26" s="2" t="s">
        <v>557</v>
      </c>
      <c r="BP26" s="2">
        <v>21.164000000000001</v>
      </c>
      <c r="BQ26" s="2" t="s">
        <v>167</v>
      </c>
      <c r="BS26" s="2" t="s">
        <v>67</v>
      </c>
      <c r="BT26" s="2">
        <v>0</v>
      </c>
      <c r="BV26" s="2">
        <v>0</v>
      </c>
      <c r="BW26" s="2" t="s">
        <v>86</v>
      </c>
      <c r="BX26" s="2" t="s">
        <v>172</v>
      </c>
      <c r="BZ26" s="2" t="s">
        <v>67</v>
      </c>
      <c r="CA26" s="2">
        <v>24.856999999999999</v>
      </c>
      <c r="CB26" s="2">
        <v>69</v>
      </c>
      <c r="CC26" s="2">
        <v>475749</v>
      </c>
      <c r="CD26" s="2">
        <v>10.98</v>
      </c>
      <c r="CE26" s="2" t="s">
        <v>167</v>
      </c>
      <c r="CG26" s="2" t="s">
        <v>67</v>
      </c>
      <c r="CH26" s="2">
        <v>24.824999999999999</v>
      </c>
      <c r="CI26" s="2">
        <v>69</v>
      </c>
      <c r="CJ26" s="2">
        <v>849437</v>
      </c>
      <c r="CK26" s="2">
        <v>20.777999999999999</v>
      </c>
      <c r="CL26" s="2" t="s">
        <v>167</v>
      </c>
    </row>
    <row r="27" spans="1:90" x14ac:dyDescent="0.55000000000000004">
      <c r="A27" s="2" t="s">
        <v>39</v>
      </c>
      <c r="B27" s="2">
        <v>0</v>
      </c>
      <c r="C27" s="2">
        <v>0</v>
      </c>
      <c r="D27" s="2" t="s">
        <v>86</v>
      </c>
      <c r="H27" s="2" t="s">
        <v>39</v>
      </c>
      <c r="I27" s="2">
        <v>0</v>
      </c>
      <c r="J27" s="2">
        <v>0</v>
      </c>
      <c r="K27" s="2" t="s">
        <v>86</v>
      </c>
      <c r="O27" s="2" t="s">
        <v>39</v>
      </c>
      <c r="P27" s="2">
        <v>26.353999999999999</v>
      </c>
      <c r="Q27" s="2">
        <v>69</v>
      </c>
      <c r="R27" s="2">
        <v>230103</v>
      </c>
      <c r="S27" s="2">
        <v>16.399999999999999</v>
      </c>
      <c r="T27" s="2" t="s">
        <v>167</v>
      </c>
      <c r="V27" s="2" t="s">
        <v>39</v>
      </c>
      <c r="W27" s="2">
        <v>0</v>
      </c>
      <c r="X27" s="2">
        <v>0</v>
      </c>
      <c r="Y27" s="2" t="s">
        <v>86</v>
      </c>
      <c r="AC27" s="2" t="s">
        <v>39</v>
      </c>
      <c r="AD27" s="2">
        <v>26.413</v>
      </c>
      <c r="AE27" s="2">
        <v>69</v>
      </c>
      <c r="AF27" s="2">
        <v>5751</v>
      </c>
      <c r="AG27" s="2">
        <v>0.38200000000000001</v>
      </c>
      <c r="AH27" s="2" t="s">
        <v>167</v>
      </c>
      <c r="AJ27" s="2" t="s">
        <v>39</v>
      </c>
      <c r="AK27" s="2">
        <v>26.382999999999999</v>
      </c>
      <c r="AL27" s="2">
        <v>69</v>
      </c>
      <c r="AM27" s="2">
        <v>10954</v>
      </c>
      <c r="AN27" s="2">
        <v>0.73199999999999998</v>
      </c>
      <c r="AO27" s="2" t="s">
        <v>167</v>
      </c>
      <c r="AQ27" s="2" t="s">
        <v>39</v>
      </c>
      <c r="AR27" s="2">
        <v>26.402999999999999</v>
      </c>
      <c r="AS27" s="2">
        <v>69</v>
      </c>
      <c r="AT27" s="2">
        <v>7515</v>
      </c>
      <c r="AU27" s="2">
        <v>0.505</v>
      </c>
      <c r="AV27" s="2" t="s">
        <v>167</v>
      </c>
      <c r="AX27" s="2" t="s">
        <v>39</v>
      </c>
      <c r="AY27" s="2">
        <v>26.384</v>
      </c>
      <c r="AZ27" s="2">
        <v>69</v>
      </c>
      <c r="BA27" s="2">
        <v>12511</v>
      </c>
      <c r="BB27" s="2">
        <v>0.84</v>
      </c>
      <c r="BC27" s="2" t="s">
        <v>167</v>
      </c>
      <c r="BE27" s="2" t="s">
        <v>39</v>
      </c>
      <c r="BF27" s="2">
        <v>26.393000000000001</v>
      </c>
      <c r="BG27" s="2">
        <v>69</v>
      </c>
      <c r="BH27" s="2" t="s">
        <v>558</v>
      </c>
      <c r="BI27" s="2">
        <v>10.577</v>
      </c>
      <c r="BJ27" s="2" t="s">
        <v>167</v>
      </c>
      <c r="BL27" s="2" t="s">
        <v>39</v>
      </c>
      <c r="BM27" s="2">
        <v>26.344999999999999</v>
      </c>
      <c r="BN27" s="2">
        <v>69</v>
      </c>
      <c r="BO27" s="2">
        <v>275584</v>
      </c>
      <c r="BP27" s="2">
        <v>20.501000000000001</v>
      </c>
      <c r="BQ27" s="2" t="s">
        <v>167</v>
      </c>
      <c r="BS27" s="2" t="s">
        <v>39</v>
      </c>
      <c r="BT27" s="2">
        <v>0</v>
      </c>
      <c r="BV27" s="2">
        <v>0</v>
      </c>
      <c r="BW27" s="2" t="s">
        <v>86</v>
      </c>
      <c r="BX27" s="2" t="s">
        <v>172</v>
      </c>
      <c r="BZ27" s="2" t="s">
        <v>39</v>
      </c>
      <c r="CA27" s="2">
        <v>26.402999999999999</v>
      </c>
      <c r="CB27" s="2">
        <v>69</v>
      </c>
      <c r="CC27" s="2" t="s">
        <v>559</v>
      </c>
      <c r="CD27" s="2">
        <v>10.548</v>
      </c>
      <c r="CE27" s="2" t="s">
        <v>167</v>
      </c>
      <c r="CG27" s="2" t="s">
        <v>39</v>
      </c>
      <c r="CH27" s="2">
        <v>26.384</v>
      </c>
      <c r="CI27" s="2">
        <v>69</v>
      </c>
      <c r="CJ27" s="2">
        <v>270315</v>
      </c>
      <c r="CK27" s="2">
        <v>20.484999999999999</v>
      </c>
      <c r="CL27" s="2" t="s">
        <v>167</v>
      </c>
    </row>
    <row r="28" spans="1:90" x14ac:dyDescent="0.55000000000000004">
      <c r="A28" s="2" t="s">
        <v>40</v>
      </c>
      <c r="B28" s="2">
        <v>0</v>
      </c>
      <c r="C28" s="2">
        <v>0</v>
      </c>
      <c r="D28" s="2" t="s">
        <v>86</v>
      </c>
      <c r="H28" s="2" t="s">
        <v>40</v>
      </c>
      <c r="I28" s="2">
        <v>0</v>
      </c>
      <c r="J28" s="2">
        <v>0</v>
      </c>
      <c r="K28" s="2" t="s">
        <v>86</v>
      </c>
      <c r="O28" s="2" t="s">
        <v>40</v>
      </c>
      <c r="P28" s="2">
        <v>26.431999999999999</v>
      </c>
      <c r="Q28" s="2">
        <v>101</v>
      </c>
      <c r="R28" s="2" t="s">
        <v>560</v>
      </c>
      <c r="S28" s="2">
        <v>14.664999999999999</v>
      </c>
      <c r="T28" s="2" t="s">
        <v>167</v>
      </c>
      <c r="V28" s="2" t="s">
        <v>40</v>
      </c>
      <c r="W28" s="2">
        <v>0</v>
      </c>
      <c r="Y28" s="2">
        <v>0</v>
      </c>
      <c r="Z28" s="2" t="s">
        <v>86</v>
      </c>
      <c r="AA28" s="2" t="s">
        <v>172</v>
      </c>
      <c r="AC28" s="2" t="s">
        <v>40</v>
      </c>
      <c r="AD28" s="2">
        <v>26.481000000000002</v>
      </c>
      <c r="AE28" s="2">
        <v>101</v>
      </c>
      <c r="AF28" s="2" t="s">
        <v>561</v>
      </c>
      <c r="AG28" s="2">
        <v>0.33900000000000002</v>
      </c>
      <c r="AH28" s="2" t="s">
        <v>167</v>
      </c>
      <c r="AJ28" s="2" t="s">
        <v>40</v>
      </c>
      <c r="AK28" s="2">
        <v>26.460999999999999</v>
      </c>
      <c r="AL28" s="2">
        <v>101</v>
      </c>
      <c r="AM28" s="2" t="s">
        <v>562</v>
      </c>
      <c r="AN28" s="2">
        <v>0.64600000000000002</v>
      </c>
      <c r="AO28" s="2" t="s">
        <v>167</v>
      </c>
      <c r="AQ28" s="2" t="s">
        <v>40</v>
      </c>
      <c r="AR28" s="2">
        <v>26.481000000000002</v>
      </c>
      <c r="AS28" s="2">
        <v>101</v>
      </c>
      <c r="AT28" s="2" t="s">
        <v>563</v>
      </c>
      <c r="AU28" s="2">
        <v>0.39800000000000002</v>
      </c>
      <c r="AV28" s="2" t="s">
        <v>167</v>
      </c>
      <c r="AX28" s="2" t="s">
        <v>40</v>
      </c>
      <c r="AY28" s="2">
        <v>26.462</v>
      </c>
      <c r="AZ28" s="2">
        <v>101</v>
      </c>
      <c r="BA28" s="2" t="s">
        <v>564</v>
      </c>
      <c r="BB28" s="2">
        <v>0.80600000000000005</v>
      </c>
      <c r="BC28" s="2" t="s">
        <v>167</v>
      </c>
      <c r="BE28" s="2" t="s">
        <v>40</v>
      </c>
      <c r="BF28" s="2">
        <v>26.471</v>
      </c>
      <c r="BG28" s="2">
        <v>101</v>
      </c>
      <c r="BH28" s="2" t="s">
        <v>565</v>
      </c>
      <c r="BI28" s="2">
        <v>9.2279999999999998</v>
      </c>
      <c r="BJ28" s="2" t="s">
        <v>167</v>
      </c>
      <c r="BL28" s="2" t="s">
        <v>40</v>
      </c>
      <c r="BM28" s="2">
        <v>26.422999999999998</v>
      </c>
      <c r="BN28" s="2">
        <v>101</v>
      </c>
      <c r="BO28" s="2" t="s">
        <v>566</v>
      </c>
      <c r="BP28" s="2">
        <v>19.007000000000001</v>
      </c>
      <c r="BQ28" s="2" t="s">
        <v>167</v>
      </c>
      <c r="BS28" s="2" t="s">
        <v>40</v>
      </c>
      <c r="BT28" s="2">
        <v>26.286000000000001</v>
      </c>
      <c r="BU28" s="2">
        <v>101</v>
      </c>
      <c r="BV28" s="2">
        <v>284</v>
      </c>
      <c r="BW28" s="2">
        <v>8.0000000000000002E-3</v>
      </c>
      <c r="BX28" s="2" t="s">
        <v>167</v>
      </c>
      <c r="BZ28" s="2" t="s">
        <v>40</v>
      </c>
      <c r="CA28" s="2">
        <v>26.481000000000002</v>
      </c>
      <c r="CB28" s="2">
        <v>101</v>
      </c>
      <c r="CC28" s="2" t="s">
        <v>567</v>
      </c>
      <c r="CD28" s="2">
        <v>9.3030000000000008</v>
      </c>
      <c r="CE28" s="2" t="s">
        <v>167</v>
      </c>
      <c r="CG28" s="2" t="s">
        <v>40</v>
      </c>
      <c r="CH28" s="2">
        <v>26.462</v>
      </c>
      <c r="CI28" s="2">
        <v>101</v>
      </c>
      <c r="CJ28" s="2" t="s">
        <v>568</v>
      </c>
      <c r="CK28" s="2">
        <v>18.731000000000002</v>
      </c>
      <c r="CL28" s="2" t="s">
        <v>167</v>
      </c>
    </row>
    <row r="29" spans="1:90" x14ac:dyDescent="0.55000000000000004">
      <c r="A29" s="2" t="s">
        <v>68</v>
      </c>
      <c r="B29" s="2">
        <v>0</v>
      </c>
      <c r="C29" s="2">
        <v>0</v>
      </c>
      <c r="D29" s="2" t="s">
        <v>86</v>
      </c>
      <c r="H29" s="2" t="s">
        <v>68</v>
      </c>
      <c r="I29" s="2">
        <v>0</v>
      </c>
      <c r="J29" s="2">
        <v>0</v>
      </c>
      <c r="K29" s="2" t="s">
        <v>86</v>
      </c>
      <c r="O29" s="2" t="s">
        <v>68</v>
      </c>
      <c r="P29" s="2">
        <v>27.553999999999998</v>
      </c>
      <c r="Q29" s="2">
        <v>69</v>
      </c>
      <c r="R29" s="2">
        <v>811195</v>
      </c>
      <c r="S29" s="2">
        <v>15.438000000000001</v>
      </c>
      <c r="T29" s="2" t="s">
        <v>167</v>
      </c>
      <c r="V29" s="2" t="s">
        <v>68</v>
      </c>
      <c r="W29" s="2">
        <v>27.466000000000001</v>
      </c>
      <c r="X29" s="2">
        <v>69</v>
      </c>
      <c r="Y29" s="2" t="s">
        <v>183</v>
      </c>
      <c r="Z29" s="2">
        <v>4.0000000000000001E-3</v>
      </c>
      <c r="AA29" s="2" t="s">
        <v>167</v>
      </c>
      <c r="AC29" s="2" t="s">
        <v>68</v>
      </c>
      <c r="AD29" s="2">
        <v>27.593</v>
      </c>
      <c r="AE29" s="2">
        <v>69</v>
      </c>
      <c r="AF29" s="2">
        <v>19871</v>
      </c>
      <c r="AG29" s="2">
        <v>0.36</v>
      </c>
      <c r="AH29" s="2" t="s">
        <v>167</v>
      </c>
      <c r="AJ29" s="2" t="s">
        <v>68</v>
      </c>
      <c r="AK29" s="2">
        <v>27.582999999999998</v>
      </c>
      <c r="AL29" s="2">
        <v>69</v>
      </c>
      <c r="AM29" s="2">
        <v>37533</v>
      </c>
      <c r="AN29" s="2">
        <v>0.68400000000000005</v>
      </c>
      <c r="AO29" s="2" t="s">
        <v>167</v>
      </c>
      <c r="AQ29" s="2" t="s">
        <v>68</v>
      </c>
      <c r="AR29" s="2">
        <v>27.591999999999999</v>
      </c>
      <c r="AS29" s="2">
        <v>69</v>
      </c>
      <c r="AT29" s="2">
        <v>24970</v>
      </c>
      <c r="AU29" s="2">
        <v>0.45800000000000002</v>
      </c>
      <c r="AV29" s="2" t="s">
        <v>167</v>
      </c>
      <c r="AX29" s="2" t="s">
        <v>68</v>
      </c>
      <c r="AY29" s="2">
        <v>27.582999999999998</v>
      </c>
      <c r="AZ29" s="2">
        <v>69</v>
      </c>
      <c r="BA29" s="2">
        <v>46278</v>
      </c>
      <c r="BB29" s="2">
        <v>0.84799999999999998</v>
      </c>
      <c r="BC29" s="2" t="s">
        <v>167</v>
      </c>
      <c r="BE29" s="2" t="s">
        <v>68</v>
      </c>
      <c r="BF29" s="2">
        <v>27.582999999999998</v>
      </c>
      <c r="BG29" s="2">
        <v>69</v>
      </c>
      <c r="BH29" s="2">
        <v>554819</v>
      </c>
      <c r="BI29" s="2">
        <v>10.686</v>
      </c>
      <c r="BJ29" s="2" t="s">
        <v>167</v>
      </c>
      <c r="BL29" s="2" t="s">
        <v>68</v>
      </c>
      <c r="BM29" s="2">
        <v>27.544</v>
      </c>
      <c r="BN29" s="2">
        <v>69</v>
      </c>
      <c r="BO29" s="2">
        <v>1027069</v>
      </c>
      <c r="BP29" s="2">
        <v>20.326000000000001</v>
      </c>
      <c r="BQ29" s="2" t="s">
        <v>167</v>
      </c>
      <c r="BS29" s="2" t="s">
        <v>68</v>
      </c>
      <c r="BT29" s="2">
        <v>27.436</v>
      </c>
      <c r="BU29" s="2">
        <v>69</v>
      </c>
      <c r="BV29" s="2" t="s">
        <v>569</v>
      </c>
      <c r="BW29" s="2">
        <v>7.0000000000000001E-3</v>
      </c>
      <c r="BX29" s="2" t="s">
        <v>167</v>
      </c>
      <c r="BZ29" s="2" t="s">
        <v>68</v>
      </c>
      <c r="CA29" s="2">
        <v>27.593</v>
      </c>
      <c r="CB29" s="2">
        <v>69</v>
      </c>
      <c r="CC29" s="2">
        <v>565078</v>
      </c>
      <c r="CD29" s="2">
        <v>11.045999999999999</v>
      </c>
      <c r="CE29" s="2" t="s">
        <v>167</v>
      </c>
      <c r="CG29" s="2" t="s">
        <v>68</v>
      </c>
      <c r="CH29" s="2">
        <v>27.562999999999999</v>
      </c>
      <c r="CI29" s="2">
        <v>69</v>
      </c>
      <c r="CJ29" s="2">
        <v>1011544</v>
      </c>
      <c r="CK29" s="2">
        <v>20.396999999999998</v>
      </c>
      <c r="CL29" s="2" t="s">
        <v>167</v>
      </c>
    </row>
    <row r="30" spans="1:90" x14ac:dyDescent="0.55000000000000004">
      <c r="A30" s="2" t="s">
        <v>42</v>
      </c>
      <c r="B30" s="2">
        <v>0</v>
      </c>
      <c r="C30" s="2">
        <v>0</v>
      </c>
      <c r="D30" s="2" t="s">
        <v>86</v>
      </c>
      <c r="H30" s="2" t="s">
        <v>42</v>
      </c>
      <c r="I30" s="2">
        <v>0</v>
      </c>
      <c r="J30" s="2">
        <v>0</v>
      </c>
      <c r="K30" s="2" t="s">
        <v>86</v>
      </c>
      <c r="O30" s="2" t="s">
        <v>42</v>
      </c>
      <c r="P30" s="2">
        <v>28.995999999999999</v>
      </c>
      <c r="Q30" s="2">
        <v>51</v>
      </c>
      <c r="R30" s="2">
        <v>466667</v>
      </c>
      <c r="S30" s="2">
        <v>15.237</v>
      </c>
      <c r="T30" s="2" t="s">
        <v>167</v>
      </c>
      <c r="V30" s="2" t="s">
        <v>42</v>
      </c>
      <c r="W30" s="2">
        <v>28.919</v>
      </c>
      <c r="X30" s="2">
        <v>51</v>
      </c>
      <c r="Y30" s="2">
        <v>292</v>
      </c>
      <c r="Z30" s="2">
        <v>8.0000000000000002E-3</v>
      </c>
      <c r="AA30" s="2" t="s">
        <v>167</v>
      </c>
      <c r="AC30" s="2" t="s">
        <v>42</v>
      </c>
      <c r="AD30" s="2">
        <v>29.035</v>
      </c>
      <c r="AE30" s="2">
        <v>51</v>
      </c>
      <c r="AF30" s="2">
        <v>11073</v>
      </c>
      <c r="AG30" s="2">
        <v>0.33700000000000002</v>
      </c>
      <c r="AH30" s="2" t="s">
        <v>167</v>
      </c>
      <c r="AJ30" s="2" t="s">
        <v>42</v>
      </c>
      <c r="AK30" s="2">
        <v>29.024999999999999</v>
      </c>
      <c r="AL30" s="2">
        <v>51</v>
      </c>
      <c r="AM30" s="2">
        <v>20828</v>
      </c>
      <c r="AN30" s="2">
        <v>0.63700000000000001</v>
      </c>
      <c r="AO30" s="2" t="s">
        <v>167</v>
      </c>
      <c r="AQ30" s="2" t="s">
        <v>42</v>
      </c>
      <c r="AR30" s="2">
        <v>29.035</v>
      </c>
      <c r="AS30" s="2">
        <v>51</v>
      </c>
      <c r="AT30" s="2">
        <v>14240</v>
      </c>
      <c r="AU30" s="2">
        <v>0.438</v>
      </c>
      <c r="AV30" s="2" t="s">
        <v>167</v>
      </c>
      <c r="AX30" s="2" t="s">
        <v>42</v>
      </c>
      <c r="AY30" s="2">
        <v>29.015999999999998</v>
      </c>
      <c r="AZ30" s="2">
        <v>51</v>
      </c>
      <c r="BA30" s="2">
        <v>26172</v>
      </c>
      <c r="BB30" s="2">
        <v>0.80500000000000005</v>
      </c>
      <c r="BC30" s="2" t="s">
        <v>167</v>
      </c>
      <c r="BE30" s="2" t="s">
        <v>42</v>
      </c>
      <c r="BF30" s="2">
        <v>29.026</v>
      </c>
      <c r="BG30" s="2">
        <v>51</v>
      </c>
      <c r="BH30" s="2">
        <v>317729</v>
      </c>
      <c r="BI30" s="2">
        <v>10.417</v>
      </c>
      <c r="BJ30" s="2" t="s">
        <v>167</v>
      </c>
      <c r="BL30" s="2" t="s">
        <v>42</v>
      </c>
      <c r="BM30" s="2">
        <v>28.997</v>
      </c>
      <c r="BN30" s="2">
        <v>51</v>
      </c>
      <c r="BO30" s="2">
        <v>591841</v>
      </c>
      <c r="BP30" s="2">
        <v>20.268999999999998</v>
      </c>
      <c r="BQ30" s="2" t="s">
        <v>167</v>
      </c>
      <c r="BS30" s="2" t="s">
        <v>42</v>
      </c>
      <c r="BT30" s="2">
        <v>28.899000000000001</v>
      </c>
      <c r="BU30" s="2">
        <v>51</v>
      </c>
      <c r="BV30" s="2">
        <v>306</v>
      </c>
      <c r="BW30" s="2">
        <v>8.9999999999999993E-3</v>
      </c>
      <c r="BX30" s="2" t="s">
        <v>167</v>
      </c>
      <c r="BZ30" s="2" t="s">
        <v>42</v>
      </c>
      <c r="CA30" s="2">
        <v>29.026</v>
      </c>
      <c r="CB30" s="2">
        <v>51</v>
      </c>
      <c r="CC30" s="2">
        <v>326148</v>
      </c>
      <c r="CD30" s="2">
        <v>10.862</v>
      </c>
      <c r="CE30" s="2" t="s">
        <v>167</v>
      </c>
      <c r="CG30" s="2" t="s">
        <v>42</v>
      </c>
      <c r="CH30" s="2">
        <v>29.015999999999998</v>
      </c>
      <c r="CI30" s="2">
        <v>51</v>
      </c>
      <c r="CJ30" s="2">
        <v>587941</v>
      </c>
      <c r="CK30" s="2">
        <v>20.533999999999999</v>
      </c>
      <c r="CL30" s="2" t="s">
        <v>167</v>
      </c>
    </row>
    <row r="31" spans="1:90" x14ac:dyDescent="0.55000000000000004">
      <c r="A31" s="2" t="s">
        <v>69</v>
      </c>
      <c r="B31" s="2">
        <v>0</v>
      </c>
      <c r="C31" s="2">
        <v>0</v>
      </c>
      <c r="D31" s="2" t="s">
        <v>86</v>
      </c>
      <c r="H31" s="2" t="s">
        <v>69</v>
      </c>
      <c r="I31" s="2">
        <v>0</v>
      </c>
      <c r="J31" s="2">
        <v>0</v>
      </c>
      <c r="K31" s="2" t="s">
        <v>86</v>
      </c>
      <c r="O31" s="2" t="s">
        <v>69</v>
      </c>
      <c r="P31" s="2">
        <v>29.809000000000001</v>
      </c>
      <c r="Q31" s="2">
        <v>119</v>
      </c>
      <c r="R31" s="2" t="s">
        <v>570</v>
      </c>
      <c r="S31" s="2">
        <v>15.127000000000001</v>
      </c>
      <c r="T31" s="2" t="s">
        <v>167</v>
      </c>
      <c r="V31" s="2" t="s">
        <v>69</v>
      </c>
      <c r="W31" s="2">
        <v>29.74</v>
      </c>
      <c r="X31" s="2">
        <v>119</v>
      </c>
      <c r="Y31" s="2" t="s">
        <v>338</v>
      </c>
      <c r="Z31" s="2">
        <v>0.01</v>
      </c>
      <c r="AA31" s="2" t="s">
        <v>167</v>
      </c>
      <c r="AC31" s="2" t="s">
        <v>69</v>
      </c>
      <c r="AD31" s="2">
        <v>29.855</v>
      </c>
      <c r="AE31" s="2">
        <v>119</v>
      </c>
      <c r="AF31" s="2" t="s">
        <v>571</v>
      </c>
      <c r="AG31" s="2">
        <v>0.377</v>
      </c>
      <c r="AH31" s="2" t="s">
        <v>167</v>
      </c>
      <c r="AJ31" s="2" t="s">
        <v>69</v>
      </c>
      <c r="AK31" s="2">
        <v>29.843</v>
      </c>
      <c r="AL31" s="2">
        <v>119</v>
      </c>
      <c r="AM31" s="2" t="s">
        <v>572</v>
      </c>
      <c r="AN31" s="2">
        <v>0.72099999999999997</v>
      </c>
      <c r="AO31" s="2" t="s">
        <v>167</v>
      </c>
      <c r="AQ31" s="2" t="s">
        <v>69</v>
      </c>
      <c r="AR31" s="2">
        <v>29.855</v>
      </c>
      <c r="AS31" s="2">
        <v>119</v>
      </c>
      <c r="AT31" s="2" t="s">
        <v>573</v>
      </c>
      <c r="AU31" s="2">
        <v>0.48199999999999998</v>
      </c>
      <c r="AV31" s="2" t="s">
        <v>167</v>
      </c>
      <c r="AX31" s="2" t="s">
        <v>69</v>
      </c>
      <c r="AY31" s="2">
        <v>29.844000000000001</v>
      </c>
      <c r="AZ31" s="2">
        <v>119</v>
      </c>
      <c r="BA31" s="2" t="s">
        <v>574</v>
      </c>
      <c r="BB31" s="2">
        <v>0.877</v>
      </c>
      <c r="BC31" s="2" t="s">
        <v>167</v>
      </c>
      <c r="BE31" s="2" t="s">
        <v>69</v>
      </c>
      <c r="BF31" s="2">
        <v>29.832000000000001</v>
      </c>
      <c r="BG31" s="2">
        <v>119</v>
      </c>
      <c r="BH31" s="2" t="s">
        <v>575</v>
      </c>
      <c r="BI31" s="2">
        <v>10.442</v>
      </c>
      <c r="BJ31" s="2" t="s">
        <v>167</v>
      </c>
      <c r="BL31" s="2" t="s">
        <v>69</v>
      </c>
      <c r="BM31" s="2">
        <v>29.809000000000001</v>
      </c>
      <c r="BN31" s="2">
        <v>119</v>
      </c>
      <c r="BO31" s="2" t="s">
        <v>576</v>
      </c>
      <c r="BP31" s="2">
        <v>19.777999999999999</v>
      </c>
      <c r="BQ31" s="2" t="s">
        <v>167</v>
      </c>
      <c r="BS31" s="2" t="s">
        <v>69</v>
      </c>
      <c r="BT31" s="2">
        <v>29.74</v>
      </c>
      <c r="BU31" s="2">
        <v>119</v>
      </c>
      <c r="BV31" s="2">
        <v>363</v>
      </c>
      <c r="BW31" s="2">
        <v>1.4E-2</v>
      </c>
      <c r="BX31" s="2" t="s">
        <v>167</v>
      </c>
      <c r="BZ31" s="2" t="s">
        <v>69</v>
      </c>
      <c r="CA31" s="2">
        <v>29.844000000000001</v>
      </c>
      <c r="CB31" s="2">
        <v>119</v>
      </c>
      <c r="CC31" s="2" t="s">
        <v>577</v>
      </c>
      <c r="CD31" s="2">
        <v>10.818</v>
      </c>
      <c r="CE31" s="2" t="s">
        <v>167</v>
      </c>
      <c r="CG31" s="2" t="s">
        <v>69</v>
      </c>
      <c r="CH31" s="2">
        <v>29.821000000000002</v>
      </c>
      <c r="CI31" s="2">
        <v>119</v>
      </c>
      <c r="CJ31" s="2" t="s">
        <v>578</v>
      </c>
      <c r="CK31" s="2">
        <v>19.344999999999999</v>
      </c>
      <c r="CL31" s="2" t="s">
        <v>167</v>
      </c>
    </row>
    <row r="32" spans="1:90" x14ac:dyDescent="0.55000000000000004">
      <c r="A32" s="2" t="s">
        <v>44</v>
      </c>
      <c r="B32" s="2">
        <v>0</v>
      </c>
      <c r="C32" s="2">
        <v>0</v>
      </c>
      <c r="D32" s="2" t="s">
        <v>86</v>
      </c>
      <c r="H32" s="2" t="s">
        <v>44</v>
      </c>
      <c r="I32" s="2">
        <v>0</v>
      </c>
      <c r="J32" s="2">
        <v>0</v>
      </c>
      <c r="K32" s="2" t="s">
        <v>86</v>
      </c>
      <c r="O32" s="2" t="s">
        <v>44</v>
      </c>
      <c r="P32" s="2">
        <v>31.35</v>
      </c>
      <c r="Q32" s="2">
        <v>51</v>
      </c>
      <c r="R32" s="2">
        <v>1282171</v>
      </c>
      <c r="S32" s="2">
        <v>15.772</v>
      </c>
      <c r="T32" s="2" t="s">
        <v>167</v>
      </c>
      <c r="V32" s="2" t="s">
        <v>44</v>
      </c>
      <c r="W32" s="2">
        <v>31.315999999999999</v>
      </c>
      <c r="X32" s="2">
        <v>51</v>
      </c>
      <c r="Y32" s="2">
        <v>923</v>
      </c>
      <c r="Z32" s="2">
        <v>0.01</v>
      </c>
      <c r="AA32" s="2" t="s">
        <v>167</v>
      </c>
      <c r="AC32" s="2" t="s">
        <v>44</v>
      </c>
      <c r="AD32" s="2">
        <v>31.361999999999998</v>
      </c>
      <c r="AE32" s="2">
        <v>51</v>
      </c>
      <c r="AF32" s="2">
        <v>34663</v>
      </c>
      <c r="AG32" s="2">
        <v>0.39700000000000002</v>
      </c>
      <c r="AH32" s="2" t="s">
        <v>167</v>
      </c>
      <c r="AJ32" s="2" t="s">
        <v>44</v>
      </c>
      <c r="AK32" s="2">
        <v>31.361000000000001</v>
      </c>
      <c r="AL32" s="2">
        <v>51</v>
      </c>
      <c r="AM32" s="2">
        <v>65162</v>
      </c>
      <c r="AN32" s="2">
        <v>0.75</v>
      </c>
      <c r="AO32" s="2" t="s">
        <v>167</v>
      </c>
      <c r="AQ32" s="2" t="s">
        <v>44</v>
      </c>
      <c r="AR32" s="2">
        <v>31.361999999999998</v>
      </c>
      <c r="AS32" s="2">
        <v>51</v>
      </c>
      <c r="AT32" s="2">
        <v>43707</v>
      </c>
      <c r="AU32" s="2">
        <v>0.50600000000000001</v>
      </c>
      <c r="AV32" s="2" t="s">
        <v>167</v>
      </c>
      <c r="AX32" s="2" t="s">
        <v>44</v>
      </c>
      <c r="AY32" s="2">
        <v>31.361999999999998</v>
      </c>
      <c r="AZ32" s="2">
        <v>51</v>
      </c>
      <c r="BA32" s="2">
        <v>81666</v>
      </c>
      <c r="BB32" s="2">
        <v>0.94499999999999995</v>
      </c>
      <c r="BC32" s="2" t="s">
        <v>167</v>
      </c>
      <c r="BE32" s="2" t="s">
        <v>44</v>
      </c>
      <c r="BF32" s="2">
        <v>31.35</v>
      </c>
      <c r="BG32" s="2">
        <v>51</v>
      </c>
      <c r="BH32" s="2">
        <v>892497</v>
      </c>
      <c r="BI32" s="2">
        <v>11.03</v>
      </c>
      <c r="BJ32" s="2" t="s">
        <v>167</v>
      </c>
      <c r="BL32" s="2" t="s">
        <v>44</v>
      </c>
      <c r="BM32" s="2">
        <v>31.35</v>
      </c>
      <c r="BN32" s="2">
        <v>51</v>
      </c>
      <c r="BO32" s="2">
        <v>1641958</v>
      </c>
      <c r="BP32" s="2">
        <v>21.212</v>
      </c>
      <c r="BQ32" s="2" t="s">
        <v>167</v>
      </c>
      <c r="BS32" s="2" t="s">
        <v>44</v>
      </c>
      <c r="BT32" s="2">
        <v>31.303999999999998</v>
      </c>
      <c r="BU32" s="2">
        <v>51</v>
      </c>
      <c r="BV32" s="2">
        <v>1282</v>
      </c>
      <c r="BW32" s="2">
        <v>1.4E-2</v>
      </c>
      <c r="BX32" s="2" t="s">
        <v>167</v>
      </c>
      <c r="BZ32" s="2" t="s">
        <v>44</v>
      </c>
      <c r="CA32" s="2">
        <v>31.361999999999998</v>
      </c>
      <c r="CB32" s="2">
        <v>51</v>
      </c>
      <c r="CC32" s="2">
        <v>933257</v>
      </c>
      <c r="CD32" s="2">
        <v>11.726000000000001</v>
      </c>
      <c r="CE32" s="2" t="s">
        <v>167</v>
      </c>
      <c r="CG32" s="2" t="s">
        <v>44</v>
      </c>
      <c r="CH32" s="2">
        <v>31.35</v>
      </c>
      <c r="CI32" s="2">
        <v>51</v>
      </c>
      <c r="CJ32" s="2">
        <v>1660427</v>
      </c>
      <c r="CK32" s="2">
        <v>21.911000000000001</v>
      </c>
      <c r="CL32" s="2" t="s">
        <v>167</v>
      </c>
    </row>
    <row r="33" spans="1:90" x14ac:dyDescent="0.55000000000000004">
      <c r="A33" s="2" t="s">
        <v>46</v>
      </c>
      <c r="B33" s="2">
        <v>0</v>
      </c>
      <c r="C33" s="2">
        <v>0</v>
      </c>
      <c r="D33" s="2" t="s">
        <v>86</v>
      </c>
      <c r="H33" s="2" t="s">
        <v>46</v>
      </c>
      <c r="I33" s="2">
        <v>0</v>
      </c>
      <c r="J33" s="2">
        <v>0</v>
      </c>
      <c r="K33" s="2" t="s">
        <v>86</v>
      </c>
      <c r="O33" s="2" t="s">
        <v>46</v>
      </c>
      <c r="P33" s="2">
        <v>33.845999999999997</v>
      </c>
      <c r="Q33" s="2">
        <v>51</v>
      </c>
      <c r="R33" s="2">
        <v>976923</v>
      </c>
      <c r="S33" s="2">
        <v>15.567</v>
      </c>
      <c r="T33" s="2" t="s">
        <v>167</v>
      </c>
      <c r="V33" s="2" t="s">
        <v>46</v>
      </c>
      <c r="W33" s="2">
        <v>33.845999999999997</v>
      </c>
      <c r="X33" s="2">
        <v>51</v>
      </c>
      <c r="Y33" s="2">
        <v>1232</v>
      </c>
      <c r="Z33" s="2">
        <v>1.7000000000000001E-2</v>
      </c>
      <c r="AA33" s="2" t="s">
        <v>167</v>
      </c>
      <c r="AC33" s="2" t="s">
        <v>46</v>
      </c>
      <c r="AD33" s="2">
        <v>33.856999999999999</v>
      </c>
      <c r="AE33" s="2">
        <v>51</v>
      </c>
      <c r="AF33" s="2">
        <v>27957</v>
      </c>
      <c r="AG33" s="2">
        <v>0.41699999999999998</v>
      </c>
      <c r="AH33" s="2" t="s">
        <v>167</v>
      </c>
      <c r="AJ33" s="2" t="s">
        <v>46</v>
      </c>
      <c r="AK33" s="2">
        <v>33.856999999999999</v>
      </c>
      <c r="AL33" s="2">
        <v>51</v>
      </c>
      <c r="AM33" s="2">
        <v>53126</v>
      </c>
      <c r="AN33" s="2">
        <v>0.79700000000000004</v>
      </c>
      <c r="AO33" s="2" t="s">
        <v>167</v>
      </c>
      <c r="AQ33" s="2" t="s">
        <v>46</v>
      </c>
      <c r="AR33" s="2">
        <v>33.856999999999999</v>
      </c>
      <c r="AS33" s="2">
        <v>51</v>
      </c>
      <c r="AT33" s="2">
        <v>35203</v>
      </c>
      <c r="AU33" s="2">
        <v>0.53100000000000003</v>
      </c>
      <c r="AV33" s="2" t="s">
        <v>167</v>
      </c>
      <c r="AX33" s="2" t="s">
        <v>46</v>
      </c>
      <c r="AY33" s="2">
        <v>33.856999999999999</v>
      </c>
      <c r="AZ33" s="2">
        <v>51</v>
      </c>
      <c r="BA33" s="2">
        <v>65816</v>
      </c>
      <c r="BB33" s="2">
        <v>0.99299999999999999</v>
      </c>
      <c r="BC33" s="2" t="s">
        <v>167</v>
      </c>
      <c r="BE33" s="2" t="s">
        <v>46</v>
      </c>
      <c r="BF33" s="2">
        <v>33.845999999999997</v>
      </c>
      <c r="BG33" s="2">
        <v>51</v>
      </c>
      <c r="BH33" s="2">
        <v>684494</v>
      </c>
      <c r="BI33" s="2">
        <v>10.983000000000001</v>
      </c>
      <c r="BJ33" s="2" t="s">
        <v>167</v>
      </c>
      <c r="BL33" s="2" t="s">
        <v>46</v>
      </c>
      <c r="BM33" s="2">
        <v>33.845999999999997</v>
      </c>
      <c r="BN33" s="2">
        <v>51</v>
      </c>
      <c r="BO33" s="2">
        <v>1265750</v>
      </c>
      <c r="BP33" s="2">
        <v>21.15</v>
      </c>
      <c r="BQ33" s="2" t="s">
        <v>167</v>
      </c>
      <c r="BS33" s="2" t="s">
        <v>46</v>
      </c>
      <c r="BT33" s="2">
        <v>33.845999999999997</v>
      </c>
      <c r="BU33" s="2">
        <v>51</v>
      </c>
      <c r="BV33" s="2">
        <v>1479</v>
      </c>
      <c r="BW33" s="2">
        <v>2.1000000000000001E-2</v>
      </c>
      <c r="BX33" s="2" t="s">
        <v>167</v>
      </c>
      <c r="BZ33" s="2" t="s">
        <v>46</v>
      </c>
      <c r="CA33" s="2">
        <v>33.845999999999997</v>
      </c>
      <c r="CB33" s="2">
        <v>51</v>
      </c>
      <c r="CC33" s="2">
        <v>716530</v>
      </c>
      <c r="CD33" s="2">
        <v>11.686</v>
      </c>
      <c r="CE33" s="2" t="s">
        <v>167</v>
      </c>
      <c r="CG33" s="2" t="s">
        <v>46</v>
      </c>
      <c r="CH33" s="2">
        <v>33.845999999999997</v>
      </c>
      <c r="CI33" s="2">
        <v>51</v>
      </c>
      <c r="CJ33" s="2">
        <v>1287288</v>
      </c>
      <c r="CK33" s="2">
        <v>21.975000000000001</v>
      </c>
      <c r="CL33" s="2" t="s">
        <v>167</v>
      </c>
    </row>
    <row r="34" spans="1:90" x14ac:dyDescent="0.55000000000000004">
      <c r="A34" s="2" t="s">
        <v>45</v>
      </c>
      <c r="B34" s="2">
        <v>0</v>
      </c>
      <c r="C34" s="2">
        <v>0</v>
      </c>
      <c r="D34" s="2" t="s">
        <v>86</v>
      </c>
      <c r="H34" s="2" t="s">
        <v>45</v>
      </c>
      <c r="I34" s="2">
        <v>0</v>
      </c>
      <c r="J34" s="2">
        <v>0</v>
      </c>
      <c r="K34" s="2" t="s">
        <v>86</v>
      </c>
      <c r="O34" s="2" t="s">
        <v>45</v>
      </c>
      <c r="P34" s="2">
        <v>33.350999999999999</v>
      </c>
      <c r="Q34" s="2">
        <v>169</v>
      </c>
      <c r="R34" s="2">
        <v>1506199</v>
      </c>
      <c r="S34" s="2">
        <v>14.611000000000001</v>
      </c>
      <c r="T34" s="2" t="s">
        <v>167</v>
      </c>
      <c r="V34" s="2" t="s">
        <v>45</v>
      </c>
      <c r="W34" s="2">
        <v>33.350999999999999</v>
      </c>
      <c r="X34" s="2">
        <v>169</v>
      </c>
      <c r="Y34" s="2">
        <v>1104</v>
      </c>
      <c r="Z34" s="2">
        <v>0.01</v>
      </c>
      <c r="AA34" s="2" t="s">
        <v>167</v>
      </c>
      <c r="AC34" s="2" t="s">
        <v>45</v>
      </c>
      <c r="AD34" s="2">
        <v>33.363</v>
      </c>
      <c r="AE34" s="2">
        <v>169</v>
      </c>
      <c r="AF34" s="2">
        <v>40565</v>
      </c>
      <c r="AG34" s="2">
        <v>0.371</v>
      </c>
      <c r="AH34" s="2" t="s">
        <v>167</v>
      </c>
      <c r="AJ34" s="2" t="s">
        <v>45</v>
      </c>
      <c r="AK34" s="2">
        <v>33.363</v>
      </c>
      <c r="AL34" s="2">
        <v>169</v>
      </c>
      <c r="AM34" s="2">
        <v>77011</v>
      </c>
      <c r="AN34" s="2">
        <v>0.70799999999999996</v>
      </c>
      <c r="AO34" s="2" t="s">
        <v>167</v>
      </c>
      <c r="AQ34" s="2" t="s">
        <v>45</v>
      </c>
      <c r="AR34" s="2">
        <v>33.363</v>
      </c>
      <c r="AS34" s="2">
        <v>169</v>
      </c>
      <c r="AT34" s="2">
        <v>51007</v>
      </c>
      <c r="AU34" s="2">
        <v>0.47199999999999998</v>
      </c>
      <c r="AV34" s="2" t="s">
        <v>167</v>
      </c>
      <c r="AX34" s="2" t="s">
        <v>45</v>
      </c>
      <c r="AY34" s="2">
        <v>33.363</v>
      </c>
      <c r="AZ34" s="2">
        <v>169</v>
      </c>
      <c r="BA34" s="2">
        <v>95178</v>
      </c>
      <c r="BB34" s="2">
        <v>0.88</v>
      </c>
      <c r="BC34" s="2" t="s">
        <v>167</v>
      </c>
      <c r="BE34" s="2" t="s">
        <v>45</v>
      </c>
      <c r="BF34" s="2">
        <v>33.350999999999999</v>
      </c>
      <c r="BG34" s="2">
        <v>169</v>
      </c>
      <c r="BH34" s="2">
        <v>1011021</v>
      </c>
      <c r="BI34" s="2">
        <v>9.8849999999999998</v>
      </c>
      <c r="BJ34" s="2" t="s">
        <v>167</v>
      </c>
      <c r="BL34" s="2" t="s">
        <v>45</v>
      </c>
      <c r="BM34" s="2">
        <v>33.351999999999997</v>
      </c>
      <c r="BN34" s="2">
        <v>169</v>
      </c>
      <c r="BO34" s="2">
        <v>1873432</v>
      </c>
      <c r="BP34" s="2">
        <v>18.951000000000001</v>
      </c>
      <c r="BQ34" s="2" t="s">
        <v>167</v>
      </c>
      <c r="BS34" s="2" t="s">
        <v>45</v>
      </c>
      <c r="BT34" s="2">
        <v>33.340000000000003</v>
      </c>
      <c r="BU34" s="2">
        <v>169</v>
      </c>
      <c r="BV34" s="2">
        <v>1330</v>
      </c>
      <c r="BW34" s="2">
        <v>1.2E-2</v>
      </c>
      <c r="BX34" s="2" t="s">
        <v>167</v>
      </c>
      <c r="BZ34" s="2" t="s">
        <v>45</v>
      </c>
      <c r="CA34" s="2">
        <v>33.351999999999997</v>
      </c>
      <c r="CB34" s="2">
        <v>169</v>
      </c>
      <c r="CC34" s="2">
        <v>1100626</v>
      </c>
      <c r="CD34" s="2">
        <v>10.948</v>
      </c>
      <c r="CE34" s="2" t="s">
        <v>167</v>
      </c>
      <c r="CG34" s="2" t="s">
        <v>45</v>
      </c>
      <c r="CH34" s="2">
        <v>33.350999999999999</v>
      </c>
      <c r="CI34" s="2">
        <v>169</v>
      </c>
      <c r="CJ34" s="2">
        <v>1989504</v>
      </c>
      <c r="CK34" s="2">
        <v>20.61</v>
      </c>
      <c r="CL34" s="2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32D44-9ECA-4414-B623-B572BE085F83}">
  <dimension ref="A1:AW34"/>
  <sheetViews>
    <sheetView workbookViewId="0">
      <selection activeCell="AX1" sqref="AX1:BX1048576"/>
    </sheetView>
  </sheetViews>
  <sheetFormatPr defaultRowHeight="14.4" x14ac:dyDescent="0.55000000000000004"/>
  <cols>
    <col min="1" max="1" width="27.68359375" style="2" customWidth="1"/>
    <col min="2" max="2" width="8.68359375" style="2"/>
    <col min="3" max="3" width="6.68359375" style="2" customWidth="1"/>
    <col min="4" max="4" width="10.68359375" style="2" customWidth="1"/>
    <col min="5" max="6" width="7.68359375" style="2" customWidth="1"/>
    <col min="7" max="7" width="8.68359375" style="2"/>
    <col min="8" max="8" width="27.68359375" style="2" customWidth="1"/>
    <col min="9" max="9" width="8.68359375" style="2"/>
    <col min="10" max="10" width="6.68359375" style="2" customWidth="1"/>
    <col min="11" max="11" width="10.68359375" style="2" customWidth="1"/>
    <col min="12" max="12" width="8.68359375" style="2"/>
    <col min="13" max="13" width="7.68359375" style="2" customWidth="1"/>
    <col min="14" max="14" width="8.68359375" style="2"/>
    <col min="15" max="15" width="27.68359375" style="2" customWidth="1"/>
    <col min="16" max="16" width="8.68359375" style="2"/>
    <col min="17" max="17" width="6.68359375" style="2" customWidth="1"/>
    <col min="18" max="18" width="10.68359375" style="2" customWidth="1"/>
    <col min="19" max="20" width="7.68359375" style="2" customWidth="1"/>
    <col min="21" max="21" width="8.68359375" style="2"/>
    <col min="22" max="22" width="27.68359375" style="2" customWidth="1"/>
    <col min="23" max="23" width="8.68359375" style="2"/>
    <col min="24" max="24" width="6.68359375" style="2" customWidth="1"/>
    <col min="25" max="25" width="10.68359375" style="2" customWidth="1"/>
    <col min="26" max="27" width="7.68359375" style="2" customWidth="1"/>
    <col min="28" max="28" width="8.68359375" style="2"/>
    <col min="29" max="29" width="27.68359375" style="2" customWidth="1"/>
    <col min="30" max="30" width="8.68359375" style="2"/>
    <col min="31" max="31" width="6.68359375" style="2" customWidth="1"/>
    <col min="32" max="32" width="10.68359375" style="2" customWidth="1"/>
    <col min="33" max="33" width="9.68359375" style="2" customWidth="1"/>
    <col min="34" max="34" width="7.68359375" style="2" customWidth="1"/>
    <col min="35" max="35" width="8.68359375" style="2"/>
    <col min="36" max="36" width="27.68359375" style="2" customWidth="1"/>
    <col min="37" max="37" width="8.68359375" style="2"/>
    <col min="38" max="38" width="6.68359375" style="2" customWidth="1"/>
    <col min="39" max="39" width="10.68359375" style="2" customWidth="1"/>
    <col min="40" max="40" width="9.68359375" style="2" customWidth="1"/>
    <col min="41" max="41" width="7.68359375" style="2" customWidth="1"/>
    <col min="42" max="42" width="8.68359375" style="2"/>
    <col min="43" max="43" width="27.68359375" style="2" customWidth="1"/>
    <col min="44" max="44" width="8.68359375" style="2"/>
    <col min="45" max="45" width="6.68359375" style="2" customWidth="1"/>
    <col min="46" max="46" width="10.68359375" style="2" customWidth="1"/>
    <col min="47" max="47" width="8.68359375" style="2"/>
    <col min="48" max="48" width="7.68359375" style="2" customWidth="1"/>
    <col min="49" max="49" width="8.68359375" style="2"/>
  </cols>
  <sheetData>
    <row r="1" spans="1:48" x14ac:dyDescent="0.55000000000000004">
      <c r="A1" s="1" t="s">
        <v>579</v>
      </c>
      <c r="H1" s="1" t="s">
        <v>580</v>
      </c>
      <c r="O1" s="1" t="s">
        <v>581</v>
      </c>
      <c r="V1" s="1" t="s">
        <v>582</v>
      </c>
      <c r="AC1" s="1" t="s">
        <v>583</v>
      </c>
      <c r="AJ1" s="1" t="s">
        <v>584</v>
      </c>
      <c r="AQ1" s="1" t="s">
        <v>585</v>
      </c>
    </row>
    <row r="2" spans="1:48" x14ac:dyDescent="0.55000000000000004">
      <c r="A2" s="2" t="s">
        <v>13</v>
      </c>
      <c r="B2" s="2" t="s">
        <v>163</v>
      </c>
      <c r="C2" s="2" t="s">
        <v>164</v>
      </c>
      <c r="D2" s="2" t="s">
        <v>165</v>
      </c>
      <c r="E2" s="2" t="s">
        <v>85</v>
      </c>
      <c r="F2" s="2" t="s">
        <v>166</v>
      </c>
      <c r="H2" s="2" t="s">
        <v>13</v>
      </c>
      <c r="I2" s="2" t="s">
        <v>163</v>
      </c>
      <c r="J2" s="2" t="s">
        <v>164</v>
      </c>
      <c r="K2" s="2" t="s">
        <v>165</v>
      </c>
      <c r="L2" s="2" t="s">
        <v>85</v>
      </c>
      <c r="M2" s="2" t="s">
        <v>166</v>
      </c>
      <c r="O2" s="2" t="s">
        <v>13</v>
      </c>
      <c r="P2" s="2" t="s">
        <v>163</v>
      </c>
      <c r="Q2" s="2" t="s">
        <v>164</v>
      </c>
      <c r="R2" s="2" t="s">
        <v>165</v>
      </c>
      <c r="S2" s="2" t="s">
        <v>85</v>
      </c>
      <c r="T2" s="2" t="s">
        <v>166</v>
      </c>
      <c r="V2" s="2" t="s">
        <v>13</v>
      </c>
      <c r="W2" s="2" t="s">
        <v>163</v>
      </c>
      <c r="X2" s="2" t="s">
        <v>164</v>
      </c>
      <c r="Y2" s="2" t="s">
        <v>165</v>
      </c>
      <c r="Z2" s="2" t="s">
        <v>85</v>
      </c>
      <c r="AA2" s="2" t="s">
        <v>166</v>
      </c>
      <c r="AC2" s="2" t="s">
        <v>13</v>
      </c>
      <c r="AD2" s="2" t="s">
        <v>163</v>
      </c>
      <c r="AE2" s="2" t="s">
        <v>164</v>
      </c>
      <c r="AF2" s="2" t="s">
        <v>165</v>
      </c>
      <c r="AG2" s="2" t="s">
        <v>85</v>
      </c>
      <c r="AH2" s="2" t="s">
        <v>166</v>
      </c>
      <c r="AJ2" s="2" t="s">
        <v>13</v>
      </c>
      <c r="AK2" s="2" t="s">
        <v>163</v>
      </c>
      <c r="AL2" s="2" t="s">
        <v>164</v>
      </c>
      <c r="AM2" s="2" t="s">
        <v>165</v>
      </c>
      <c r="AN2" s="2" t="s">
        <v>85</v>
      </c>
      <c r="AO2" s="2" t="s">
        <v>166</v>
      </c>
      <c r="AQ2" s="2" t="s">
        <v>13</v>
      </c>
      <c r="AR2" s="2" t="s">
        <v>163</v>
      </c>
      <c r="AS2" s="2" t="s">
        <v>164</v>
      </c>
      <c r="AT2" s="2" t="s">
        <v>165</v>
      </c>
      <c r="AU2" s="2" t="s">
        <v>85</v>
      </c>
      <c r="AV2" s="2" t="s">
        <v>166</v>
      </c>
    </row>
    <row r="3" spans="1:48" x14ac:dyDescent="0.55000000000000004">
      <c r="A3" s="2" t="s">
        <v>15</v>
      </c>
      <c r="B3" s="2">
        <v>34.939</v>
      </c>
      <c r="C3" s="2">
        <v>117</v>
      </c>
      <c r="D3" s="2">
        <v>1258077</v>
      </c>
      <c r="E3" s="2">
        <v>5</v>
      </c>
      <c r="F3" s="2" t="s">
        <v>167</v>
      </c>
      <c r="H3" s="2" t="s">
        <v>15</v>
      </c>
      <c r="I3" s="2">
        <v>34.996000000000002</v>
      </c>
      <c r="J3" s="2">
        <v>117</v>
      </c>
      <c r="K3" s="2">
        <v>1272163</v>
      </c>
      <c r="L3" s="2">
        <v>50</v>
      </c>
      <c r="M3" s="2" t="s">
        <v>167</v>
      </c>
      <c r="O3" s="2" t="s">
        <v>15</v>
      </c>
      <c r="P3" s="2">
        <v>34.996000000000002</v>
      </c>
      <c r="Q3" s="2">
        <v>117</v>
      </c>
      <c r="R3" s="2">
        <v>1269940</v>
      </c>
      <c r="S3" s="2">
        <v>50</v>
      </c>
      <c r="T3" s="2" t="s">
        <v>167</v>
      </c>
      <c r="V3" s="2" t="s">
        <v>15</v>
      </c>
      <c r="W3" s="2">
        <v>34.996000000000002</v>
      </c>
      <c r="X3" s="2">
        <v>117</v>
      </c>
      <c r="Y3" s="2">
        <v>1387154</v>
      </c>
      <c r="Z3" s="2">
        <v>50</v>
      </c>
      <c r="AA3" s="2" t="s">
        <v>167</v>
      </c>
      <c r="AC3" s="2" t="s">
        <v>15</v>
      </c>
      <c r="AD3" s="2">
        <v>34.984000000000002</v>
      </c>
      <c r="AE3" s="2">
        <v>117</v>
      </c>
      <c r="AF3" s="2">
        <v>1190850</v>
      </c>
      <c r="AG3" s="2">
        <v>50</v>
      </c>
      <c r="AH3" s="2" t="s">
        <v>167</v>
      </c>
      <c r="AJ3" s="2" t="s">
        <v>15</v>
      </c>
      <c r="AK3" s="2">
        <v>34.984000000000002</v>
      </c>
      <c r="AL3" s="2">
        <v>117</v>
      </c>
      <c r="AM3" s="2">
        <v>1307176</v>
      </c>
      <c r="AN3" s="2">
        <v>50</v>
      </c>
      <c r="AO3" s="2" t="s">
        <v>167</v>
      </c>
      <c r="AQ3" s="2" t="s">
        <v>15</v>
      </c>
      <c r="AR3" s="2">
        <v>34.984999999999999</v>
      </c>
      <c r="AS3" s="2">
        <v>117</v>
      </c>
      <c r="AT3" s="2">
        <v>1181796</v>
      </c>
      <c r="AU3" s="2">
        <v>50</v>
      </c>
      <c r="AV3" s="2" t="s">
        <v>167</v>
      </c>
    </row>
    <row r="4" spans="1:48" x14ac:dyDescent="0.55000000000000004">
      <c r="A4" s="2" t="s">
        <v>16</v>
      </c>
      <c r="B4" s="2">
        <v>30.510999999999999</v>
      </c>
      <c r="C4" s="2">
        <v>114</v>
      </c>
      <c r="D4" s="2">
        <v>1493274</v>
      </c>
      <c r="E4" s="2">
        <v>5</v>
      </c>
      <c r="F4" s="2" t="s">
        <v>167</v>
      </c>
      <c r="H4" s="2" t="s">
        <v>16</v>
      </c>
      <c r="I4" s="2">
        <v>30.718</v>
      </c>
      <c r="J4" s="2">
        <v>114</v>
      </c>
      <c r="K4" s="2">
        <v>1371183</v>
      </c>
      <c r="L4" s="2">
        <v>50</v>
      </c>
      <c r="M4" s="2" t="s">
        <v>167</v>
      </c>
      <c r="O4" s="2" t="s">
        <v>16</v>
      </c>
      <c r="P4" s="2">
        <v>30.718</v>
      </c>
      <c r="Q4" s="2">
        <v>114</v>
      </c>
      <c r="R4" s="2">
        <v>1370734</v>
      </c>
      <c r="S4" s="2">
        <v>50</v>
      </c>
      <c r="T4" s="2" t="s">
        <v>167</v>
      </c>
      <c r="V4" s="2" t="s">
        <v>16</v>
      </c>
      <c r="W4" s="2">
        <v>30.718</v>
      </c>
      <c r="X4" s="2">
        <v>114</v>
      </c>
      <c r="Y4" s="2">
        <v>1455258</v>
      </c>
      <c r="Z4" s="2">
        <v>50</v>
      </c>
      <c r="AA4" s="2" t="s">
        <v>167</v>
      </c>
      <c r="AC4" s="2" t="s">
        <v>16</v>
      </c>
      <c r="AD4" s="2">
        <v>30.706</v>
      </c>
      <c r="AE4" s="2">
        <v>114</v>
      </c>
      <c r="AF4" s="2">
        <v>1268022</v>
      </c>
      <c r="AG4" s="2">
        <v>50</v>
      </c>
      <c r="AH4" s="2" t="s">
        <v>167</v>
      </c>
      <c r="AJ4" s="2" t="s">
        <v>16</v>
      </c>
      <c r="AK4" s="2">
        <v>30.706</v>
      </c>
      <c r="AL4" s="2">
        <v>114</v>
      </c>
      <c r="AM4" s="2">
        <v>1348095</v>
      </c>
      <c r="AN4" s="2">
        <v>50</v>
      </c>
      <c r="AO4" s="2" t="s">
        <v>167</v>
      </c>
      <c r="AQ4" s="2" t="s">
        <v>16</v>
      </c>
      <c r="AR4" s="2">
        <v>30.706</v>
      </c>
      <c r="AS4" s="2">
        <v>114</v>
      </c>
      <c r="AT4" s="2">
        <v>1267589</v>
      </c>
      <c r="AU4" s="2">
        <v>50</v>
      </c>
      <c r="AV4" s="2" t="s">
        <v>167</v>
      </c>
    </row>
    <row r="5" spans="1:48" x14ac:dyDescent="0.55000000000000004">
      <c r="A5" s="2" t="s">
        <v>48</v>
      </c>
      <c r="B5" s="2">
        <v>0</v>
      </c>
      <c r="C5" s="2">
        <v>0</v>
      </c>
      <c r="D5" s="2" t="s">
        <v>86</v>
      </c>
      <c r="H5" s="2" t="s">
        <v>48</v>
      </c>
      <c r="I5" s="2">
        <v>7.008</v>
      </c>
      <c r="J5" s="2">
        <v>69</v>
      </c>
      <c r="K5" s="2">
        <v>54862</v>
      </c>
      <c r="L5" s="2">
        <v>95.95</v>
      </c>
      <c r="M5" s="2" t="s">
        <v>167</v>
      </c>
      <c r="O5" s="2" t="s">
        <v>48</v>
      </c>
      <c r="P5" s="2">
        <v>7.008</v>
      </c>
      <c r="Q5" s="2">
        <v>69</v>
      </c>
      <c r="R5" s="2">
        <v>5421</v>
      </c>
      <c r="S5" s="2">
        <v>9.2189999999999994</v>
      </c>
      <c r="T5" s="2" t="s">
        <v>167</v>
      </c>
      <c r="V5" s="2" t="s">
        <v>48</v>
      </c>
      <c r="W5" s="2">
        <v>6.9969999999999999</v>
      </c>
      <c r="X5" s="2">
        <v>69</v>
      </c>
      <c r="Y5" s="2">
        <v>5491</v>
      </c>
      <c r="Z5" s="2">
        <v>8.7949999999999999</v>
      </c>
      <c r="AA5" s="2" t="s">
        <v>167</v>
      </c>
      <c r="AC5" s="2" t="s">
        <v>48</v>
      </c>
      <c r="AD5" s="2">
        <v>6.9969999999999999</v>
      </c>
      <c r="AE5" s="2">
        <v>69</v>
      </c>
      <c r="AF5" s="2">
        <v>162495</v>
      </c>
      <c r="AG5" s="2">
        <v>333.58499999999998</v>
      </c>
      <c r="AH5" s="2" t="s">
        <v>167</v>
      </c>
      <c r="AJ5" s="2" t="s">
        <v>48</v>
      </c>
      <c r="AK5" s="2">
        <v>6.9969999999999999</v>
      </c>
      <c r="AL5" s="2">
        <v>69</v>
      </c>
      <c r="AM5" s="2">
        <v>127869</v>
      </c>
      <c r="AN5" s="2">
        <v>238.76499999999999</v>
      </c>
      <c r="AO5" s="2" t="s">
        <v>167</v>
      </c>
      <c r="AQ5" s="2" t="s">
        <v>48</v>
      </c>
      <c r="AR5" s="2">
        <v>7.008</v>
      </c>
      <c r="AS5" s="2">
        <v>69</v>
      </c>
      <c r="AT5" s="2">
        <v>49570</v>
      </c>
      <c r="AU5" s="2">
        <v>93.71</v>
      </c>
      <c r="AV5" s="2" t="s">
        <v>167</v>
      </c>
    </row>
    <row r="6" spans="1:48" x14ac:dyDescent="0.55000000000000004">
      <c r="A6" s="2" t="s">
        <v>49</v>
      </c>
      <c r="B6" s="2">
        <v>8.1609999999999996</v>
      </c>
      <c r="C6" s="2">
        <v>119</v>
      </c>
      <c r="D6" s="2" t="s">
        <v>322</v>
      </c>
      <c r="E6" s="2">
        <v>1.4E-2</v>
      </c>
      <c r="F6" s="2" t="s">
        <v>167</v>
      </c>
      <c r="H6" s="2" t="s">
        <v>49</v>
      </c>
      <c r="I6" s="2">
        <v>8.1170000000000009</v>
      </c>
      <c r="J6" s="2">
        <v>119</v>
      </c>
      <c r="K6" s="2">
        <v>13025</v>
      </c>
      <c r="L6" s="2">
        <v>0.97299999999999998</v>
      </c>
      <c r="M6" s="2" t="s">
        <v>167</v>
      </c>
      <c r="O6" s="2" t="s">
        <v>49</v>
      </c>
      <c r="P6" s="2">
        <v>8.1280000000000001</v>
      </c>
      <c r="Q6" s="2">
        <v>119</v>
      </c>
      <c r="R6" s="2">
        <v>1234</v>
      </c>
      <c r="S6" s="2">
        <v>0.09</v>
      </c>
      <c r="T6" s="2" t="s">
        <v>167</v>
      </c>
      <c r="V6" s="2" t="s">
        <v>49</v>
      </c>
      <c r="W6" s="2">
        <v>7.78</v>
      </c>
      <c r="X6" s="2">
        <v>119</v>
      </c>
      <c r="Y6" s="2" t="s">
        <v>586</v>
      </c>
      <c r="Z6" s="2">
        <v>1.9E-2</v>
      </c>
      <c r="AA6" s="2" t="s">
        <v>167</v>
      </c>
      <c r="AC6" s="2" t="s">
        <v>49</v>
      </c>
      <c r="AD6" s="2">
        <v>8.1170000000000009</v>
      </c>
      <c r="AE6" s="2">
        <v>119</v>
      </c>
      <c r="AF6" s="2">
        <v>36268</v>
      </c>
      <c r="AG6" s="2">
        <v>3.0979999999999999</v>
      </c>
      <c r="AH6" s="2" t="s">
        <v>167</v>
      </c>
      <c r="AJ6" s="2" t="s">
        <v>49</v>
      </c>
      <c r="AK6" s="2">
        <v>7.7910000000000004</v>
      </c>
      <c r="AL6" s="2">
        <v>119</v>
      </c>
      <c r="AM6" s="2" t="s">
        <v>587</v>
      </c>
      <c r="AN6" s="2">
        <v>0.875</v>
      </c>
      <c r="AO6" s="2" t="s">
        <v>167</v>
      </c>
      <c r="AQ6" s="2" t="s">
        <v>49</v>
      </c>
      <c r="AR6" s="2">
        <v>8.1280000000000001</v>
      </c>
      <c r="AS6" s="2">
        <v>119</v>
      </c>
      <c r="AT6" s="2">
        <v>11715</v>
      </c>
      <c r="AU6" s="2">
        <v>0.94599999999999995</v>
      </c>
      <c r="AV6" s="2" t="s">
        <v>167</v>
      </c>
    </row>
    <row r="7" spans="1:48" x14ac:dyDescent="0.55000000000000004">
      <c r="A7" s="2" t="s">
        <v>50</v>
      </c>
      <c r="B7" s="2">
        <v>0</v>
      </c>
      <c r="C7" s="2">
        <v>0</v>
      </c>
      <c r="D7" s="2" t="s">
        <v>86</v>
      </c>
      <c r="H7" s="2" t="s">
        <v>50</v>
      </c>
      <c r="I7" s="2">
        <v>8.5410000000000004</v>
      </c>
      <c r="J7" s="2">
        <v>85</v>
      </c>
      <c r="K7" s="2">
        <v>3579</v>
      </c>
      <c r="L7" s="2">
        <v>0.96399999999999997</v>
      </c>
      <c r="M7" s="2" t="s">
        <v>167</v>
      </c>
      <c r="O7" s="2" t="s">
        <v>50</v>
      </c>
      <c r="P7" s="2">
        <v>8.5410000000000004</v>
      </c>
      <c r="Q7" s="2">
        <v>85</v>
      </c>
      <c r="R7" s="2">
        <v>376</v>
      </c>
      <c r="S7" s="2">
        <v>9.8000000000000004E-2</v>
      </c>
      <c r="T7" s="2" t="s">
        <v>167</v>
      </c>
      <c r="V7" s="2" t="s">
        <v>50</v>
      </c>
      <c r="W7" s="2">
        <v>8.4109999999999996</v>
      </c>
      <c r="X7" s="2">
        <v>85</v>
      </c>
      <c r="Y7" s="2">
        <v>415</v>
      </c>
      <c r="Z7" s="2">
        <v>0.10199999999999999</v>
      </c>
      <c r="AA7" s="2" t="s">
        <v>167</v>
      </c>
      <c r="AC7" s="2" t="s">
        <v>50</v>
      </c>
      <c r="AD7" s="2">
        <v>8.5410000000000004</v>
      </c>
      <c r="AE7" s="2">
        <v>85</v>
      </c>
      <c r="AF7" s="2">
        <v>9970</v>
      </c>
      <c r="AG7" s="2">
        <v>3.1309999999999998</v>
      </c>
      <c r="AH7" s="2" t="s">
        <v>167</v>
      </c>
      <c r="AJ7" s="2" t="s">
        <v>50</v>
      </c>
      <c r="AK7" s="2">
        <v>8.4109999999999996</v>
      </c>
      <c r="AL7" s="2">
        <v>85</v>
      </c>
      <c r="AM7" s="2">
        <v>9104</v>
      </c>
      <c r="AN7" s="2">
        <v>2.6429999999999998</v>
      </c>
      <c r="AO7" s="2" t="s">
        <v>167</v>
      </c>
      <c r="AQ7" s="2" t="s">
        <v>50</v>
      </c>
      <c r="AR7" s="2">
        <v>8.5410000000000004</v>
      </c>
      <c r="AS7" s="2">
        <v>85</v>
      </c>
      <c r="AT7" s="2">
        <v>3239</v>
      </c>
      <c r="AU7" s="2">
        <v>0.94299999999999995</v>
      </c>
      <c r="AV7" s="2" t="s">
        <v>167</v>
      </c>
    </row>
    <row r="8" spans="1:48" x14ac:dyDescent="0.55000000000000004">
      <c r="A8" s="2" t="s">
        <v>51</v>
      </c>
      <c r="B8" s="2">
        <v>8.77</v>
      </c>
      <c r="C8" s="2">
        <v>69</v>
      </c>
      <c r="D8" s="2" t="s">
        <v>588</v>
      </c>
      <c r="E8" s="2">
        <v>5.0999999999999997E-2</v>
      </c>
      <c r="F8" s="2" t="s">
        <v>167</v>
      </c>
      <c r="H8" s="2" t="s">
        <v>51</v>
      </c>
      <c r="I8" s="2">
        <v>8.7479999999999993</v>
      </c>
      <c r="J8" s="2">
        <v>69</v>
      </c>
      <c r="K8" s="2">
        <v>5404</v>
      </c>
      <c r="L8" s="2">
        <v>1.0109999999999999</v>
      </c>
      <c r="M8" s="2" t="s">
        <v>167</v>
      </c>
      <c r="O8" s="2" t="s">
        <v>51</v>
      </c>
      <c r="P8" s="2">
        <v>8.7479999999999993</v>
      </c>
      <c r="Q8" s="2">
        <v>69</v>
      </c>
      <c r="R8" s="2" t="s">
        <v>187</v>
      </c>
      <c r="S8" s="2">
        <v>0.1</v>
      </c>
      <c r="T8" s="2" t="s">
        <v>167</v>
      </c>
      <c r="V8" s="2" t="s">
        <v>51</v>
      </c>
      <c r="W8" s="2">
        <v>8.6609999999999996</v>
      </c>
      <c r="X8" s="2">
        <v>69</v>
      </c>
      <c r="Y8" s="2">
        <v>516</v>
      </c>
      <c r="Z8" s="2">
        <v>8.8999999999999996E-2</v>
      </c>
      <c r="AA8" s="2" t="s">
        <v>167</v>
      </c>
      <c r="AC8" s="2" t="s">
        <v>51</v>
      </c>
      <c r="AD8" s="2">
        <v>8.7370000000000001</v>
      </c>
      <c r="AE8" s="2">
        <v>69</v>
      </c>
      <c r="AF8" s="2">
        <v>14849</v>
      </c>
      <c r="AG8" s="2">
        <v>3.121</v>
      </c>
      <c r="AH8" s="2" t="s">
        <v>167</v>
      </c>
      <c r="AJ8" s="2" t="s">
        <v>51</v>
      </c>
      <c r="AK8" s="2">
        <v>8.65</v>
      </c>
      <c r="AL8" s="2">
        <v>69</v>
      </c>
      <c r="AM8" s="2">
        <v>13152</v>
      </c>
      <c r="AN8" s="2">
        <v>2.5739999999999998</v>
      </c>
      <c r="AO8" s="2" t="s">
        <v>167</v>
      </c>
      <c r="AQ8" s="2" t="s">
        <v>51</v>
      </c>
      <c r="AR8" s="2">
        <v>8.7479999999999993</v>
      </c>
      <c r="AS8" s="2">
        <v>69</v>
      </c>
      <c r="AT8" s="2">
        <v>4735</v>
      </c>
      <c r="AU8" s="2">
        <v>0.95699999999999996</v>
      </c>
      <c r="AV8" s="2" t="s">
        <v>167</v>
      </c>
    </row>
    <row r="9" spans="1:48" x14ac:dyDescent="0.55000000000000004">
      <c r="A9" s="2" t="s">
        <v>52</v>
      </c>
      <c r="B9" s="2">
        <v>0</v>
      </c>
      <c r="C9" s="2">
        <v>0</v>
      </c>
      <c r="D9" s="2" t="s">
        <v>86</v>
      </c>
      <c r="H9" s="2" t="s">
        <v>52</v>
      </c>
      <c r="I9" s="2">
        <v>11.317</v>
      </c>
      <c r="J9" s="2">
        <v>69</v>
      </c>
      <c r="K9" s="2">
        <v>46730</v>
      </c>
      <c r="L9" s="2">
        <v>0.96799999999999997</v>
      </c>
      <c r="M9" s="2" t="s">
        <v>167</v>
      </c>
      <c r="O9" s="2" t="s">
        <v>52</v>
      </c>
      <c r="P9" s="2">
        <v>11.331</v>
      </c>
      <c r="Q9" s="2">
        <v>69</v>
      </c>
      <c r="R9" s="2" t="s">
        <v>589</v>
      </c>
      <c r="S9" s="2">
        <v>9.5000000000000001E-2</v>
      </c>
      <c r="T9" s="2" t="s">
        <v>167</v>
      </c>
      <c r="V9" s="2" t="s">
        <v>52</v>
      </c>
      <c r="W9" s="2">
        <v>11.303000000000001</v>
      </c>
      <c r="X9" s="2">
        <v>69</v>
      </c>
      <c r="Y9" s="2">
        <v>5863</v>
      </c>
      <c r="Z9" s="2">
        <v>0.113</v>
      </c>
      <c r="AA9" s="2" t="s">
        <v>167</v>
      </c>
      <c r="AC9" s="2" t="s">
        <v>52</v>
      </c>
      <c r="AD9" s="2">
        <v>11.317</v>
      </c>
      <c r="AE9" s="2">
        <v>69</v>
      </c>
      <c r="AF9" s="2">
        <v>131993</v>
      </c>
      <c r="AG9" s="2">
        <v>3.0289999999999999</v>
      </c>
      <c r="AH9" s="2" t="s">
        <v>167</v>
      </c>
      <c r="AJ9" s="2" t="s">
        <v>52</v>
      </c>
      <c r="AK9" s="2">
        <v>11.317</v>
      </c>
      <c r="AL9" s="2">
        <v>69</v>
      </c>
      <c r="AM9" s="2">
        <v>142821</v>
      </c>
      <c r="AN9" s="2">
        <v>3.085</v>
      </c>
      <c r="AO9" s="2" t="s">
        <v>167</v>
      </c>
      <c r="AQ9" s="2" t="s">
        <v>52</v>
      </c>
      <c r="AR9" s="2">
        <v>11.332000000000001</v>
      </c>
      <c r="AS9" s="2">
        <v>69</v>
      </c>
      <c r="AT9" s="2">
        <v>44423</v>
      </c>
      <c r="AU9" s="2">
        <v>0.995</v>
      </c>
      <c r="AV9" s="2" t="s">
        <v>167</v>
      </c>
    </row>
    <row r="10" spans="1:48" x14ac:dyDescent="0.55000000000000004">
      <c r="A10" s="2" t="s">
        <v>53</v>
      </c>
      <c r="B10" s="2">
        <v>11.071</v>
      </c>
      <c r="C10" s="2">
        <v>51</v>
      </c>
      <c r="D10" s="2">
        <v>459</v>
      </c>
      <c r="E10" s="2">
        <v>8.4000000000000005E-2</v>
      </c>
      <c r="F10" s="2" t="s">
        <v>167</v>
      </c>
      <c r="H10" s="2" t="s">
        <v>53</v>
      </c>
      <c r="I10" s="2">
        <v>11.071</v>
      </c>
      <c r="J10" s="2">
        <v>51</v>
      </c>
      <c r="K10" s="2">
        <v>3810</v>
      </c>
      <c r="L10" s="2">
        <v>0.94099999999999995</v>
      </c>
      <c r="M10" s="2" t="s">
        <v>167</v>
      </c>
      <c r="O10" s="2" t="s">
        <v>53</v>
      </c>
      <c r="P10" s="2">
        <v>11.055999999999999</v>
      </c>
      <c r="Q10" s="2">
        <v>51</v>
      </c>
      <c r="R10" s="2" t="s">
        <v>590</v>
      </c>
      <c r="S10" s="2">
        <v>8.5999999999999993E-2</v>
      </c>
      <c r="T10" s="2" t="s">
        <v>167</v>
      </c>
      <c r="V10" s="2" t="s">
        <v>53</v>
      </c>
      <c r="W10" s="2">
        <v>11.042</v>
      </c>
      <c r="X10" s="2">
        <v>51</v>
      </c>
      <c r="Y10" s="2">
        <v>447</v>
      </c>
      <c r="Z10" s="2">
        <v>0.10100000000000001</v>
      </c>
      <c r="AA10" s="2" t="s">
        <v>167</v>
      </c>
      <c r="AC10" s="2" t="s">
        <v>53</v>
      </c>
      <c r="AD10" s="2">
        <v>11.026999999999999</v>
      </c>
      <c r="AE10" s="2">
        <v>51</v>
      </c>
      <c r="AF10" s="2">
        <v>11044</v>
      </c>
      <c r="AG10" s="2">
        <v>3.161</v>
      </c>
      <c r="AH10" s="2" t="s">
        <v>167</v>
      </c>
      <c r="AJ10" s="2" t="s">
        <v>53</v>
      </c>
      <c r="AK10" s="2">
        <v>11.026999999999999</v>
      </c>
      <c r="AL10" s="2">
        <v>51</v>
      </c>
      <c r="AM10" s="2">
        <v>10344</v>
      </c>
      <c r="AN10" s="2">
        <v>2.7480000000000002</v>
      </c>
      <c r="AO10" s="2" t="s">
        <v>167</v>
      </c>
      <c r="AQ10" s="2" t="s">
        <v>53</v>
      </c>
      <c r="AR10" s="2">
        <v>11.057</v>
      </c>
      <c r="AS10" s="2">
        <v>51</v>
      </c>
      <c r="AT10" s="2">
        <v>3672</v>
      </c>
      <c r="AU10" s="2">
        <v>0.98199999999999998</v>
      </c>
      <c r="AV10" s="2" t="s">
        <v>167</v>
      </c>
    </row>
    <row r="11" spans="1:48" x14ac:dyDescent="0.55000000000000004">
      <c r="A11" s="2" t="s">
        <v>54</v>
      </c>
      <c r="B11" s="2">
        <v>12.996</v>
      </c>
      <c r="C11" s="2">
        <v>51</v>
      </c>
      <c r="D11" s="2">
        <v>1751</v>
      </c>
      <c r="E11" s="2">
        <v>0.107</v>
      </c>
      <c r="F11" s="2" t="s">
        <v>167</v>
      </c>
      <c r="H11" s="2" t="s">
        <v>54</v>
      </c>
      <c r="I11" s="2">
        <v>13.025</v>
      </c>
      <c r="J11" s="2">
        <v>51</v>
      </c>
      <c r="K11" s="2">
        <v>15122</v>
      </c>
      <c r="L11" s="2">
        <v>0.97499999999999998</v>
      </c>
      <c r="M11" s="2" t="s">
        <v>167</v>
      </c>
      <c r="O11" s="2" t="s">
        <v>54</v>
      </c>
      <c r="P11" s="2">
        <v>13.025</v>
      </c>
      <c r="Q11" s="2">
        <v>51</v>
      </c>
      <c r="R11" s="2">
        <v>1504</v>
      </c>
      <c r="S11" s="2">
        <v>9.7000000000000003E-2</v>
      </c>
      <c r="T11" s="2" t="s">
        <v>167</v>
      </c>
      <c r="V11" s="2" t="s">
        <v>54</v>
      </c>
      <c r="W11" s="2">
        <v>13.01</v>
      </c>
      <c r="X11" s="2">
        <v>51</v>
      </c>
      <c r="Y11" s="2">
        <v>1871</v>
      </c>
      <c r="Z11" s="2">
        <v>0.114</v>
      </c>
      <c r="AA11" s="2" t="s">
        <v>167</v>
      </c>
      <c r="AC11" s="2" t="s">
        <v>54</v>
      </c>
      <c r="AD11" s="2">
        <v>13.01</v>
      </c>
      <c r="AE11" s="2">
        <v>51</v>
      </c>
      <c r="AF11" s="2">
        <v>40095</v>
      </c>
      <c r="AG11" s="2">
        <v>2.7970000000000002</v>
      </c>
      <c r="AH11" s="2" t="s">
        <v>167</v>
      </c>
      <c r="AJ11" s="2" t="s">
        <v>54</v>
      </c>
      <c r="AK11" s="2">
        <v>13.01</v>
      </c>
      <c r="AL11" s="2">
        <v>51</v>
      </c>
      <c r="AM11" s="2">
        <v>44822</v>
      </c>
      <c r="AN11" s="2">
        <v>2.9420000000000002</v>
      </c>
      <c r="AO11" s="2" t="s">
        <v>167</v>
      </c>
      <c r="AQ11" s="2" t="s">
        <v>54</v>
      </c>
      <c r="AR11" s="2">
        <v>13.01</v>
      </c>
      <c r="AS11" s="2">
        <v>51</v>
      </c>
      <c r="AT11" s="2">
        <v>13546</v>
      </c>
      <c r="AU11" s="2">
        <v>0.94399999999999995</v>
      </c>
      <c r="AV11" s="2" t="s">
        <v>167</v>
      </c>
    </row>
    <row r="12" spans="1:48" x14ac:dyDescent="0.55000000000000004">
      <c r="A12" s="2" t="s">
        <v>55</v>
      </c>
      <c r="B12" s="2">
        <v>0</v>
      </c>
      <c r="C12" s="2">
        <v>0</v>
      </c>
      <c r="D12" s="2" t="s">
        <v>86</v>
      </c>
      <c r="H12" s="2" t="s">
        <v>55</v>
      </c>
      <c r="I12" s="2">
        <v>16.204999999999998</v>
      </c>
      <c r="J12" s="2">
        <v>100</v>
      </c>
      <c r="K12" s="2">
        <v>37760</v>
      </c>
      <c r="L12" s="2">
        <v>0.96899999999999997</v>
      </c>
      <c r="M12" s="2" t="s">
        <v>167</v>
      </c>
      <c r="O12" s="2" t="s">
        <v>55</v>
      </c>
      <c r="P12" s="2">
        <v>16.204999999999998</v>
      </c>
      <c r="Q12" s="2">
        <v>100</v>
      </c>
      <c r="R12" s="2">
        <v>3836</v>
      </c>
      <c r="S12" s="2">
        <v>9.5000000000000001E-2</v>
      </c>
      <c r="T12" s="2" t="s">
        <v>167</v>
      </c>
      <c r="V12" s="2" t="s">
        <v>55</v>
      </c>
      <c r="W12" s="2">
        <v>16.204999999999998</v>
      </c>
      <c r="X12" s="2">
        <v>100</v>
      </c>
      <c r="Y12" s="2">
        <v>4078</v>
      </c>
      <c r="Z12" s="2">
        <v>9.5000000000000001E-2</v>
      </c>
      <c r="AA12" s="2" t="s">
        <v>167</v>
      </c>
      <c r="AC12" s="2" t="s">
        <v>55</v>
      </c>
      <c r="AD12" s="2">
        <v>16.204999999999998</v>
      </c>
      <c r="AE12" s="2">
        <v>100</v>
      </c>
      <c r="AF12" s="2">
        <v>102685</v>
      </c>
      <c r="AG12" s="2">
        <v>3.1589999999999998</v>
      </c>
      <c r="AH12" s="2" t="s">
        <v>167</v>
      </c>
      <c r="AJ12" s="2" t="s">
        <v>55</v>
      </c>
      <c r="AK12" s="2">
        <v>16.204999999999998</v>
      </c>
      <c r="AL12" s="2">
        <v>100</v>
      </c>
      <c r="AM12" s="2">
        <v>92061</v>
      </c>
      <c r="AN12" s="2">
        <v>2.5910000000000002</v>
      </c>
      <c r="AO12" s="2" t="s">
        <v>167</v>
      </c>
      <c r="AQ12" s="2" t="s">
        <v>55</v>
      </c>
      <c r="AR12" s="2">
        <v>16.204999999999998</v>
      </c>
      <c r="AS12" s="2">
        <v>100</v>
      </c>
      <c r="AT12" s="2">
        <v>36058</v>
      </c>
      <c r="AU12" s="2">
        <v>1.0029999999999999</v>
      </c>
      <c r="AV12" s="2" t="s">
        <v>167</v>
      </c>
    </row>
    <row r="13" spans="1:48" x14ac:dyDescent="0.55000000000000004">
      <c r="A13" s="2" t="s">
        <v>56</v>
      </c>
      <c r="B13" s="2">
        <v>0</v>
      </c>
      <c r="C13" s="2">
        <v>0</v>
      </c>
      <c r="D13" s="2" t="s">
        <v>86</v>
      </c>
      <c r="H13" s="2" t="s">
        <v>56</v>
      </c>
      <c r="I13" s="2">
        <v>11.52</v>
      </c>
      <c r="J13" s="2">
        <v>33</v>
      </c>
      <c r="K13" s="2">
        <v>1556</v>
      </c>
      <c r="L13" s="2">
        <v>0.995</v>
      </c>
      <c r="M13" s="2" t="s">
        <v>167</v>
      </c>
      <c r="O13" s="2" t="s">
        <v>56</v>
      </c>
      <c r="P13" s="2">
        <v>11.52</v>
      </c>
      <c r="Q13" s="2">
        <v>33</v>
      </c>
      <c r="R13" s="2" t="s">
        <v>591</v>
      </c>
      <c r="S13" s="2">
        <v>0.112</v>
      </c>
      <c r="T13" s="2" t="s">
        <v>167</v>
      </c>
      <c r="V13" s="2" t="s">
        <v>56</v>
      </c>
      <c r="W13" s="2">
        <v>11.505000000000001</v>
      </c>
      <c r="X13" s="2">
        <v>33</v>
      </c>
      <c r="Y13" s="2" t="s">
        <v>263</v>
      </c>
      <c r="Z13" s="2">
        <v>0.12</v>
      </c>
      <c r="AA13" s="2" t="s">
        <v>167</v>
      </c>
      <c r="AC13" s="2" t="s">
        <v>56</v>
      </c>
      <c r="AD13" s="2">
        <v>11.476000000000001</v>
      </c>
      <c r="AE13" s="2">
        <v>33</v>
      </c>
      <c r="AF13" s="2">
        <v>4589</v>
      </c>
      <c r="AG13" s="2">
        <v>3.1789999999999998</v>
      </c>
      <c r="AH13" s="2" t="s">
        <v>167</v>
      </c>
      <c r="AJ13" s="2" t="s">
        <v>56</v>
      </c>
      <c r="AK13" s="2">
        <v>11.491</v>
      </c>
      <c r="AL13" s="2">
        <v>33</v>
      </c>
      <c r="AM13" s="2">
        <v>4510</v>
      </c>
      <c r="AN13" s="2">
        <v>2.9380000000000002</v>
      </c>
      <c r="AO13" s="2" t="s">
        <v>167</v>
      </c>
      <c r="AQ13" s="2" t="s">
        <v>56</v>
      </c>
      <c r="AR13" s="2">
        <v>11.505000000000001</v>
      </c>
      <c r="AS13" s="2">
        <v>33</v>
      </c>
      <c r="AT13" s="2" t="s">
        <v>592</v>
      </c>
      <c r="AU13" s="2">
        <v>1.0369999999999999</v>
      </c>
      <c r="AV13" s="2" t="s">
        <v>167</v>
      </c>
    </row>
    <row r="14" spans="1:48" x14ac:dyDescent="0.55000000000000004">
      <c r="A14" s="2" t="s">
        <v>57</v>
      </c>
      <c r="B14" s="2">
        <v>0</v>
      </c>
      <c r="C14" s="2">
        <v>0</v>
      </c>
      <c r="D14" s="2" t="s">
        <v>86</v>
      </c>
      <c r="H14" s="2" t="s">
        <v>57</v>
      </c>
      <c r="I14" s="2">
        <v>8.5299999999999994</v>
      </c>
      <c r="J14" s="2">
        <v>81</v>
      </c>
      <c r="K14" s="2">
        <v>9356</v>
      </c>
      <c r="L14" s="2">
        <v>0.92500000000000004</v>
      </c>
      <c r="M14" s="2" t="s">
        <v>167</v>
      </c>
      <c r="O14" s="2" t="s">
        <v>57</v>
      </c>
      <c r="P14" s="2">
        <v>8.5299999999999994</v>
      </c>
      <c r="Q14" s="2">
        <v>81</v>
      </c>
      <c r="R14" s="2">
        <v>997</v>
      </c>
      <c r="S14" s="2">
        <v>9.7000000000000003E-2</v>
      </c>
      <c r="T14" s="2" t="s">
        <v>167</v>
      </c>
      <c r="V14" s="2" t="s">
        <v>57</v>
      </c>
      <c r="W14" s="2">
        <v>8.4</v>
      </c>
      <c r="X14" s="2">
        <v>81</v>
      </c>
      <c r="Y14" s="2">
        <v>1109</v>
      </c>
      <c r="Z14" s="2">
        <v>0.10199999999999999</v>
      </c>
      <c r="AA14" s="2" t="s">
        <v>167</v>
      </c>
      <c r="AC14" s="2" t="s">
        <v>57</v>
      </c>
      <c r="AD14" s="2">
        <v>8.5190000000000001</v>
      </c>
      <c r="AE14" s="2">
        <v>81</v>
      </c>
      <c r="AF14" s="2">
        <v>28446</v>
      </c>
      <c r="AG14" s="2">
        <v>3.1589999999999998</v>
      </c>
      <c r="AH14" s="2" t="s">
        <v>167</v>
      </c>
      <c r="AJ14" s="2" t="s">
        <v>57</v>
      </c>
      <c r="AK14" s="2">
        <v>8.3889999999999993</v>
      </c>
      <c r="AL14" s="2">
        <v>81</v>
      </c>
      <c r="AM14" s="2">
        <v>24601</v>
      </c>
      <c r="AN14" s="2">
        <v>2.5430000000000001</v>
      </c>
      <c r="AO14" s="2" t="s">
        <v>167</v>
      </c>
      <c r="AQ14" s="2" t="s">
        <v>57</v>
      </c>
      <c r="AR14" s="2">
        <v>8.5299999999999994</v>
      </c>
      <c r="AS14" s="2">
        <v>81</v>
      </c>
      <c r="AT14" s="2">
        <v>8442</v>
      </c>
      <c r="AU14" s="2">
        <v>0.90300000000000002</v>
      </c>
      <c r="AV14" s="2" t="s">
        <v>167</v>
      </c>
    </row>
    <row r="15" spans="1:48" x14ac:dyDescent="0.55000000000000004">
      <c r="A15" s="2" t="s">
        <v>58</v>
      </c>
      <c r="B15" s="2">
        <v>0</v>
      </c>
      <c r="C15" s="2">
        <v>0</v>
      </c>
      <c r="D15" s="2" t="s">
        <v>86</v>
      </c>
      <c r="H15" s="2" t="s">
        <v>58</v>
      </c>
      <c r="I15" s="2">
        <v>13.445</v>
      </c>
      <c r="J15" s="2">
        <v>131</v>
      </c>
      <c r="K15" s="2">
        <v>10702</v>
      </c>
      <c r="L15" s="2">
        <v>0.96</v>
      </c>
      <c r="M15" s="2" t="s">
        <v>167</v>
      </c>
      <c r="O15" s="2" t="s">
        <v>58</v>
      </c>
      <c r="P15" s="2">
        <v>13.444000000000001</v>
      </c>
      <c r="Q15" s="2">
        <v>131</v>
      </c>
      <c r="R15" s="2">
        <v>1120</v>
      </c>
      <c r="S15" s="2">
        <v>9.8000000000000004E-2</v>
      </c>
      <c r="T15" s="2" t="s">
        <v>167</v>
      </c>
      <c r="V15" s="2" t="s">
        <v>58</v>
      </c>
      <c r="W15" s="2">
        <v>13.445</v>
      </c>
      <c r="X15" s="2">
        <v>131</v>
      </c>
      <c r="Y15" s="2">
        <v>1260</v>
      </c>
      <c r="Z15" s="2">
        <v>0.104</v>
      </c>
      <c r="AA15" s="2" t="s">
        <v>167</v>
      </c>
      <c r="AC15" s="2" t="s">
        <v>58</v>
      </c>
      <c r="AD15" s="2">
        <v>13.43</v>
      </c>
      <c r="AE15" s="2">
        <v>131</v>
      </c>
      <c r="AF15" s="2">
        <v>30325</v>
      </c>
      <c r="AG15" s="2">
        <v>3.1030000000000002</v>
      </c>
      <c r="AH15" s="2" t="s">
        <v>167</v>
      </c>
      <c r="AJ15" s="2" t="s">
        <v>58</v>
      </c>
      <c r="AK15" s="2">
        <v>13.445</v>
      </c>
      <c r="AL15" s="2">
        <v>131</v>
      </c>
      <c r="AM15" s="2">
        <v>31691</v>
      </c>
      <c r="AN15" s="2">
        <v>3.0459999999999998</v>
      </c>
      <c r="AO15" s="2" t="s">
        <v>167</v>
      </c>
      <c r="AQ15" s="2" t="s">
        <v>58</v>
      </c>
      <c r="AR15" s="2">
        <v>13.445</v>
      </c>
      <c r="AS15" s="2">
        <v>131</v>
      </c>
      <c r="AT15" s="2">
        <v>9997</v>
      </c>
      <c r="AU15" s="2">
        <v>0.97099999999999997</v>
      </c>
      <c r="AV15" s="2" t="s">
        <v>167</v>
      </c>
    </row>
    <row r="16" spans="1:48" x14ac:dyDescent="0.55000000000000004">
      <c r="A16" s="2" t="s">
        <v>59</v>
      </c>
      <c r="B16" s="2">
        <v>0</v>
      </c>
      <c r="C16" s="2">
        <v>0</v>
      </c>
      <c r="D16" s="2" t="s">
        <v>86</v>
      </c>
      <c r="H16" s="2" t="s">
        <v>59</v>
      </c>
      <c r="I16" s="2">
        <v>13.416</v>
      </c>
      <c r="J16" s="2">
        <v>64</v>
      </c>
      <c r="K16" s="2">
        <v>1154</v>
      </c>
      <c r="L16" s="2">
        <v>0.95299999999999996</v>
      </c>
      <c r="M16" s="2" t="s">
        <v>167</v>
      </c>
      <c r="O16" s="2" t="s">
        <v>59</v>
      </c>
      <c r="P16" s="2">
        <v>13.43</v>
      </c>
      <c r="Q16" s="2">
        <v>64</v>
      </c>
      <c r="R16" s="2" t="s">
        <v>185</v>
      </c>
      <c r="S16" s="2">
        <v>0.10299999999999999</v>
      </c>
      <c r="T16" s="2" t="s">
        <v>167</v>
      </c>
      <c r="V16" s="2" t="s">
        <v>59</v>
      </c>
      <c r="W16" s="2">
        <v>13.401</v>
      </c>
      <c r="X16" s="2">
        <v>64</v>
      </c>
      <c r="Y16" s="2" t="s">
        <v>250</v>
      </c>
      <c r="Z16" s="2">
        <v>0.11600000000000001</v>
      </c>
      <c r="AA16" s="2" t="s">
        <v>167</v>
      </c>
      <c r="AC16" s="2" t="s">
        <v>59</v>
      </c>
      <c r="AD16" s="2">
        <v>13.387</v>
      </c>
      <c r="AE16" s="2">
        <v>64</v>
      </c>
      <c r="AF16" s="2">
        <v>2979</v>
      </c>
      <c r="AG16" s="2">
        <v>2.9630000000000001</v>
      </c>
      <c r="AH16" s="2" t="s">
        <v>167</v>
      </c>
      <c r="AJ16" s="2" t="s">
        <v>59</v>
      </c>
      <c r="AK16" s="2">
        <v>13.401</v>
      </c>
      <c r="AL16" s="2">
        <v>64</v>
      </c>
      <c r="AM16" s="2">
        <v>3196</v>
      </c>
      <c r="AN16" s="2">
        <v>2.9950000000000001</v>
      </c>
      <c r="AO16" s="2" t="s">
        <v>167</v>
      </c>
      <c r="AQ16" s="2" t="s">
        <v>59</v>
      </c>
      <c r="AR16" s="2">
        <v>13.401</v>
      </c>
      <c r="AS16" s="2">
        <v>64</v>
      </c>
      <c r="AT16" s="2" t="s">
        <v>593</v>
      </c>
      <c r="AU16" s="2">
        <v>0.88200000000000001</v>
      </c>
      <c r="AV16" s="2" t="s">
        <v>167</v>
      </c>
    </row>
    <row r="17" spans="1:48" x14ac:dyDescent="0.55000000000000004">
      <c r="A17" s="2" t="s">
        <v>60</v>
      </c>
      <c r="B17" s="2">
        <v>0</v>
      </c>
      <c r="D17" s="2">
        <v>0</v>
      </c>
      <c r="E17" s="2" t="s">
        <v>86</v>
      </c>
      <c r="F17" s="2" t="s">
        <v>172</v>
      </c>
      <c r="H17" s="2" t="s">
        <v>60</v>
      </c>
      <c r="I17" s="2">
        <v>13.662000000000001</v>
      </c>
      <c r="J17" s="2">
        <v>69</v>
      </c>
      <c r="K17" s="2" t="s">
        <v>594</v>
      </c>
      <c r="L17" s="2">
        <v>1.024</v>
      </c>
      <c r="M17" s="2" t="s">
        <v>167</v>
      </c>
      <c r="O17" s="2" t="s">
        <v>60</v>
      </c>
      <c r="P17" s="2">
        <v>0</v>
      </c>
      <c r="R17" s="2">
        <v>0</v>
      </c>
      <c r="S17" s="2" t="s">
        <v>86</v>
      </c>
      <c r="T17" s="2" t="s">
        <v>172</v>
      </c>
      <c r="V17" s="2" t="s">
        <v>60</v>
      </c>
      <c r="W17" s="2">
        <v>0</v>
      </c>
      <c r="Y17" s="2">
        <v>0</v>
      </c>
      <c r="Z17" s="2" t="s">
        <v>86</v>
      </c>
      <c r="AA17" s="2" t="s">
        <v>172</v>
      </c>
      <c r="AC17" s="2" t="s">
        <v>60</v>
      </c>
      <c r="AD17" s="2">
        <v>13.632999999999999</v>
      </c>
      <c r="AE17" s="2">
        <v>69</v>
      </c>
      <c r="AF17" s="2" t="s">
        <v>595</v>
      </c>
      <c r="AG17" s="2">
        <v>3.7429999999999999</v>
      </c>
      <c r="AH17" s="2" t="s">
        <v>167</v>
      </c>
      <c r="AJ17" s="2" t="s">
        <v>60</v>
      </c>
      <c r="AK17" s="2">
        <v>13.632999999999999</v>
      </c>
      <c r="AL17" s="2">
        <v>69</v>
      </c>
      <c r="AM17" s="2">
        <v>2918</v>
      </c>
      <c r="AN17" s="2">
        <v>2.847</v>
      </c>
      <c r="AO17" s="2" t="s">
        <v>167</v>
      </c>
      <c r="AQ17" s="2" t="s">
        <v>60</v>
      </c>
      <c r="AR17" s="2">
        <v>13.647</v>
      </c>
      <c r="AS17" s="2">
        <v>69</v>
      </c>
      <c r="AT17" s="2" t="s">
        <v>596</v>
      </c>
      <c r="AU17" s="2">
        <v>0.79700000000000004</v>
      </c>
      <c r="AV17" s="2" t="s">
        <v>167</v>
      </c>
    </row>
    <row r="18" spans="1:48" x14ac:dyDescent="0.55000000000000004">
      <c r="A18" s="2" t="s">
        <v>61</v>
      </c>
      <c r="B18" s="2">
        <v>13.864000000000001</v>
      </c>
      <c r="C18" s="2">
        <v>51</v>
      </c>
      <c r="D18" s="2">
        <v>4704</v>
      </c>
      <c r="E18" s="2">
        <v>0.28100000000000003</v>
      </c>
      <c r="F18" s="2" t="s">
        <v>167</v>
      </c>
      <c r="H18" s="2" t="s">
        <v>61</v>
      </c>
      <c r="I18" s="2">
        <v>13.907999999999999</v>
      </c>
      <c r="J18" s="2">
        <v>51</v>
      </c>
      <c r="K18" s="2">
        <v>16948</v>
      </c>
      <c r="L18" s="2">
        <v>0.996</v>
      </c>
      <c r="M18" s="2" t="s">
        <v>167</v>
      </c>
      <c r="O18" s="2" t="s">
        <v>61</v>
      </c>
      <c r="P18" s="2">
        <v>13.907999999999999</v>
      </c>
      <c r="Q18" s="2">
        <v>51</v>
      </c>
      <c r="R18" s="2">
        <v>1650</v>
      </c>
      <c r="S18" s="2">
        <v>9.7000000000000003E-2</v>
      </c>
      <c r="T18" s="2" t="s">
        <v>167</v>
      </c>
      <c r="V18" s="2" t="s">
        <v>61</v>
      </c>
      <c r="W18" s="2">
        <v>13.893000000000001</v>
      </c>
      <c r="X18" s="2">
        <v>51</v>
      </c>
      <c r="Y18" s="2">
        <v>2060</v>
      </c>
      <c r="Z18" s="2">
        <v>0.114</v>
      </c>
      <c r="AA18" s="2" t="s">
        <v>167</v>
      </c>
      <c r="AC18" s="2" t="s">
        <v>61</v>
      </c>
      <c r="AD18" s="2">
        <v>13.879</v>
      </c>
      <c r="AE18" s="2">
        <v>51</v>
      </c>
      <c r="AF18" s="2">
        <v>44708</v>
      </c>
      <c r="AG18" s="2">
        <v>2.8340000000000001</v>
      </c>
      <c r="AH18" s="2" t="s">
        <v>167</v>
      </c>
      <c r="AJ18" s="2" t="s">
        <v>61</v>
      </c>
      <c r="AK18" s="2">
        <v>13.893000000000001</v>
      </c>
      <c r="AL18" s="2">
        <v>51</v>
      </c>
      <c r="AM18" s="2">
        <v>49057</v>
      </c>
      <c r="AN18" s="2">
        <v>2.9239999999999999</v>
      </c>
      <c r="AO18" s="2" t="s">
        <v>167</v>
      </c>
      <c r="AQ18" s="2" t="s">
        <v>61</v>
      </c>
      <c r="AR18" s="2">
        <v>13.907999999999999</v>
      </c>
      <c r="AS18" s="2">
        <v>51</v>
      </c>
      <c r="AT18" s="2">
        <v>15320</v>
      </c>
      <c r="AU18" s="2">
        <v>0.97299999999999998</v>
      </c>
      <c r="AV18" s="2" t="s">
        <v>167</v>
      </c>
    </row>
    <row r="19" spans="1:48" x14ac:dyDescent="0.55000000000000004">
      <c r="A19" s="2" t="s">
        <v>62</v>
      </c>
      <c r="B19" s="2">
        <v>16.126000000000001</v>
      </c>
      <c r="C19" s="2">
        <v>33</v>
      </c>
      <c r="D19" s="2" t="s">
        <v>597</v>
      </c>
      <c r="E19" s="2">
        <v>0.14299999999999999</v>
      </c>
      <c r="F19" s="2" t="s">
        <v>167</v>
      </c>
      <c r="H19" s="2" t="s">
        <v>62</v>
      </c>
      <c r="I19" s="2">
        <v>16.178999999999998</v>
      </c>
      <c r="J19" s="2">
        <v>33</v>
      </c>
      <c r="K19" s="2">
        <v>6456</v>
      </c>
      <c r="L19" s="2">
        <v>0.95399999999999996</v>
      </c>
      <c r="M19" s="2" t="s">
        <v>167</v>
      </c>
      <c r="O19" s="2" t="s">
        <v>62</v>
      </c>
      <c r="P19" s="2">
        <v>16.192</v>
      </c>
      <c r="Q19" s="2">
        <v>33</v>
      </c>
      <c r="R19" s="2">
        <v>675</v>
      </c>
      <c r="S19" s="2">
        <v>0.1</v>
      </c>
      <c r="T19" s="2" t="s">
        <v>167</v>
      </c>
      <c r="V19" s="2" t="s">
        <v>62</v>
      </c>
      <c r="W19" s="2">
        <v>16.178999999999998</v>
      </c>
      <c r="X19" s="2">
        <v>33</v>
      </c>
      <c r="Y19" s="2" t="s">
        <v>598</v>
      </c>
      <c r="Z19" s="2">
        <v>0.108</v>
      </c>
      <c r="AA19" s="2" t="s">
        <v>167</v>
      </c>
      <c r="AC19" s="2" t="s">
        <v>62</v>
      </c>
      <c r="AD19" s="2">
        <v>16.152000000000001</v>
      </c>
      <c r="AE19" s="2">
        <v>33</v>
      </c>
      <c r="AF19" s="2">
        <v>17329</v>
      </c>
      <c r="AG19" s="2">
        <v>2.77</v>
      </c>
      <c r="AH19" s="2" t="s">
        <v>167</v>
      </c>
      <c r="AJ19" s="2" t="s">
        <v>62</v>
      </c>
      <c r="AK19" s="2">
        <v>16.164999999999999</v>
      </c>
      <c r="AL19" s="2">
        <v>33</v>
      </c>
      <c r="AM19" s="2">
        <v>19947</v>
      </c>
      <c r="AN19" s="2">
        <v>3</v>
      </c>
      <c r="AO19" s="2" t="s">
        <v>167</v>
      </c>
      <c r="AQ19" s="2" t="s">
        <v>62</v>
      </c>
      <c r="AR19" s="2">
        <v>16.178999999999998</v>
      </c>
      <c r="AS19" s="2">
        <v>33</v>
      </c>
      <c r="AT19" s="2">
        <v>6069</v>
      </c>
      <c r="AU19" s="2">
        <v>0.97</v>
      </c>
      <c r="AV19" s="2" t="s">
        <v>167</v>
      </c>
    </row>
    <row r="20" spans="1:48" x14ac:dyDescent="0.55000000000000004">
      <c r="A20" s="2" t="s">
        <v>63</v>
      </c>
      <c r="B20" s="2">
        <v>16.381</v>
      </c>
      <c r="C20" s="2">
        <v>119</v>
      </c>
      <c r="D20" s="2" t="s">
        <v>185</v>
      </c>
      <c r="E20" s="2">
        <v>6.0000000000000001E-3</v>
      </c>
      <c r="F20" s="2" t="s">
        <v>167</v>
      </c>
      <c r="H20" s="2" t="s">
        <v>63</v>
      </c>
      <c r="I20" s="2">
        <v>16.451000000000001</v>
      </c>
      <c r="J20" s="2">
        <v>119</v>
      </c>
      <c r="K20" s="2" t="s">
        <v>599</v>
      </c>
      <c r="L20" s="2">
        <v>0.91700000000000004</v>
      </c>
      <c r="M20" s="2" t="s">
        <v>167</v>
      </c>
      <c r="O20" s="2" t="s">
        <v>63</v>
      </c>
      <c r="P20" s="2">
        <v>16.451000000000001</v>
      </c>
      <c r="Q20" s="2">
        <v>119</v>
      </c>
      <c r="R20" s="2" t="s">
        <v>600</v>
      </c>
      <c r="S20" s="2">
        <v>8.3000000000000004E-2</v>
      </c>
      <c r="T20" s="2" t="s">
        <v>167</v>
      </c>
      <c r="V20" s="2" t="s">
        <v>63</v>
      </c>
      <c r="W20" s="2">
        <v>16.451000000000001</v>
      </c>
      <c r="X20" s="2">
        <v>119</v>
      </c>
      <c r="Y20" s="2" t="s">
        <v>601</v>
      </c>
      <c r="Z20" s="2">
        <v>8.5000000000000006E-2</v>
      </c>
      <c r="AA20" s="2" t="s">
        <v>167</v>
      </c>
      <c r="AC20" s="2" t="s">
        <v>63</v>
      </c>
      <c r="AD20" s="2">
        <v>16.451000000000001</v>
      </c>
      <c r="AE20" s="2">
        <v>119</v>
      </c>
      <c r="AF20" s="2" t="s">
        <v>602</v>
      </c>
      <c r="AG20" s="2">
        <v>3.0019999999999998</v>
      </c>
      <c r="AH20" s="2" t="s">
        <v>167</v>
      </c>
      <c r="AJ20" s="2" t="s">
        <v>63</v>
      </c>
      <c r="AK20" s="2">
        <v>16.451000000000001</v>
      </c>
      <c r="AL20" s="2">
        <v>119</v>
      </c>
      <c r="AM20" s="2" t="s">
        <v>603</v>
      </c>
      <c r="AN20" s="2">
        <v>2.4569999999999999</v>
      </c>
      <c r="AO20" s="2" t="s">
        <v>167</v>
      </c>
      <c r="AQ20" s="2" t="s">
        <v>63</v>
      </c>
      <c r="AR20" s="2">
        <v>16.451000000000001</v>
      </c>
      <c r="AS20" s="2">
        <v>119</v>
      </c>
      <c r="AT20" s="2" t="s">
        <v>604</v>
      </c>
      <c r="AU20" s="2">
        <v>0.91500000000000004</v>
      </c>
      <c r="AV20" s="2" t="s">
        <v>167</v>
      </c>
    </row>
    <row r="21" spans="1:48" x14ac:dyDescent="0.55000000000000004">
      <c r="A21" s="2" t="s">
        <v>33</v>
      </c>
      <c r="B21" s="2">
        <v>0</v>
      </c>
      <c r="C21" s="2">
        <v>0</v>
      </c>
      <c r="D21" s="2" t="s">
        <v>86</v>
      </c>
      <c r="H21" s="2" t="s">
        <v>33</v>
      </c>
      <c r="I21" s="2">
        <v>18.39</v>
      </c>
      <c r="J21" s="2">
        <v>69</v>
      </c>
      <c r="K21" s="2">
        <v>33256</v>
      </c>
      <c r="L21" s="2">
        <v>0.98399999999999999</v>
      </c>
      <c r="M21" s="2" t="s">
        <v>167</v>
      </c>
      <c r="O21" s="2" t="s">
        <v>33</v>
      </c>
      <c r="P21" s="2">
        <v>18.39</v>
      </c>
      <c r="Q21" s="2">
        <v>69</v>
      </c>
      <c r="R21" s="2">
        <v>3576</v>
      </c>
      <c r="S21" s="2">
        <v>0.10299999999999999</v>
      </c>
      <c r="T21" s="2" t="s">
        <v>167</v>
      </c>
      <c r="V21" s="2" t="s">
        <v>33</v>
      </c>
      <c r="W21" s="2">
        <v>18.39</v>
      </c>
      <c r="X21" s="2">
        <v>69</v>
      </c>
      <c r="Y21" s="2" t="s">
        <v>605</v>
      </c>
      <c r="Z21" s="2">
        <v>0.09</v>
      </c>
      <c r="AA21" s="2" t="s">
        <v>167</v>
      </c>
      <c r="AC21" s="2" t="s">
        <v>33</v>
      </c>
      <c r="AD21" s="2">
        <v>18.39</v>
      </c>
      <c r="AE21" s="2">
        <v>69</v>
      </c>
      <c r="AF21" s="2">
        <v>93567</v>
      </c>
      <c r="AG21" s="2">
        <v>3.2370000000000001</v>
      </c>
      <c r="AH21" s="2" t="s">
        <v>167</v>
      </c>
      <c r="AJ21" s="2" t="s">
        <v>33</v>
      </c>
      <c r="AK21" s="2">
        <v>18.39</v>
      </c>
      <c r="AL21" s="2">
        <v>69</v>
      </c>
      <c r="AM21" s="2">
        <v>81650</v>
      </c>
      <c r="AN21" s="2">
        <v>2.597</v>
      </c>
      <c r="AO21" s="2" t="s">
        <v>167</v>
      </c>
      <c r="AQ21" s="2" t="s">
        <v>33</v>
      </c>
      <c r="AR21" s="2">
        <v>18.39</v>
      </c>
      <c r="AS21" s="2">
        <v>69</v>
      </c>
      <c r="AT21" s="2">
        <v>33630</v>
      </c>
      <c r="AU21" s="2">
        <v>1.079</v>
      </c>
      <c r="AV21" s="2" t="s">
        <v>167</v>
      </c>
    </row>
    <row r="22" spans="1:48" x14ac:dyDescent="0.55000000000000004">
      <c r="A22" s="2" t="s">
        <v>64</v>
      </c>
      <c r="B22" s="2">
        <v>0</v>
      </c>
      <c r="C22" s="2">
        <v>0</v>
      </c>
      <c r="D22" s="2" t="s">
        <v>86</v>
      </c>
      <c r="H22" s="2" t="s">
        <v>64</v>
      </c>
      <c r="I22" s="2">
        <v>22.244</v>
      </c>
      <c r="J22" s="2">
        <v>93</v>
      </c>
      <c r="K22" s="2">
        <v>29023</v>
      </c>
      <c r="L22" s="2">
        <v>0.96699999999999997</v>
      </c>
      <c r="M22" s="2" t="s">
        <v>167</v>
      </c>
      <c r="O22" s="2" t="s">
        <v>64</v>
      </c>
      <c r="P22" s="2">
        <v>22.242999999999999</v>
      </c>
      <c r="Q22" s="2">
        <v>93</v>
      </c>
      <c r="R22" s="2">
        <v>2906</v>
      </c>
      <c r="S22" s="2">
        <v>9.4E-2</v>
      </c>
      <c r="T22" s="2" t="s">
        <v>167</v>
      </c>
      <c r="V22" s="2" t="s">
        <v>64</v>
      </c>
      <c r="W22" s="2">
        <v>22.244</v>
      </c>
      <c r="X22" s="2">
        <v>93</v>
      </c>
      <c r="Y22" s="2">
        <v>3032</v>
      </c>
      <c r="Z22" s="2">
        <v>9.1999999999999998E-2</v>
      </c>
      <c r="AA22" s="2" t="s">
        <v>167</v>
      </c>
      <c r="AC22" s="2" t="s">
        <v>64</v>
      </c>
      <c r="AD22" s="2">
        <v>22.231000000000002</v>
      </c>
      <c r="AE22" s="2">
        <v>93</v>
      </c>
      <c r="AF22" s="2">
        <v>76861</v>
      </c>
      <c r="AG22" s="2">
        <v>3.01</v>
      </c>
      <c r="AH22" s="2" t="s">
        <v>167</v>
      </c>
      <c r="AJ22" s="2" t="s">
        <v>64</v>
      </c>
      <c r="AK22" s="2">
        <v>22.242999999999999</v>
      </c>
      <c r="AL22" s="2">
        <v>93</v>
      </c>
      <c r="AM22" s="2">
        <v>68395</v>
      </c>
      <c r="AN22" s="2">
        <v>2.4620000000000002</v>
      </c>
      <c r="AO22" s="2" t="s">
        <v>167</v>
      </c>
      <c r="AQ22" s="2" t="s">
        <v>64</v>
      </c>
      <c r="AR22" s="2">
        <v>22.244</v>
      </c>
      <c r="AS22" s="2">
        <v>93</v>
      </c>
      <c r="AT22" s="2">
        <v>26469</v>
      </c>
      <c r="AU22" s="2">
        <v>0.95299999999999996</v>
      </c>
      <c r="AV22" s="2" t="s">
        <v>167</v>
      </c>
    </row>
    <row r="23" spans="1:48" x14ac:dyDescent="0.55000000000000004">
      <c r="A23" s="2" t="s">
        <v>65</v>
      </c>
      <c r="B23" s="2">
        <v>21.420999999999999</v>
      </c>
      <c r="C23" s="2">
        <v>101</v>
      </c>
      <c r="D23" s="2">
        <v>6261</v>
      </c>
      <c r="E23" s="2">
        <v>0.22700000000000001</v>
      </c>
      <c r="F23" s="2" t="s">
        <v>167</v>
      </c>
      <c r="H23" s="2" t="s">
        <v>65</v>
      </c>
      <c r="I23" s="2">
        <v>21.481999999999999</v>
      </c>
      <c r="J23" s="2">
        <v>101</v>
      </c>
      <c r="K23" s="2">
        <v>24695</v>
      </c>
      <c r="L23" s="2">
        <v>0.99299999999999999</v>
      </c>
      <c r="M23" s="2" t="s">
        <v>167</v>
      </c>
      <c r="O23" s="2" t="s">
        <v>65</v>
      </c>
      <c r="P23" s="2">
        <v>21.494</v>
      </c>
      <c r="Q23" s="2">
        <v>101</v>
      </c>
      <c r="R23" s="2">
        <v>2714</v>
      </c>
      <c r="S23" s="2">
        <v>0.107</v>
      </c>
      <c r="T23" s="2" t="s">
        <v>167</v>
      </c>
      <c r="V23" s="2" t="s">
        <v>65</v>
      </c>
      <c r="W23" s="2">
        <v>21.494</v>
      </c>
      <c r="X23" s="2">
        <v>101</v>
      </c>
      <c r="Y23" s="2">
        <v>2721</v>
      </c>
      <c r="Z23" s="2">
        <v>0.10100000000000001</v>
      </c>
      <c r="AA23" s="2" t="s">
        <v>167</v>
      </c>
      <c r="AC23" s="2" t="s">
        <v>65</v>
      </c>
      <c r="AD23" s="2">
        <v>21.47</v>
      </c>
      <c r="AE23" s="2">
        <v>101</v>
      </c>
      <c r="AF23" s="2">
        <v>65287</v>
      </c>
      <c r="AG23" s="2">
        <v>2.9950000000000001</v>
      </c>
      <c r="AH23" s="2" t="s">
        <v>167</v>
      </c>
      <c r="AJ23" s="2" t="s">
        <v>65</v>
      </c>
      <c r="AK23" s="2">
        <v>21.494</v>
      </c>
      <c r="AL23" s="2">
        <v>101</v>
      </c>
      <c r="AM23" s="2">
        <v>58665</v>
      </c>
      <c r="AN23" s="2">
        <v>2.4969999999999999</v>
      </c>
      <c r="AO23" s="2" t="s">
        <v>167</v>
      </c>
      <c r="AQ23" s="2" t="s">
        <v>65</v>
      </c>
      <c r="AR23" s="2">
        <v>21.494</v>
      </c>
      <c r="AS23" s="2">
        <v>101</v>
      </c>
      <c r="AT23" s="2">
        <v>22443</v>
      </c>
      <c r="AU23" s="2">
        <v>0.97599999999999998</v>
      </c>
      <c r="AV23" s="2" t="s">
        <v>167</v>
      </c>
    </row>
    <row r="24" spans="1:48" x14ac:dyDescent="0.55000000000000004">
      <c r="A24" s="2" t="s">
        <v>66</v>
      </c>
      <c r="B24" s="2">
        <v>21.271999999999998</v>
      </c>
      <c r="C24" s="2">
        <v>69</v>
      </c>
      <c r="D24" s="2" t="s">
        <v>440</v>
      </c>
      <c r="E24" s="2">
        <v>6.0000000000000001E-3</v>
      </c>
      <c r="F24" s="2" t="s">
        <v>167</v>
      </c>
      <c r="H24" s="2" t="s">
        <v>66</v>
      </c>
      <c r="I24" s="2">
        <v>21.337</v>
      </c>
      <c r="J24" s="2">
        <v>69</v>
      </c>
      <c r="K24" s="2">
        <v>106003</v>
      </c>
      <c r="L24" s="2">
        <v>0.97199999999999998</v>
      </c>
      <c r="M24" s="2" t="s">
        <v>167</v>
      </c>
      <c r="O24" s="2" t="s">
        <v>66</v>
      </c>
      <c r="P24" s="2">
        <v>21.337</v>
      </c>
      <c r="Q24" s="2">
        <v>69</v>
      </c>
      <c r="R24" s="2">
        <v>11104</v>
      </c>
      <c r="S24" s="2">
        <v>9.8000000000000004E-2</v>
      </c>
      <c r="T24" s="2" t="s">
        <v>167</v>
      </c>
      <c r="V24" s="2" t="s">
        <v>66</v>
      </c>
      <c r="W24" s="2">
        <v>21.337</v>
      </c>
      <c r="X24" s="2">
        <v>69</v>
      </c>
      <c r="Y24" s="2">
        <v>12126</v>
      </c>
      <c r="Z24" s="2">
        <v>0.10100000000000001</v>
      </c>
      <c r="AA24" s="2" t="s">
        <v>167</v>
      </c>
      <c r="AC24" s="2" t="s">
        <v>66</v>
      </c>
      <c r="AD24" s="2">
        <v>21.337</v>
      </c>
      <c r="AE24" s="2">
        <v>69</v>
      </c>
      <c r="AF24" s="2">
        <v>277462</v>
      </c>
      <c r="AG24" s="2">
        <v>3.0049999999999999</v>
      </c>
      <c r="AH24" s="2" t="s">
        <v>167</v>
      </c>
      <c r="AJ24" s="2" t="s">
        <v>66</v>
      </c>
      <c r="AK24" s="2">
        <v>21.349</v>
      </c>
      <c r="AL24" s="2">
        <v>69</v>
      </c>
      <c r="AM24" s="2">
        <v>258896</v>
      </c>
      <c r="AN24" s="2">
        <v>2.5880000000000001</v>
      </c>
      <c r="AO24" s="2" t="s">
        <v>167</v>
      </c>
      <c r="AQ24" s="2" t="s">
        <v>66</v>
      </c>
      <c r="AR24" s="2">
        <v>21.349</v>
      </c>
      <c r="AS24" s="2">
        <v>69</v>
      </c>
      <c r="AT24" s="2">
        <v>102089</v>
      </c>
      <c r="AU24" s="2">
        <v>1.014</v>
      </c>
      <c r="AV24" s="2" t="s">
        <v>167</v>
      </c>
    </row>
    <row r="25" spans="1:48" x14ac:dyDescent="0.55000000000000004">
      <c r="A25" s="2" t="s">
        <v>37</v>
      </c>
      <c r="B25" s="2">
        <v>23.016999999999999</v>
      </c>
      <c r="C25" s="2">
        <v>51</v>
      </c>
      <c r="D25" s="2" t="s">
        <v>606</v>
      </c>
      <c r="E25" s="2">
        <v>1.4999999999999999E-2</v>
      </c>
      <c r="F25" s="2" t="s">
        <v>167</v>
      </c>
      <c r="H25" s="2" t="s">
        <v>37</v>
      </c>
      <c r="I25" s="2">
        <v>23.102</v>
      </c>
      <c r="J25" s="2">
        <v>51</v>
      </c>
      <c r="K25" s="2">
        <v>46338</v>
      </c>
      <c r="L25" s="2">
        <v>0.96299999999999997</v>
      </c>
      <c r="M25" s="2" t="s">
        <v>167</v>
      </c>
      <c r="O25" s="2" t="s">
        <v>37</v>
      </c>
      <c r="P25" s="2">
        <v>23.102</v>
      </c>
      <c r="Q25" s="2">
        <v>51</v>
      </c>
      <c r="R25" s="2">
        <v>5122</v>
      </c>
      <c r="S25" s="2">
        <v>0.10199999999999999</v>
      </c>
      <c r="T25" s="2" t="s">
        <v>167</v>
      </c>
      <c r="V25" s="2" t="s">
        <v>37</v>
      </c>
      <c r="W25" s="2">
        <v>23.09</v>
      </c>
      <c r="X25" s="2">
        <v>51</v>
      </c>
      <c r="Y25" s="2" t="s">
        <v>607</v>
      </c>
      <c r="Z25" s="2">
        <v>9.8000000000000004E-2</v>
      </c>
      <c r="AA25" s="2" t="s">
        <v>167</v>
      </c>
      <c r="AC25" s="2" t="s">
        <v>37</v>
      </c>
      <c r="AD25" s="2">
        <v>23.077999999999999</v>
      </c>
      <c r="AE25" s="2">
        <v>51</v>
      </c>
      <c r="AF25" s="2">
        <v>115001</v>
      </c>
      <c r="AG25" s="2">
        <v>2.8919999999999999</v>
      </c>
      <c r="AH25" s="2" t="s">
        <v>167</v>
      </c>
      <c r="AJ25" s="2" t="s">
        <v>37</v>
      </c>
      <c r="AK25" s="2">
        <v>23.09</v>
      </c>
      <c r="AL25" s="2">
        <v>51</v>
      </c>
      <c r="AM25" s="2">
        <v>111537</v>
      </c>
      <c r="AN25" s="2">
        <v>2.59</v>
      </c>
      <c r="AO25" s="2" t="s">
        <v>167</v>
      </c>
      <c r="AQ25" s="2" t="s">
        <v>37</v>
      </c>
      <c r="AR25" s="2">
        <v>23.09</v>
      </c>
      <c r="AS25" s="2">
        <v>51</v>
      </c>
      <c r="AT25" s="2">
        <v>43260</v>
      </c>
      <c r="AU25" s="2">
        <v>0.97299999999999998</v>
      </c>
      <c r="AV25" s="2" t="s">
        <v>167</v>
      </c>
    </row>
    <row r="26" spans="1:48" x14ac:dyDescent="0.55000000000000004">
      <c r="A26" s="2" t="s">
        <v>67</v>
      </c>
      <c r="B26" s="2">
        <v>0</v>
      </c>
      <c r="C26" s="2">
        <v>0</v>
      </c>
      <c r="D26" s="2" t="s">
        <v>86</v>
      </c>
      <c r="H26" s="2" t="s">
        <v>67</v>
      </c>
      <c r="I26" s="2">
        <v>24.928000000000001</v>
      </c>
      <c r="J26" s="2">
        <v>69</v>
      </c>
      <c r="K26" s="2">
        <v>122897</v>
      </c>
      <c r="L26" s="2">
        <v>0.96799999999999997</v>
      </c>
      <c r="M26" s="2" t="s">
        <v>167</v>
      </c>
      <c r="O26" s="2" t="s">
        <v>67</v>
      </c>
      <c r="P26" s="2">
        <v>24.928000000000001</v>
      </c>
      <c r="Q26" s="2">
        <v>69</v>
      </c>
      <c r="R26" s="2" t="s">
        <v>608</v>
      </c>
      <c r="S26" s="2">
        <v>9.1999999999999998E-2</v>
      </c>
      <c r="T26" s="2" t="s">
        <v>167</v>
      </c>
      <c r="V26" s="2" t="s">
        <v>67</v>
      </c>
      <c r="W26" s="2">
        <v>24.928000000000001</v>
      </c>
      <c r="X26" s="2">
        <v>69</v>
      </c>
      <c r="Y26" s="2">
        <v>14685</v>
      </c>
      <c r="Z26" s="2">
        <v>0.106</v>
      </c>
      <c r="AA26" s="2" t="s">
        <v>167</v>
      </c>
      <c r="AC26" s="2" t="s">
        <v>67</v>
      </c>
      <c r="AD26" s="2">
        <v>24.92</v>
      </c>
      <c r="AE26" s="2">
        <v>69</v>
      </c>
      <c r="AF26" s="2">
        <v>321807</v>
      </c>
      <c r="AG26" s="2">
        <v>2.9</v>
      </c>
      <c r="AH26" s="2" t="s">
        <v>167</v>
      </c>
      <c r="AJ26" s="2" t="s">
        <v>67</v>
      </c>
      <c r="AK26" s="2">
        <v>24.928000000000001</v>
      </c>
      <c r="AL26" s="2">
        <v>69</v>
      </c>
      <c r="AM26" s="2">
        <v>337490</v>
      </c>
      <c r="AN26" s="2">
        <v>2.8570000000000002</v>
      </c>
      <c r="AO26" s="2" t="s">
        <v>167</v>
      </c>
      <c r="AQ26" s="2" t="s">
        <v>67</v>
      </c>
      <c r="AR26" s="2">
        <v>24.936</v>
      </c>
      <c r="AS26" s="2">
        <v>69</v>
      </c>
      <c r="AT26" s="2">
        <v>115253</v>
      </c>
      <c r="AU26" s="2">
        <v>0.98299999999999998</v>
      </c>
      <c r="AV26" s="2" t="s">
        <v>167</v>
      </c>
    </row>
    <row r="27" spans="1:48" x14ac:dyDescent="0.55000000000000004">
      <c r="A27" s="2" t="s">
        <v>39</v>
      </c>
      <c r="B27" s="2">
        <v>0</v>
      </c>
      <c r="C27" s="2">
        <v>0</v>
      </c>
      <c r="D27" s="2" t="s">
        <v>86</v>
      </c>
      <c r="H27" s="2" t="s">
        <v>39</v>
      </c>
      <c r="I27" s="2">
        <v>26.471</v>
      </c>
      <c r="J27" s="2">
        <v>69</v>
      </c>
      <c r="K27" s="2">
        <v>40228</v>
      </c>
      <c r="L27" s="2">
        <v>0.94299999999999995</v>
      </c>
      <c r="M27" s="2" t="s">
        <v>167</v>
      </c>
      <c r="O27" s="2" t="s">
        <v>39</v>
      </c>
      <c r="P27" s="2">
        <v>26.471</v>
      </c>
      <c r="Q27" s="2">
        <v>69</v>
      </c>
      <c r="R27" s="2">
        <v>3853</v>
      </c>
      <c r="S27" s="2">
        <v>8.7999999999999995E-2</v>
      </c>
      <c r="T27" s="2" t="s">
        <v>167</v>
      </c>
      <c r="V27" s="2" t="s">
        <v>39</v>
      </c>
      <c r="W27" s="2">
        <v>26.471</v>
      </c>
      <c r="X27" s="2">
        <v>69</v>
      </c>
      <c r="Y27" s="2">
        <v>4424</v>
      </c>
      <c r="Z27" s="2">
        <v>9.5000000000000001E-2</v>
      </c>
      <c r="AA27" s="2" t="s">
        <v>167</v>
      </c>
      <c r="AC27" s="2" t="s">
        <v>39</v>
      </c>
      <c r="AD27" s="2">
        <v>26.462</v>
      </c>
      <c r="AE27" s="2">
        <v>69</v>
      </c>
      <c r="AF27" s="2">
        <v>111932</v>
      </c>
      <c r="AG27" s="2">
        <v>3.0659999999999998</v>
      </c>
      <c r="AH27" s="2" t="s">
        <v>167</v>
      </c>
      <c r="AJ27" s="2" t="s">
        <v>39</v>
      </c>
      <c r="AK27" s="2">
        <v>26.471</v>
      </c>
      <c r="AL27" s="2">
        <v>69</v>
      </c>
      <c r="AM27" s="2">
        <v>103511</v>
      </c>
      <c r="AN27" s="2">
        <v>2.6230000000000002</v>
      </c>
      <c r="AO27" s="2" t="s">
        <v>167</v>
      </c>
      <c r="AQ27" s="2" t="s">
        <v>39</v>
      </c>
      <c r="AR27" s="2">
        <v>26.471</v>
      </c>
      <c r="AS27" s="2">
        <v>69</v>
      </c>
      <c r="AT27" s="2">
        <v>35838</v>
      </c>
      <c r="AU27" s="2">
        <v>0.90800000000000003</v>
      </c>
      <c r="AV27" s="2" t="s">
        <v>167</v>
      </c>
    </row>
    <row r="28" spans="1:48" x14ac:dyDescent="0.55000000000000004">
      <c r="A28" s="2" t="s">
        <v>40</v>
      </c>
      <c r="B28" s="2">
        <v>0</v>
      </c>
      <c r="C28" s="2">
        <v>0</v>
      </c>
      <c r="D28" s="2" t="s">
        <v>86</v>
      </c>
      <c r="H28" s="2" t="s">
        <v>40</v>
      </c>
      <c r="I28" s="2">
        <v>26.54</v>
      </c>
      <c r="J28" s="2">
        <v>101</v>
      </c>
      <c r="K28" s="2">
        <v>80712</v>
      </c>
      <c r="L28" s="2">
        <v>0.98799999999999999</v>
      </c>
      <c r="M28" s="2" t="s">
        <v>167</v>
      </c>
      <c r="O28" s="2" t="s">
        <v>40</v>
      </c>
      <c r="P28" s="2">
        <v>26.548999999999999</v>
      </c>
      <c r="Q28" s="2">
        <v>101</v>
      </c>
      <c r="R28" s="2" t="s">
        <v>609</v>
      </c>
      <c r="S28" s="2">
        <v>9.0999999999999998E-2</v>
      </c>
      <c r="T28" s="2" t="s">
        <v>167</v>
      </c>
      <c r="V28" s="2" t="s">
        <v>40</v>
      </c>
      <c r="W28" s="2">
        <v>26.54</v>
      </c>
      <c r="X28" s="2">
        <v>101</v>
      </c>
      <c r="Y28" s="2" t="s">
        <v>610</v>
      </c>
      <c r="Z28" s="2">
        <v>9.1999999999999998E-2</v>
      </c>
      <c r="AA28" s="2" t="s">
        <v>167</v>
      </c>
      <c r="AC28" s="2" t="s">
        <v>40</v>
      </c>
      <c r="AD28" s="2">
        <v>26.54</v>
      </c>
      <c r="AE28" s="2">
        <v>101</v>
      </c>
      <c r="AF28" s="2" t="s">
        <v>611</v>
      </c>
      <c r="AG28" s="2">
        <v>2.9550000000000001</v>
      </c>
      <c r="AH28" s="2" t="s">
        <v>167</v>
      </c>
      <c r="AJ28" s="2" t="s">
        <v>40</v>
      </c>
      <c r="AK28" s="2">
        <v>26.54</v>
      </c>
      <c r="AL28" s="2">
        <v>101</v>
      </c>
      <c r="AM28" s="2" t="s">
        <v>612</v>
      </c>
      <c r="AN28" s="2">
        <v>2.7749999999999999</v>
      </c>
      <c r="AO28" s="2" t="s">
        <v>167</v>
      </c>
      <c r="AQ28" s="2" t="s">
        <v>40</v>
      </c>
      <c r="AR28" s="2">
        <v>26.54</v>
      </c>
      <c r="AS28" s="2">
        <v>101</v>
      </c>
      <c r="AT28" s="2" t="s">
        <v>613</v>
      </c>
      <c r="AU28" s="2">
        <v>0.98599999999999999</v>
      </c>
      <c r="AV28" s="2" t="s">
        <v>167</v>
      </c>
    </row>
    <row r="29" spans="1:48" x14ac:dyDescent="0.55000000000000004">
      <c r="A29" s="2" t="s">
        <v>68</v>
      </c>
      <c r="B29" s="2">
        <v>0</v>
      </c>
      <c r="D29" s="2">
        <v>0</v>
      </c>
      <c r="E29" s="2" t="s">
        <v>86</v>
      </c>
      <c r="F29" s="2" t="s">
        <v>172</v>
      </c>
      <c r="H29" s="2" t="s">
        <v>68</v>
      </c>
      <c r="I29" s="2">
        <v>27.640999999999998</v>
      </c>
      <c r="J29" s="2">
        <v>69</v>
      </c>
      <c r="K29" s="2">
        <v>141403</v>
      </c>
      <c r="L29" s="2">
        <v>0.98099999999999998</v>
      </c>
      <c r="M29" s="2" t="s">
        <v>167</v>
      </c>
      <c r="O29" s="2" t="s">
        <v>68</v>
      </c>
      <c r="P29" s="2">
        <v>27.651</v>
      </c>
      <c r="Q29" s="2">
        <v>69</v>
      </c>
      <c r="R29" s="2">
        <v>13949</v>
      </c>
      <c r="S29" s="2">
        <v>9.5000000000000001E-2</v>
      </c>
      <c r="T29" s="2" t="s">
        <v>167</v>
      </c>
      <c r="V29" s="2" t="s">
        <v>68</v>
      </c>
      <c r="W29" s="2">
        <v>27.651</v>
      </c>
      <c r="X29" s="2">
        <v>69</v>
      </c>
      <c r="Y29" s="2">
        <v>18359</v>
      </c>
      <c r="Z29" s="2">
        <v>0.11799999999999999</v>
      </c>
      <c r="AA29" s="2" t="s">
        <v>167</v>
      </c>
      <c r="AC29" s="2" t="s">
        <v>68</v>
      </c>
      <c r="AD29" s="2">
        <v>27.651</v>
      </c>
      <c r="AE29" s="2">
        <v>69</v>
      </c>
      <c r="AF29" s="2">
        <v>375751</v>
      </c>
      <c r="AG29" s="2">
        <v>2.9590000000000001</v>
      </c>
      <c r="AH29" s="2" t="s">
        <v>167</v>
      </c>
      <c r="AJ29" s="2" t="s">
        <v>68</v>
      </c>
      <c r="AK29" s="2">
        <v>27.651</v>
      </c>
      <c r="AL29" s="2">
        <v>69</v>
      </c>
      <c r="AM29" s="2">
        <v>411789</v>
      </c>
      <c r="AN29" s="2">
        <v>3.0579999999999998</v>
      </c>
      <c r="AO29" s="2" t="s">
        <v>167</v>
      </c>
      <c r="AQ29" s="2" t="s">
        <v>68</v>
      </c>
      <c r="AR29" s="2">
        <v>27.651</v>
      </c>
      <c r="AS29" s="2">
        <v>69</v>
      </c>
      <c r="AT29" s="2">
        <v>131063</v>
      </c>
      <c r="AU29" s="2">
        <v>0.98399999999999999</v>
      </c>
      <c r="AV29" s="2" t="s">
        <v>167</v>
      </c>
    </row>
    <row r="30" spans="1:48" x14ac:dyDescent="0.55000000000000004">
      <c r="A30" s="2" t="s">
        <v>42</v>
      </c>
      <c r="B30" s="2">
        <v>0</v>
      </c>
      <c r="C30" s="2">
        <v>0</v>
      </c>
      <c r="D30" s="2" t="s">
        <v>86</v>
      </c>
      <c r="H30" s="2" t="s">
        <v>42</v>
      </c>
      <c r="I30" s="2">
        <v>29.074999999999999</v>
      </c>
      <c r="J30" s="2">
        <v>51</v>
      </c>
      <c r="K30" s="2">
        <v>77693</v>
      </c>
      <c r="L30" s="2">
        <v>0.96699999999999997</v>
      </c>
      <c r="M30" s="2" t="s">
        <v>167</v>
      </c>
      <c r="O30" s="2" t="s">
        <v>42</v>
      </c>
      <c r="P30" s="2">
        <v>29.074000000000002</v>
      </c>
      <c r="Q30" s="2">
        <v>51</v>
      </c>
      <c r="R30" s="2">
        <v>7292</v>
      </c>
      <c r="S30" s="2">
        <v>0.09</v>
      </c>
      <c r="T30" s="2" t="s">
        <v>167</v>
      </c>
      <c r="V30" s="2" t="s">
        <v>42</v>
      </c>
      <c r="W30" s="2">
        <v>29.074999999999999</v>
      </c>
      <c r="X30" s="2">
        <v>51</v>
      </c>
      <c r="Y30" s="2">
        <v>9316</v>
      </c>
      <c r="Z30" s="2">
        <v>0.109</v>
      </c>
      <c r="AA30" s="2" t="s">
        <v>167</v>
      </c>
      <c r="AC30" s="2" t="s">
        <v>42</v>
      </c>
      <c r="AD30" s="2">
        <v>29.074000000000002</v>
      </c>
      <c r="AE30" s="2">
        <v>51</v>
      </c>
      <c r="AF30" s="2">
        <v>212988</v>
      </c>
      <c r="AG30" s="2">
        <v>2.915</v>
      </c>
      <c r="AH30" s="2" t="s">
        <v>167</v>
      </c>
      <c r="AJ30" s="2" t="s">
        <v>42</v>
      </c>
      <c r="AK30" s="2">
        <v>29.074999999999999</v>
      </c>
      <c r="AL30" s="2">
        <v>51</v>
      </c>
      <c r="AM30" s="2">
        <v>230645</v>
      </c>
      <c r="AN30" s="2">
        <v>2.9710000000000001</v>
      </c>
      <c r="AO30" s="2" t="s">
        <v>167</v>
      </c>
      <c r="AQ30" s="2" t="s">
        <v>42</v>
      </c>
      <c r="AR30" s="2">
        <v>29.074999999999999</v>
      </c>
      <c r="AS30" s="2">
        <v>51</v>
      </c>
      <c r="AT30" s="2">
        <v>74009</v>
      </c>
      <c r="AU30" s="2">
        <v>0.997</v>
      </c>
      <c r="AV30" s="2" t="s">
        <v>167</v>
      </c>
    </row>
    <row r="31" spans="1:48" x14ac:dyDescent="0.55000000000000004">
      <c r="A31" s="2" t="s">
        <v>69</v>
      </c>
      <c r="B31" s="2">
        <v>0</v>
      </c>
      <c r="C31" s="2">
        <v>0</v>
      </c>
      <c r="D31" s="2" t="s">
        <v>86</v>
      </c>
      <c r="H31" s="2" t="s">
        <v>69</v>
      </c>
      <c r="I31" s="2">
        <v>29.878</v>
      </c>
      <c r="J31" s="2">
        <v>119</v>
      </c>
      <c r="K31" s="2" t="s">
        <v>614</v>
      </c>
      <c r="L31" s="2">
        <v>0.96099999999999997</v>
      </c>
      <c r="M31" s="2" t="s">
        <v>167</v>
      </c>
      <c r="O31" s="2" t="s">
        <v>69</v>
      </c>
      <c r="P31" s="2">
        <v>29.888999999999999</v>
      </c>
      <c r="Q31" s="2">
        <v>119</v>
      </c>
      <c r="R31" s="2" t="s">
        <v>615</v>
      </c>
      <c r="S31" s="2">
        <v>9.1999999999999998E-2</v>
      </c>
      <c r="T31" s="2" t="s">
        <v>167</v>
      </c>
      <c r="V31" s="2" t="s">
        <v>69</v>
      </c>
      <c r="W31" s="2">
        <v>29.89</v>
      </c>
      <c r="X31" s="2">
        <v>119</v>
      </c>
      <c r="Y31" s="2" t="s">
        <v>616</v>
      </c>
      <c r="Z31" s="2">
        <v>0.104</v>
      </c>
      <c r="AA31" s="2" t="s">
        <v>167</v>
      </c>
      <c r="AC31" s="2" t="s">
        <v>69</v>
      </c>
      <c r="AD31" s="2">
        <v>29.89</v>
      </c>
      <c r="AE31" s="2">
        <v>119</v>
      </c>
      <c r="AF31" s="2" t="s">
        <v>617</v>
      </c>
      <c r="AG31" s="2">
        <v>2.9820000000000002</v>
      </c>
      <c r="AH31" s="2" t="s">
        <v>167</v>
      </c>
      <c r="AJ31" s="2" t="s">
        <v>69</v>
      </c>
      <c r="AK31" s="2">
        <v>29.89</v>
      </c>
      <c r="AL31" s="2">
        <v>119</v>
      </c>
      <c r="AM31" s="2" t="s">
        <v>618</v>
      </c>
      <c r="AN31" s="2">
        <v>2.835</v>
      </c>
      <c r="AO31" s="2" t="s">
        <v>167</v>
      </c>
      <c r="AQ31" s="2" t="s">
        <v>69</v>
      </c>
      <c r="AR31" s="2">
        <v>29.89</v>
      </c>
      <c r="AS31" s="2">
        <v>119</v>
      </c>
      <c r="AT31" s="2" t="s">
        <v>619</v>
      </c>
      <c r="AU31" s="2">
        <v>0.97099999999999997</v>
      </c>
      <c r="AV31" s="2" t="s">
        <v>167</v>
      </c>
    </row>
    <row r="32" spans="1:48" x14ac:dyDescent="0.55000000000000004">
      <c r="A32" s="2" t="s">
        <v>44</v>
      </c>
      <c r="B32" s="2">
        <v>31.292999999999999</v>
      </c>
      <c r="C32" s="2">
        <v>51</v>
      </c>
      <c r="D32" s="2">
        <v>347</v>
      </c>
      <c r="E32" s="2">
        <v>2E-3</v>
      </c>
      <c r="F32" s="2" t="s">
        <v>167</v>
      </c>
      <c r="H32" s="2" t="s">
        <v>44</v>
      </c>
      <c r="I32" s="2">
        <v>31.385000000000002</v>
      </c>
      <c r="J32" s="2">
        <v>51</v>
      </c>
      <c r="K32" s="2">
        <v>239593</v>
      </c>
      <c r="L32" s="2">
        <v>0.99099999999999999</v>
      </c>
      <c r="M32" s="2" t="s">
        <v>167</v>
      </c>
      <c r="O32" s="2" t="s">
        <v>44</v>
      </c>
      <c r="P32" s="2">
        <v>31.385000000000002</v>
      </c>
      <c r="Q32" s="2">
        <v>51</v>
      </c>
      <c r="R32" s="2">
        <v>23508</v>
      </c>
      <c r="S32" s="2">
        <v>9.4E-2</v>
      </c>
      <c r="T32" s="2" t="s">
        <v>167</v>
      </c>
      <c r="V32" s="2" t="s">
        <v>44</v>
      </c>
      <c r="W32" s="2">
        <v>31.385000000000002</v>
      </c>
      <c r="X32" s="2">
        <v>51</v>
      </c>
      <c r="Y32" s="2">
        <v>30209</v>
      </c>
      <c r="Z32" s="2">
        <v>0.114</v>
      </c>
      <c r="AA32" s="2" t="s">
        <v>167</v>
      </c>
      <c r="AC32" s="2" t="s">
        <v>44</v>
      </c>
      <c r="AD32" s="2">
        <v>31.385000000000002</v>
      </c>
      <c r="AE32" s="2">
        <v>51</v>
      </c>
      <c r="AF32" s="2">
        <v>608207</v>
      </c>
      <c r="AG32" s="2">
        <v>2.9209999999999998</v>
      </c>
      <c r="AH32" s="2" t="s">
        <v>167</v>
      </c>
      <c r="AJ32" s="2" t="s">
        <v>44</v>
      </c>
      <c r="AK32" s="2">
        <v>31.385000000000002</v>
      </c>
      <c r="AL32" s="2">
        <v>51</v>
      </c>
      <c r="AM32" s="2">
        <v>663050</v>
      </c>
      <c r="AN32" s="2">
        <v>3.0049999999999999</v>
      </c>
      <c r="AO32" s="2" t="s">
        <v>167</v>
      </c>
      <c r="AQ32" s="2" t="s">
        <v>44</v>
      </c>
      <c r="AR32" s="2">
        <v>31.385000000000002</v>
      </c>
      <c r="AS32" s="2">
        <v>51</v>
      </c>
      <c r="AT32" s="2">
        <v>220031</v>
      </c>
      <c r="AU32" s="2">
        <v>0.98399999999999999</v>
      </c>
      <c r="AV32" s="2" t="s">
        <v>167</v>
      </c>
    </row>
    <row r="33" spans="1:48" x14ac:dyDescent="0.55000000000000004">
      <c r="A33" s="2" t="s">
        <v>46</v>
      </c>
      <c r="B33" s="2">
        <v>33.845999999999997</v>
      </c>
      <c r="C33" s="2">
        <v>51</v>
      </c>
      <c r="D33" s="2">
        <v>856</v>
      </c>
      <c r="E33" s="2">
        <v>5.0000000000000001E-3</v>
      </c>
      <c r="F33" s="2" t="s">
        <v>167</v>
      </c>
      <c r="H33" s="2" t="s">
        <v>46</v>
      </c>
      <c r="I33" s="2">
        <v>33.869</v>
      </c>
      <c r="J33" s="2">
        <v>51</v>
      </c>
      <c r="K33" s="2">
        <v>177935</v>
      </c>
      <c r="L33" s="2">
        <v>0.98799999999999999</v>
      </c>
      <c r="M33" s="2" t="s">
        <v>167</v>
      </c>
      <c r="O33" s="2" t="s">
        <v>46</v>
      </c>
      <c r="P33" s="2">
        <v>33.869</v>
      </c>
      <c r="Q33" s="2">
        <v>51</v>
      </c>
      <c r="R33" s="2">
        <v>17001</v>
      </c>
      <c r="S33" s="2">
        <v>9.0999999999999998E-2</v>
      </c>
      <c r="T33" s="2" t="s">
        <v>167</v>
      </c>
      <c r="V33" s="2" t="s">
        <v>46</v>
      </c>
      <c r="W33" s="2">
        <v>33.869</v>
      </c>
      <c r="X33" s="2">
        <v>51</v>
      </c>
      <c r="Y33" s="2">
        <v>20643</v>
      </c>
      <c r="Z33" s="2">
        <v>0.104</v>
      </c>
      <c r="AA33" s="2" t="s">
        <v>167</v>
      </c>
      <c r="AC33" s="2" t="s">
        <v>46</v>
      </c>
      <c r="AD33" s="2">
        <v>33.869</v>
      </c>
      <c r="AE33" s="2">
        <v>51</v>
      </c>
      <c r="AF33" s="2">
        <v>442101</v>
      </c>
      <c r="AG33" s="2">
        <v>2.867</v>
      </c>
      <c r="AH33" s="2" t="s">
        <v>167</v>
      </c>
      <c r="AJ33" s="2" t="s">
        <v>46</v>
      </c>
      <c r="AK33" s="2">
        <v>33.869</v>
      </c>
      <c r="AL33" s="2">
        <v>51</v>
      </c>
      <c r="AM33" s="2">
        <v>437601</v>
      </c>
      <c r="AN33" s="2">
        <v>2.6440000000000001</v>
      </c>
      <c r="AO33" s="2" t="s">
        <v>167</v>
      </c>
      <c r="AQ33" s="2" t="s">
        <v>46</v>
      </c>
      <c r="AR33" s="2">
        <v>33.869</v>
      </c>
      <c r="AS33" s="2">
        <v>51</v>
      </c>
      <c r="AT33" s="2">
        <v>165004</v>
      </c>
      <c r="AU33" s="2">
        <v>0.99099999999999999</v>
      </c>
      <c r="AV33" s="2" t="s">
        <v>167</v>
      </c>
    </row>
    <row r="34" spans="1:48" x14ac:dyDescent="0.55000000000000004">
      <c r="A34" s="2" t="s">
        <v>45</v>
      </c>
      <c r="B34" s="2">
        <v>33.363</v>
      </c>
      <c r="C34" s="2">
        <v>169</v>
      </c>
      <c r="D34" s="2">
        <v>538</v>
      </c>
      <c r="E34" s="2">
        <v>2E-3</v>
      </c>
      <c r="F34" s="2" t="s">
        <v>167</v>
      </c>
      <c r="H34" s="2" t="s">
        <v>45</v>
      </c>
      <c r="I34" s="2">
        <v>33.374000000000002</v>
      </c>
      <c r="J34" s="2">
        <v>169</v>
      </c>
      <c r="K34" s="2">
        <v>256559</v>
      </c>
      <c r="L34" s="2">
        <v>0.999</v>
      </c>
      <c r="M34" s="2" t="s">
        <v>167</v>
      </c>
      <c r="O34" s="2" t="s">
        <v>45</v>
      </c>
      <c r="P34" s="2">
        <v>33.374000000000002</v>
      </c>
      <c r="Q34" s="2">
        <v>169</v>
      </c>
      <c r="R34" s="2">
        <v>23821</v>
      </c>
      <c r="S34" s="2">
        <v>9.0999999999999998E-2</v>
      </c>
      <c r="T34" s="2" t="s">
        <v>167</v>
      </c>
      <c r="V34" s="2" t="s">
        <v>45</v>
      </c>
      <c r="W34" s="2">
        <v>33.374000000000002</v>
      </c>
      <c r="X34" s="2">
        <v>169</v>
      </c>
      <c r="Y34" s="2">
        <v>29262</v>
      </c>
      <c r="Z34" s="2">
        <v>0.105</v>
      </c>
      <c r="AA34" s="2" t="s">
        <v>167</v>
      </c>
      <c r="AC34" s="2" t="s">
        <v>45</v>
      </c>
      <c r="AD34" s="2">
        <v>33.374000000000002</v>
      </c>
      <c r="AE34" s="2">
        <v>169</v>
      </c>
      <c r="AF34" s="2">
        <v>648299</v>
      </c>
      <c r="AG34" s="2">
        <v>2.8639999999999999</v>
      </c>
      <c r="AH34" s="2" t="s">
        <v>167</v>
      </c>
      <c r="AJ34" s="2" t="s">
        <v>45</v>
      </c>
      <c r="AK34" s="2">
        <v>33.374000000000002</v>
      </c>
      <c r="AL34" s="2">
        <v>169</v>
      </c>
      <c r="AM34" s="2">
        <v>680564</v>
      </c>
      <c r="AN34" s="2">
        <v>2.8250000000000002</v>
      </c>
      <c r="AO34" s="2" t="s">
        <v>167</v>
      </c>
      <c r="AQ34" s="2" t="s">
        <v>45</v>
      </c>
      <c r="AR34" s="2">
        <v>33.374000000000002</v>
      </c>
      <c r="AS34" s="2">
        <v>169</v>
      </c>
      <c r="AT34" s="2">
        <v>228121</v>
      </c>
      <c r="AU34" s="2">
        <v>0.96</v>
      </c>
      <c r="AV34" s="2" t="s">
        <v>167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2024-11-15T18:10:47+00:00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7A1177AAF2F748B8A8B917EEC2023D" ma:contentTypeVersion="6" ma:contentTypeDescription="Create a new document." ma:contentTypeScope="" ma:versionID="6060afa66a537939eb48d805c581a1b2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0dfef291-85ac-47ed-847d-bdfb9f0cfeee" targetNamespace="http://schemas.microsoft.com/office/2006/metadata/properties" ma:root="true" ma:fieldsID="fb37f4008868c1fd6b92d128e25eaf3b" ns1:_="" ns2:_="" ns3:_="" ns4:_="" ns5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0dfef291-85ac-47ed-847d-bdfb9f0cfeee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MediaServiceMetadata" minOccurs="0"/>
                <xsd:element ref="ns5:MediaServiceFastMetadata" minOccurs="0"/>
                <xsd:element ref="ns5:MediaServiceObjectDetectorVersions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eed674da-84ae-424a-a8e9-63bb84730c0f}" ma:internalName="TaxCatchAllLabel" ma:readOnly="true" ma:showField="CatchAllDataLabel" ma:web="78afb202-56bd-49a6-b1d5-d6071d79e1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eed674da-84ae-424a-a8e9-63bb84730c0f}" ma:internalName="TaxCatchAll" ma:showField="CatchAllData" ma:web="78afb202-56bd-49a6-b1d5-d6071d79e1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ef291-85ac-47ed-847d-bdfb9f0cfe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29f62856-1543-49d4-a736-4569d363f533" ContentTypeId="0x0101" PreviousValue="false"/>
</file>

<file path=customXml/itemProps1.xml><?xml version="1.0" encoding="utf-8"?>
<ds:datastoreItem xmlns:ds="http://schemas.openxmlformats.org/officeDocument/2006/customXml" ds:itemID="{9AF1E78C-5412-4499-A444-0217CF29D7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2574D1-5357-4CB3-B3AE-AE971C8F932C}">
  <ds:schemaRefs>
    <ds:schemaRef ds:uri="http://schemas.microsoft.com/office/2006/metadata/properties"/>
    <ds:schemaRef ds:uri="http://schemas.microsoft.com/office/infopath/2007/PartnerControls"/>
    <ds:schemaRef ds:uri="http://schemas.microsoft.com/sharepoint/v3/fields"/>
    <ds:schemaRef ds:uri="http://schemas.microsoft.com/sharepoint/v3"/>
    <ds:schemaRef ds:uri="4ffa91fb-a0ff-4ac5-b2db-65c790d184a4"/>
    <ds:schemaRef ds:uri="http://schemas.microsoft.com/sharepoint.v3"/>
  </ds:schemaRefs>
</ds:datastoreItem>
</file>

<file path=customXml/itemProps3.xml><?xml version="1.0" encoding="utf-8"?>
<ds:datastoreItem xmlns:ds="http://schemas.openxmlformats.org/officeDocument/2006/customXml" ds:itemID="{7DDAF0EB-FE9A-4369-8128-655CAA1EC8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0dfef291-85ac-47ed-847d-bdfb9f0cfe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A9FA1FB-D52B-4DBE-9BAD-EE51EC5713EB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Read Me</vt:lpstr>
      <vt:lpstr>Summary</vt:lpstr>
      <vt:lpstr>Bias results</vt:lpstr>
      <vt:lpstr>051324</vt:lpstr>
      <vt:lpstr>052224</vt:lpstr>
      <vt:lpstr>053024</vt:lpstr>
      <vt:lpstr>060624</vt:lpstr>
      <vt:lpstr>061024</vt:lpstr>
      <vt:lpstr>062024</vt:lpstr>
      <vt:lpstr>062424</vt:lpstr>
      <vt:lpstr>062724</vt:lpstr>
      <vt:lpstr>070124</vt:lpstr>
      <vt:lpstr>070224</vt:lpstr>
      <vt:lpstr>073024</vt:lpstr>
      <vt:lpstr>073124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Preston, Bill</dc:creator>
  <cp:keywords/>
  <dc:description/>
  <cp:lastModifiedBy>Wallace, Ariel</cp:lastModifiedBy>
  <cp:revision/>
  <dcterms:created xsi:type="dcterms:W3CDTF">2024-06-05T13:50:05Z</dcterms:created>
  <dcterms:modified xsi:type="dcterms:W3CDTF">2025-07-28T16:14:32Z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0x010100CA7A1177AAF2F748B8A8B917EEC2023D</vt:lpwstr>
  </property>
  <property fmtid="{D5CDD505-2E9C-101B-9397-08002B2CF9AE}" pid="3" name="TaxKeyword">
    <vt:lpwstr/>
  </property>
  <property fmtid="{D5CDD505-2E9C-101B-9397-08002B2CF9AE}" pid="4" name="e3f09c3df709400db2417a7161762d62">
    <vt:lpwstr/>
  </property>
  <property fmtid="{D5CDD505-2E9C-101B-9397-08002B2CF9AE}" pid="5" name="EPA_x0020_Subject">
    <vt:lpwstr/>
  </property>
  <property fmtid="{D5CDD505-2E9C-101B-9397-08002B2CF9AE}" pid="6" name="Document Type">
    <vt:lpwstr/>
  </property>
  <property fmtid="{D5CDD505-2E9C-101B-9397-08002B2CF9AE}" pid="7" name="EPA Subject">
    <vt:lpwstr/>
  </property>
</Properties>
</file>