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allace_ariel_epa_gov/Documents/Profile/Documents/Papers/Submitted/OTM50 Paper/ScienceHub Datasets/"/>
    </mc:Choice>
  </mc:AlternateContent>
  <xr:revisionPtr revIDLastSave="1" documentId="8_{F1DB61A7-5357-4126-9562-8B8F73CD3C2B}" xr6:coauthVersionLast="47" xr6:coauthVersionMax="47" xr10:uidLastSave="{684A74BF-1ECF-44B1-85FB-8B443D6FFB8B}"/>
  <bookViews>
    <workbookView xWindow="-28920" yWindow="10335" windowWidth="29040" windowHeight="15720" xr2:uid="{AF45DB24-09B1-4E90-ABCA-B1711FA4F7F2}"/>
  </bookViews>
  <sheets>
    <sheet name="Read Me" sheetId="4" r:id="rId1"/>
    <sheet name="Fig 3A_Neg 30 CF4 Curve" sheetId="2" r:id="rId2"/>
    <sheet name="Fig 3B_Neg 100 CF4 Curve" sheetId="3" r:id="rId3"/>
  </sheets>
  <definedNames>
    <definedName name="_xlnm.Print_Area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20" i="2"/>
  <c r="D19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<sst xmlns="http://schemas.openxmlformats.org/spreadsheetml/2006/main" count="174" uniqueCount="75">
  <si>
    <t>Compound Name</t>
  </si>
  <si>
    <t>1,4 difluorobenzene</t>
  </si>
  <si>
    <t>Tetrafluoromethane</t>
  </si>
  <si>
    <t>Labels</t>
  </si>
  <si>
    <t>Date Acquired</t>
  </si>
  <si>
    <t>Data File Name</t>
  </si>
  <si>
    <t>Sample Name</t>
  </si>
  <si>
    <t>(# 2) #</t>
  </si>
  <si>
    <t>(# 2) Name</t>
  </si>
  <si>
    <t>(# 2) Amount</t>
  </si>
  <si>
    <t>(# 2) Target Response</t>
  </si>
  <si>
    <t>(# 3) #</t>
  </si>
  <si>
    <t>(# 3) Name</t>
  </si>
  <si>
    <t>(# 3) Amount</t>
  </si>
  <si>
    <t>(# 3) Target Response</t>
  </si>
  <si>
    <t>20230123001.D</t>
  </si>
  <si>
    <t>Lab blank</t>
  </si>
  <si>
    <t>2)</t>
  </si>
  <si>
    <t>3)</t>
  </si>
  <si>
    <t>20230123002.D</t>
  </si>
  <si>
    <t>20230123003.D</t>
  </si>
  <si>
    <t>20230123004.D</t>
  </si>
  <si>
    <t>20230123005.D</t>
  </si>
  <si>
    <t>20230123006.D</t>
  </si>
  <si>
    <t>20230123007.D</t>
  </si>
  <si>
    <t>20230123008.D</t>
  </si>
  <si>
    <t>Tetrafluoromethane Area Counts</t>
  </si>
  <si>
    <t>1,4 difluorobenzene Area Counts</t>
  </si>
  <si>
    <t>Response Ratio</t>
  </si>
  <si>
    <t>20230213001.D</t>
  </si>
  <si>
    <t>20230213002.D</t>
  </si>
  <si>
    <t>5 mL, 20 ppbv, -100 C</t>
  </si>
  <si>
    <t>20230213003.D</t>
  </si>
  <si>
    <t>10 mL, 20 ppbv, -100 C</t>
  </si>
  <si>
    <t>20230213004.D</t>
  </si>
  <si>
    <t>15 mL, 20 ppbv, -100 C</t>
  </si>
  <si>
    <t>20230213005.D</t>
  </si>
  <si>
    <t>20 mL, 20 ppbv, -100 C</t>
  </si>
  <si>
    <t>20230213006.D</t>
  </si>
  <si>
    <t>50 mL, 20 ppbv, -100 C</t>
  </si>
  <si>
    <t>20230213007.D</t>
  </si>
  <si>
    <t>100 mL, 20 ppbv, -100 C</t>
  </si>
  <si>
    <t>20230213008.D</t>
  </si>
  <si>
    <t>200 mL, 20 ppbv, -100 C</t>
  </si>
  <si>
    <t>Abbreviations</t>
  </si>
  <si>
    <t>Neg</t>
  </si>
  <si>
    <t>Negative</t>
  </si>
  <si>
    <t>VOC</t>
  </si>
  <si>
    <t>Volatile Organic Compound</t>
  </si>
  <si>
    <t>PFAS</t>
  </si>
  <si>
    <t>Per- and polyfluoroalkyl substance</t>
  </si>
  <si>
    <t>Response ratios were calculated by dividing the area counts for CF4 by the area counts of the internal standard, 1,4-difluorobenzene.</t>
  </si>
  <si>
    <t>Injection Volume from System 1 (mL)</t>
  </si>
  <si>
    <t>Acq</t>
  </si>
  <si>
    <t>Acquisition</t>
  </si>
  <si>
    <r>
      <t xml:space="preserve">In A, a focusing trap low temperature of -30 </t>
    </r>
    <r>
      <rPr>
        <sz val="11"/>
        <color theme="1"/>
        <rFont val="Aptos Narrow"/>
        <family val="2"/>
      </rPr>
      <t>°</t>
    </r>
    <r>
      <rPr>
        <sz val="11"/>
        <color theme="1"/>
        <rFont val="Calibri"/>
        <family val="2"/>
        <scheme val="minor"/>
      </rPr>
      <t>C was used. In B, a focusing trap low temperature of -100 °C was used.</t>
    </r>
  </si>
  <si>
    <t>Instrumental acquisition parameters can be found in Tables S1 and S2 in the Supplementary Information (SI) of the paper.</t>
  </si>
  <si>
    <t>SI</t>
  </si>
  <si>
    <t>Supplementary Information</t>
  </si>
  <si>
    <r>
      <t>CF</t>
    </r>
    <r>
      <rPr>
        <vertAlign val="subscript"/>
        <sz val="11"/>
        <color theme="1"/>
        <rFont val="Calibri"/>
        <family val="2"/>
        <scheme val="minor"/>
      </rPr>
      <t>4</t>
    </r>
  </si>
  <si>
    <r>
      <t>Figures 3A and 3B: CF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Calibration Curves</t>
    </r>
  </si>
  <si>
    <r>
      <t>Calibration curves were generated by injecting 5, 10, 15, 20, 50, 100, and 200 mL of a 20 ppbv VFC standard (200 ppbv CF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) onto System 1. </t>
    </r>
  </si>
  <si>
    <t>ppbv</t>
  </si>
  <si>
    <t>parts per billion by volume</t>
  </si>
  <si>
    <t>5 mL, 20 ppbv, -30 C</t>
  </si>
  <si>
    <t>10 mL, 20 ppbv, -30 C</t>
  </si>
  <si>
    <t>15 mL, 20 ppbv, -30 C</t>
  </si>
  <si>
    <t>20 mL, 20 ppbv, -30 C</t>
  </si>
  <si>
    <t>50 mL, 20 ppbv, -30 C</t>
  </si>
  <si>
    <t>100 mL, 20 ppbv, -30 C</t>
  </si>
  <si>
    <t>200 mL, 20 ppbv, -30 C</t>
  </si>
  <si>
    <t>(# 2) Ret Time (min)</t>
  </si>
  <si>
    <t>Ret</t>
  </si>
  <si>
    <t>Retention</t>
  </si>
  <si>
    <t>(# 3) Ret 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</si>
</sst>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1" fillId="0" borderId="0" xfId="0" applyFont="1"/>
    <xf numFmtId="0" fontId="5" fillId="0" borderId="0" xfId="0" applyFont="1"/>
    <xf numFmtId="22" fontId="5" fillId="0" borderId="0" xfId="0" applyNumberFormat="1" applyFont="1"/>
    <xf numFmtId="0" fontId="5" fillId="0" borderId="0" xfId="0" applyFont="1" applyFill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05F8-22CC-4F05-A279-91B70AF7FB44}">
  <dimension ref="A1:B16"/>
  <sheetViews>
    <sheetView tabSelected="1" workbookViewId="0">
      <selection activeCell="B15" sqref="B15"/>
    </sheetView>
  </sheetViews>
  <sheetFormatPr defaultRowHeight="14.4" x14ac:dyDescent="0.55000000000000004"/>
  <sheetData>
    <row r="1" spans="1:2" ht="16.8" x14ac:dyDescent="0.75">
      <c r="A1" s="2" t="s">
        <v>60</v>
      </c>
    </row>
    <row r="2" spans="1:2" x14ac:dyDescent="0.55000000000000004">
      <c r="A2" s="2"/>
    </row>
    <row r="3" spans="1:2" ht="16.8" x14ac:dyDescent="0.75">
      <c r="A3" t="s">
        <v>61</v>
      </c>
    </row>
    <row r="4" spans="1:2" x14ac:dyDescent="0.55000000000000004">
      <c r="A4" t="s">
        <v>55</v>
      </c>
    </row>
    <row r="5" spans="1:2" x14ac:dyDescent="0.55000000000000004">
      <c r="A5" t="s">
        <v>56</v>
      </c>
    </row>
    <row r="6" spans="1:2" x14ac:dyDescent="0.55000000000000004">
      <c r="A6" t="s">
        <v>51</v>
      </c>
    </row>
    <row r="8" spans="1:2" x14ac:dyDescent="0.55000000000000004">
      <c r="A8" s="2" t="s">
        <v>44</v>
      </c>
    </row>
    <row r="9" spans="1:2" x14ac:dyDescent="0.55000000000000004">
      <c r="A9" t="s">
        <v>53</v>
      </c>
      <c r="B9" t="s">
        <v>54</v>
      </c>
    </row>
    <row r="10" spans="1:2" ht="16.8" x14ac:dyDescent="0.75">
      <c r="A10" t="s">
        <v>59</v>
      </c>
      <c r="B10" t="s">
        <v>2</v>
      </c>
    </row>
    <row r="11" spans="1:2" x14ac:dyDescent="0.55000000000000004">
      <c r="A11" t="s">
        <v>45</v>
      </c>
      <c r="B11" t="s">
        <v>46</v>
      </c>
    </row>
    <row r="12" spans="1:2" x14ac:dyDescent="0.55000000000000004">
      <c r="A12" t="s">
        <v>49</v>
      </c>
      <c r="B12" t="s">
        <v>50</v>
      </c>
    </row>
    <row r="13" spans="1:2" x14ac:dyDescent="0.55000000000000004">
      <c r="A13" t="s">
        <v>62</v>
      </c>
      <c r="B13" t="s">
        <v>63</v>
      </c>
    </row>
    <row r="14" spans="1:2" x14ac:dyDescent="0.55000000000000004">
      <c r="A14" t="s">
        <v>72</v>
      </c>
      <c r="B14" t="s">
        <v>73</v>
      </c>
    </row>
    <row r="15" spans="1:2" x14ac:dyDescent="0.55000000000000004">
      <c r="A15" t="s">
        <v>57</v>
      </c>
      <c r="B15" t="s">
        <v>58</v>
      </c>
    </row>
    <row r="16" spans="1:2" x14ac:dyDescent="0.55000000000000004">
      <c r="A16" t="s">
        <v>47</v>
      </c>
      <c r="B16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18CF-BDD0-49AD-8EA8-3FB8EC861A2A}">
  <dimension ref="A1:N67"/>
  <sheetViews>
    <sheetView zoomScale="71" zoomScaleNormal="100" workbookViewId="0">
      <selection activeCell="C27" sqref="C27"/>
    </sheetView>
  </sheetViews>
  <sheetFormatPr defaultRowHeight="14.4" x14ac:dyDescent="0.55000000000000004"/>
  <cols>
    <col min="2" max="2" width="29.15625" customWidth="1"/>
    <col min="3" max="3" width="35.05078125" bestFit="1" customWidth="1"/>
    <col min="4" max="4" width="26" customWidth="1"/>
    <col min="5" max="5" width="39.15625" bestFit="1" customWidth="1"/>
    <col min="6" max="7" width="21.7890625" bestFit="1" customWidth="1"/>
    <col min="8" max="8" width="18.1015625" customWidth="1"/>
    <col min="9" max="9" width="23.1015625" bestFit="1" customWidth="1"/>
    <col min="10" max="10" width="21.7890625" bestFit="1" customWidth="1"/>
    <col min="11" max="11" width="18.20703125" bestFit="1" customWidth="1"/>
    <col min="12" max="13" width="21.7890625" bestFit="1" customWidth="1"/>
    <col min="14" max="14" width="23.1015625" bestFit="1" customWidth="1"/>
    <col min="15" max="15" width="20.3125" bestFit="1" customWidth="1"/>
  </cols>
  <sheetData>
    <row r="1" spans="1:14" s="3" customFormat="1" ht="18.3" x14ac:dyDescent="0.7">
      <c r="A1" s="3" t="s">
        <v>0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2</v>
      </c>
      <c r="K1" s="3" t="s">
        <v>2</v>
      </c>
      <c r="L1" s="3" t="s">
        <v>2</v>
      </c>
      <c r="M1" s="3" t="s">
        <v>2</v>
      </c>
      <c r="N1" s="3" t="s">
        <v>2</v>
      </c>
    </row>
    <row r="2" spans="1:14" s="3" customFormat="1" ht="18.3" x14ac:dyDescent="0.7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71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74</v>
      </c>
      <c r="M2" s="3" t="s">
        <v>13</v>
      </c>
      <c r="N2" s="3" t="s">
        <v>14</v>
      </c>
    </row>
    <row r="3" spans="1:14" s="3" customFormat="1" ht="18.3" x14ac:dyDescent="0.7">
      <c r="B3" s="4">
        <v>44949.417361111111</v>
      </c>
      <c r="C3" s="3" t="s">
        <v>15</v>
      </c>
      <c r="D3" s="3" t="s">
        <v>16</v>
      </c>
      <c r="E3" s="3" t="s">
        <v>17</v>
      </c>
      <c r="F3" s="3" t="s">
        <v>1</v>
      </c>
      <c r="G3" s="3">
        <v>26.39</v>
      </c>
      <c r="H3" s="3">
        <v>20</v>
      </c>
      <c r="I3" s="3">
        <v>1010765</v>
      </c>
      <c r="J3" s="3" t="s">
        <v>18</v>
      </c>
      <c r="K3" s="3" t="s">
        <v>2</v>
      </c>
      <c r="L3" s="3">
        <v>3.63</v>
      </c>
      <c r="M3" s="3">
        <v>0</v>
      </c>
      <c r="N3" s="3">
        <v>3</v>
      </c>
    </row>
    <row r="4" spans="1:14" s="3" customFormat="1" ht="18.3" x14ac:dyDescent="0.7">
      <c r="B4" s="4">
        <v>44949.459722222222</v>
      </c>
      <c r="C4" s="3" t="s">
        <v>19</v>
      </c>
      <c r="D4" s="3" t="s">
        <v>64</v>
      </c>
      <c r="E4" s="3" t="s">
        <v>17</v>
      </c>
      <c r="F4" s="3" t="s">
        <v>1</v>
      </c>
      <c r="G4" s="3">
        <v>26.4</v>
      </c>
      <c r="H4" s="3">
        <v>20</v>
      </c>
      <c r="I4" s="5">
        <v>1039947</v>
      </c>
      <c r="J4" s="5" t="s">
        <v>18</v>
      </c>
      <c r="K4" s="5" t="s">
        <v>2</v>
      </c>
      <c r="L4" s="5">
        <v>3.64</v>
      </c>
      <c r="M4" s="5">
        <v>14.71</v>
      </c>
      <c r="N4" s="5">
        <v>20674</v>
      </c>
    </row>
    <row r="5" spans="1:14" s="3" customFormat="1" ht="18.3" x14ac:dyDescent="0.7">
      <c r="B5" s="4">
        <v>44949.502083333333</v>
      </c>
      <c r="C5" s="3" t="s">
        <v>20</v>
      </c>
      <c r="D5" s="3" t="s">
        <v>65</v>
      </c>
      <c r="E5" s="3" t="s">
        <v>17</v>
      </c>
      <c r="F5" s="3" t="s">
        <v>1</v>
      </c>
      <c r="G5" s="3">
        <v>26.4</v>
      </c>
      <c r="H5" s="3">
        <v>20</v>
      </c>
      <c r="I5" s="5">
        <v>1030261</v>
      </c>
      <c r="J5" s="5" t="s">
        <v>18</v>
      </c>
      <c r="K5" s="5" t="s">
        <v>2</v>
      </c>
      <c r="L5" s="5">
        <v>3.64</v>
      </c>
      <c r="M5" s="5">
        <v>29.73</v>
      </c>
      <c r="N5" s="5">
        <v>40830</v>
      </c>
    </row>
    <row r="6" spans="1:14" s="3" customFormat="1" ht="18.3" x14ac:dyDescent="0.7">
      <c r="B6" s="4">
        <v>44949.544444444444</v>
      </c>
      <c r="C6" s="3" t="s">
        <v>21</v>
      </c>
      <c r="D6" s="3" t="s">
        <v>66</v>
      </c>
      <c r="E6" s="3" t="s">
        <v>17</v>
      </c>
      <c r="F6" s="3" t="s">
        <v>1</v>
      </c>
      <c r="G6" s="3">
        <v>26.4</v>
      </c>
      <c r="H6" s="3">
        <v>20</v>
      </c>
      <c r="I6" s="5">
        <v>1055927</v>
      </c>
      <c r="J6" s="5" t="s">
        <v>18</v>
      </c>
      <c r="K6" s="5" t="s">
        <v>2</v>
      </c>
      <c r="L6" s="5">
        <v>3.64</v>
      </c>
      <c r="M6" s="5">
        <v>46.13</v>
      </c>
      <c r="N6" s="5">
        <v>63917</v>
      </c>
    </row>
    <row r="7" spans="1:14" s="3" customFormat="1" ht="18.3" x14ac:dyDescent="0.7">
      <c r="B7" s="4">
        <v>44949.587500000001</v>
      </c>
      <c r="C7" s="3" t="s">
        <v>22</v>
      </c>
      <c r="D7" s="3" t="s">
        <v>67</v>
      </c>
      <c r="E7" s="3" t="s">
        <v>17</v>
      </c>
      <c r="F7" s="3" t="s">
        <v>1</v>
      </c>
      <c r="G7" s="3">
        <v>26.4</v>
      </c>
      <c r="H7" s="3">
        <v>20</v>
      </c>
      <c r="I7" s="5">
        <v>1058769</v>
      </c>
      <c r="J7" s="5" t="s">
        <v>18</v>
      </c>
      <c r="K7" s="5" t="s">
        <v>2</v>
      </c>
      <c r="L7" s="5">
        <v>3.64</v>
      </c>
      <c r="M7" s="5">
        <v>61.01</v>
      </c>
      <c r="N7" s="5">
        <v>83545</v>
      </c>
    </row>
    <row r="8" spans="1:14" s="3" customFormat="1" ht="18.3" x14ac:dyDescent="0.7">
      <c r="B8" s="4">
        <v>44949.631249999999</v>
      </c>
      <c r="C8" s="3" t="s">
        <v>23</v>
      </c>
      <c r="D8" s="3" t="s">
        <v>68</v>
      </c>
      <c r="E8" s="3" t="s">
        <v>17</v>
      </c>
      <c r="F8" s="3" t="s">
        <v>1</v>
      </c>
      <c r="G8" s="3">
        <v>26.4</v>
      </c>
      <c r="H8" s="3">
        <v>20</v>
      </c>
      <c r="I8" s="5">
        <v>1037611</v>
      </c>
      <c r="J8" s="5" t="s">
        <v>18</v>
      </c>
      <c r="K8" s="5" t="s">
        <v>2</v>
      </c>
      <c r="L8" s="5">
        <v>3.64</v>
      </c>
      <c r="M8" s="5">
        <v>84.41</v>
      </c>
      <c r="N8" s="5">
        <v>110692</v>
      </c>
    </row>
    <row r="9" spans="1:14" s="3" customFormat="1" ht="18.3" x14ac:dyDescent="0.7">
      <c r="B9" s="4">
        <v>44949.676388888889</v>
      </c>
      <c r="C9" s="3" t="s">
        <v>24</v>
      </c>
      <c r="D9" s="3" t="s">
        <v>69</v>
      </c>
      <c r="E9" s="3" t="s">
        <v>17</v>
      </c>
      <c r="F9" s="3" t="s">
        <v>1</v>
      </c>
      <c r="G9" s="3">
        <v>26.39</v>
      </c>
      <c r="H9" s="3">
        <v>20</v>
      </c>
      <c r="I9" s="5">
        <v>1028507</v>
      </c>
      <c r="J9" s="5" t="s">
        <v>18</v>
      </c>
      <c r="K9" s="5" t="s">
        <v>2</v>
      </c>
      <c r="L9" s="5">
        <v>3.64</v>
      </c>
      <c r="M9" s="5">
        <v>104.05</v>
      </c>
      <c r="N9" s="5">
        <v>132592</v>
      </c>
    </row>
    <row r="10" spans="1:14" s="3" customFormat="1" ht="18.3" x14ac:dyDescent="0.7">
      <c r="B10" s="4">
        <v>44949.723611111112</v>
      </c>
      <c r="C10" s="3" t="s">
        <v>25</v>
      </c>
      <c r="D10" s="3" t="s">
        <v>70</v>
      </c>
      <c r="E10" s="3" t="s">
        <v>17</v>
      </c>
      <c r="F10" s="3" t="s">
        <v>1</v>
      </c>
      <c r="G10" s="3">
        <v>26.38</v>
      </c>
      <c r="H10" s="3">
        <v>20</v>
      </c>
      <c r="I10" s="5">
        <v>1087106</v>
      </c>
      <c r="J10" s="5" t="s">
        <v>18</v>
      </c>
      <c r="K10" s="5" t="s">
        <v>2</v>
      </c>
      <c r="L10" s="5">
        <v>3.64</v>
      </c>
      <c r="M10" s="5">
        <v>96.38</v>
      </c>
      <c r="N10" s="5">
        <v>130835</v>
      </c>
    </row>
    <row r="11" spans="1:14" s="3" customFormat="1" ht="18.3" x14ac:dyDescent="0.7"/>
    <row r="12" spans="1:14" s="3" customFormat="1" ht="18.3" x14ac:dyDescent="0.7"/>
    <row r="13" spans="1:14" s="3" customFormat="1" ht="18.3" x14ac:dyDescent="0.7">
      <c r="B13" s="3" t="s">
        <v>26</v>
      </c>
      <c r="C13" s="3" t="s">
        <v>27</v>
      </c>
      <c r="D13" s="3" t="s">
        <v>28</v>
      </c>
      <c r="E13" s="3" t="s">
        <v>52</v>
      </c>
    </row>
    <row r="14" spans="1:14" s="3" customFormat="1" ht="18.3" x14ac:dyDescent="0.7">
      <c r="B14" s="3">
        <v>20674</v>
      </c>
      <c r="C14" s="3">
        <v>1039947</v>
      </c>
      <c r="D14" s="6">
        <f>B14/C14</f>
        <v>1.9879859262058548E-2</v>
      </c>
      <c r="E14" s="3">
        <v>5.8</v>
      </c>
    </row>
    <row r="15" spans="1:14" s="3" customFormat="1" ht="18.3" x14ac:dyDescent="0.7">
      <c r="B15" s="3">
        <v>40830</v>
      </c>
      <c r="C15" s="3">
        <v>1030261</v>
      </c>
      <c r="D15" s="6">
        <f t="shared" ref="D15:D20" si="0">B15/C15</f>
        <v>3.9630734347898253E-2</v>
      </c>
      <c r="E15" s="3">
        <v>10.8</v>
      </c>
    </row>
    <row r="16" spans="1:14" s="3" customFormat="1" ht="18.3" x14ac:dyDescent="0.7">
      <c r="B16" s="3">
        <v>63917</v>
      </c>
      <c r="C16" s="3">
        <v>1055927</v>
      </c>
      <c r="D16" s="6">
        <f t="shared" si="0"/>
        <v>6.0531646600569929E-2</v>
      </c>
      <c r="E16" s="3">
        <v>16.100000000000001</v>
      </c>
    </row>
    <row r="17" spans="2:5" s="3" customFormat="1" ht="18.3" x14ac:dyDescent="0.7">
      <c r="B17" s="3">
        <v>83545</v>
      </c>
      <c r="C17" s="3">
        <v>1058769</v>
      </c>
      <c r="D17" s="6">
        <f t="shared" si="0"/>
        <v>7.8907674856366211E-2</v>
      </c>
      <c r="E17" s="3">
        <v>20.5</v>
      </c>
    </row>
    <row r="18" spans="2:5" s="3" customFormat="1" ht="18.3" x14ac:dyDescent="0.7">
      <c r="B18" s="3">
        <v>110692</v>
      </c>
      <c r="C18" s="3">
        <v>1037611</v>
      </c>
      <c r="D18" s="6">
        <f t="shared" si="0"/>
        <v>0.10667967089786057</v>
      </c>
      <c r="E18" s="3">
        <v>50.5</v>
      </c>
    </row>
    <row r="19" spans="2:5" s="3" customFormat="1" ht="18.3" x14ac:dyDescent="0.7">
      <c r="B19" s="3">
        <v>132592</v>
      </c>
      <c r="C19" s="3">
        <v>1028507</v>
      </c>
      <c r="D19" s="6">
        <f t="shared" si="0"/>
        <v>0.1289169641042793</v>
      </c>
      <c r="E19" s="3">
        <v>100.9</v>
      </c>
    </row>
    <row r="20" spans="2:5" s="3" customFormat="1" ht="18.3" x14ac:dyDescent="0.7">
      <c r="B20" s="3">
        <v>130835</v>
      </c>
      <c r="C20" s="3">
        <v>1087106</v>
      </c>
      <c r="D20" s="6">
        <f t="shared" si="0"/>
        <v>0.12035164924119635</v>
      </c>
      <c r="E20" s="3">
        <v>201</v>
      </c>
    </row>
    <row r="64" spans="2:2" x14ac:dyDescent="0.55000000000000004">
      <c r="B64" s="1"/>
    </row>
    <row r="65" spans="2:2" x14ac:dyDescent="0.55000000000000004">
      <c r="B65" s="1"/>
    </row>
    <row r="66" spans="2:2" x14ac:dyDescent="0.55000000000000004">
      <c r="B66" s="1"/>
    </row>
    <row r="67" spans="2:2" x14ac:dyDescent="0.55000000000000004">
      <c r="B6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E30E-1FD6-4768-AD9B-38C81F7E490A}">
  <dimension ref="A1:M22"/>
  <sheetViews>
    <sheetView zoomScale="68" workbookViewId="0">
      <selection activeCell="D29" sqref="D29"/>
    </sheetView>
  </sheetViews>
  <sheetFormatPr defaultRowHeight="14.4" x14ac:dyDescent="0.55000000000000004"/>
  <cols>
    <col min="2" max="3" width="36.62890625" bestFit="1" customWidth="1"/>
    <col min="4" max="4" width="25" customWidth="1"/>
    <col min="5" max="5" width="22.83984375" customWidth="1"/>
    <col min="6" max="8" width="22.68359375" bestFit="1" customWidth="1"/>
    <col min="9" max="9" width="24" bestFit="1" customWidth="1"/>
    <col min="10" max="12" width="22.68359375" bestFit="1" customWidth="1"/>
    <col min="13" max="13" width="24" bestFit="1" customWidth="1"/>
    <col min="14" max="14" width="21.1015625" bestFit="1" customWidth="1"/>
  </cols>
  <sheetData>
    <row r="1" spans="1:13" s="3" customFormat="1" ht="18.3" x14ac:dyDescent="0.7">
      <c r="A1" s="3" t="s">
        <v>0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2</v>
      </c>
      <c r="K1" s="3" t="s">
        <v>2</v>
      </c>
      <c r="L1" s="3" t="s">
        <v>2</v>
      </c>
      <c r="M1" s="3" t="s">
        <v>2</v>
      </c>
    </row>
    <row r="2" spans="1:13" s="3" customFormat="1" ht="18.3" x14ac:dyDescent="0.7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71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74</v>
      </c>
      <c r="M2" s="3" t="s">
        <v>14</v>
      </c>
    </row>
    <row r="3" spans="1:13" s="3" customFormat="1" ht="18.3" x14ac:dyDescent="0.7">
      <c r="B3" s="4">
        <v>44970.273611111108</v>
      </c>
      <c r="C3" s="3" t="s">
        <v>29</v>
      </c>
      <c r="D3" s="3" t="s">
        <v>16</v>
      </c>
      <c r="E3" s="3" t="s">
        <v>17</v>
      </c>
      <c r="F3" s="3" t="s">
        <v>1</v>
      </c>
      <c r="G3" s="3">
        <v>26.36</v>
      </c>
      <c r="H3" s="3">
        <v>20</v>
      </c>
      <c r="I3" s="5">
        <v>391685</v>
      </c>
      <c r="J3" s="5" t="s">
        <v>18</v>
      </c>
      <c r="K3" s="5" t="s">
        <v>2</v>
      </c>
      <c r="L3" s="5">
        <v>0</v>
      </c>
      <c r="M3" s="5">
        <v>0</v>
      </c>
    </row>
    <row r="4" spans="1:13" s="3" customFormat="1" ht="18.3" x14ac:dyDescent="0.7">
      <c r="B4" s="4">
        <v>44970.318749999999</v>
      </c>
      <c r="C4" s="3" t="s">
        <v>30</v>
      </c>
      <c r="D4" s="3" t="s">
        <v>31</v>
      </c>
      <c r="E4" s="3" t="s">
        <v>17</v>
      </c>
      <c r="F4" s="3" t="s">
        <v>1</v>
      </c>
      <c r="G4" s="3">
        <v>26.37</v>
      </c>
      <c r="H4" s="3">
        <v>20</v>
      </c>
      <c r="I4" s="5">
        <v>479506</v>
      </c>
      <c r="J4" s="5" t="s">
        <v>18</v>
      </c>
      <c r="K4" s="5" t="s">
        <v>2</v>
      </c>
      <c r="L4" s="5">
        <v>3.65</v>
      </c>
      <c r="M4" s="5">
        <v>221970</v>
      </c>
    </row>
    <row r="5" spans="1:13" s="3" customFormat="1" ht="18.3" x14ac:dyDescent="0.7">
      <c r="B5" s="4">
        <v>44970.363888888889</v>
      </c>
      <c r="C5" s="3" t="s">
        <v>32</v>
      </c>
      <c r="D5" s="3" t="s">
        <v>33</v>
      </c>
      <c r="E5" s="3" t="s">
        <v>17</v>
      </c>
      <c r="F5" s="3" t="s">
        <v>1</v>
      </c>
      <c r="G5" s="3">
        <v>26.37</v>
      </c>
      <c r="H5" s="3">
        <v>20</v>
      </c>
      <c r="I5" s="5">
        <v>446103</v>
      </c>
      <c r="J5" s="5" t="s">
        <v>18</v>
      </c>
      <c r="K5" s="5" t="s">
        <v>2</v>
      </c>
      <c r="L5" s="5">
        <v>3.65</v>
      </c>
      <c r="M5" s="5">
        <v>311694</v>
      </c>
    </row>
    <row r="6" spans="1:13" s="3" customFormat="1" ht="18.3" x14ac:dyDescent="0.7">
      <c r="B6" s="4">
        <v>44970.40902777778</v>
      </c>
      <c r="C6" s="3" t="s">
        <v>34</v>
      </c>
      <c r="D6" s="3" t="s">
        <v>35</v>
      </c>
      <c r="E6" s="3" t="s">
        <v>17</v>
      </c>
      <c r="F6" s="3" t="s">
        <v>1</v>
      </c>
      <c r="G6" s="3">
        <v>26.37</v>
      </c>
      <c r="H6" s="3">
        <v>20</v>
      </c>
      <c r="I6" s="5">
        <v>468030</v>
      </c>
      <c r="J6" s="5" t="s">
        <v>18</v>
      </c>
      <c r="K6" s="5" t="s">
        <v>2</v>
      </c>
      <c r="L6" s="5">
        <v>3.65</v>
      </c>
      <c r="M6" s="5">
        <v>392354</v>
      </c>
    </row>
    <row r="7" spans="1:13" s="3" customFormat="1" ht="18.3" x14ac:dyDescent="0.7">
      <c r="B7" s="4">
        <v>44970.454861111109</v>
      </c>
      <c r="C7" s="3" t="s">
        <v>36</v>
      </c>
      <c r="D7" s="3" t="s">
        <v>37</v>
      </c>
      <c r="E7" s="3" t="s">
        <v>17</v>
      </c>
      <c r="F7" s="3" t="s">
        <v>1</v>
      </c>
      <c r="G7" s="3">
        <v>26.37</v>
      </c>
      <c r="H7" s="3">
        <v>20</v>
      </c>
      <c r="I7" s="5">
        <v>474497</v>
      </c>
      <c r="J7" s="5" t="s">
        <v>18</v>
      </c>
      <c r="K7" s="5" t="s">
        <v>2</v>
      </c>
      <c r="L7" s="5">
        <v>3.66</v>
      </c>
      <c r="M7" s="5">
        <v>493692</v>
      </c>
    </row>
    <row r="8" spans="1:13" s="3" customFormat="1" ht="18.3" x14ac:dyDescent="0.7">
      <c r="B8" s="4">
        <v>44970.501388888886</v>
      </c>
      <c r="C8" s="3" t="s">
        <v>38</v>
      </c>
      <c r="D8" s="3" t="s">
        <v>39</v>
      </c>
      <c r="E8" s="3" t="s">
        <v>17</v>
      </c>
      <c r="F8" s="3" t="s">
        <v>1</v>
      </c>
      <c r="G8" s="3">
        <v>26.37</v>
      </c>
      <c r="H8" s="3">
        <v>20</v>
      </c>
      <c r="I8" s="5">
        <v>451414</v>
      </c>
      <c r="J8" s="5" t="s">
        <v>18</v>
      </c>
      <c r="K8" s="5" t="s">
        <v>2</v>
      </c>
      <c r="L8" s="5">
        <v>3.66</v>
      </c>
      <c r="M8" s="5">
        <v>1087922</v>
      </c>
    </row>
    <row r="9" spans="1:13" s="3" customFormat="1" ht="18.3" x14ac:dyDescent="0.7">
      <c r="B9" s="4">
        <v>44970.549305555556</v>
      </c>
      <c r="C9" s="3" t="s">
        <v>40</v>
      </c>
      <c r="D9" s="3" t="s">
        <v>41</v>
      </c>
      <c r="E9" s="3" t="s">
        <v>17</v>
      </c>
      <c r="F9" s="3" t="s">
        <v>1</v>
      </c>
      <c r="G9" s="3">
        <v>26.35</v>
      </c>
      <c r="H9" s="3">
        <v>20</v>
      </c>
      <c r="I9" s="5">
        <v>466308</v>
      </c>
      <c r="J9" s="5" t="s">
        <v>18</v>
      </c>
      <c r="K9" s="5" t="s">
        <v>2</v>
      </c>
      <c r="L9" s="5">
        <v>3.67</v>
      </c>
      <c r="M9" s="5">
        <v>2042120</v>
      </c>
    </row>
    <row r="10" spans="1:13" s="3" customFormat="1" ht="18.3" x14ac:dyDescent="0.7">
      <c r="B10" s="4">
        <v>44970.6</v>
      </c>
      <c r="C10" s="3" t="s">
        <v>42</v>
      </c>
      <c r="D10" s="3" t="s">
        <v>43</v>
      </c>
      <c r="E10" s="3" t="s">
        <v>17</v>
      </c>
      <c r="F10" s="3" t="s">
        <v>1</v>
      </c>
      <c r="G10" s="3">
        <v>26.33</v>
      </c>
      <c r="H10" s="3">
        <v>20</v>
      </c>
      <c r="I10" s="5">
        <v>474809</v>
      </c>
      <c r="J10" s="5" t="s">
        <v>18</v>
      </c>
      <c r="K10" s="5" t="s">
        <v>2</v>
      </c>
      <c r="L10" s="5">
        <v>3.68</v>
      </c>
      <c r="M10" s="5">
        <v>3814889</v>
      </c>
    </row>
    <row r="11" spans="1:13" s="3" customFormat="1" ht="18.3" x14ac:dyDescent="0.7"/>
    <row r="12" spans="1:13" s="3" customFormat="1" ht="18.3" x14ac:dyDescent="0.7"/>
    <row r="13" spans="1:13" s="3" customFormat="1" ht="18.3" x14ac:dyDescent="0.7"/>
    <row r="14" spans="1:13" s="3" customFormat="1" ht="18.3" x14ac:dyDescent="0.7">
      <c r="B14" s="3" t="s">
        <v>26</v>
      </c>
      <c r="C14" s="3" t="s">
        <v>27</v>
      </c>
      <c r="D14" s="3" t="s">
        <v>28</v>
      </c>
      <c r="E14" s="3" t="s">
        <v>52</v>
      </c>
    </row>
    <row r="15" spans="1:13" s="3" customFormat="1" ht="18.3" x14ac:dyDescent="0.7">
      <c r="B15" s="3">
        <v>221970</v>
      </c>
      <c r="C15" s="3">
        <v>479506</v>
      </c>
      <c r="D15" s="6">
        <f t="shared" ref="D15:D21" si="0">B15/C15</f>
        <v>0.46291391557144229</v>
      </c>
      <c r="E15" s="3">
        <v>5.5</v>
      </c>
    </row>
    <row r="16" spans="1:13" s="3" customFormat="1" ht="18.3" x14ac:dyDescent="0.7">
      <c r="B16" s="3">
        <v>311694</v>
      </c>
      <c r="C16" s="3">
        <v>446103</v>
      </c>
      <c r="D16" s="6">
        <f t="shared" si="0"/>
        <v>0.69870411093402196</v>
      </c>
      <c r="E16" s="3">
        <v>10.8</v>
      </c>
    </row>
    <row r="17" spans="2:5" s="3" customFormat="1" ht="18.3" x14ac:dyDescent="0.7">
      <c r="B17" s="3">
        <v>392354</v>
      </c>
      <c r="C17" s="3">
        <v>468030</v>
      </c>
      <c r="D17" s="6">
        <f t="shared" si="0"/>
        <v>0.83830951007414056</v>
      </c>
      <c r="E17" s="3">
        <v>15.4</v>
      </c>
    </row>
    <row r="18" spans="2:5" s="3" customFormat="1" ht="18.3" x14ac:dyDescent="0.7">
      <c r="B18" s="3">
        <v>493692</v>
      </c>
      <c r="C18" s="3">
        <v>474497</v>
      </c>
      <c r="D18" s="6">
        <f t="shared" si="0"/>
        <v>1.0404533642994582</v>
      </c>
      <c r="E18" s="3">
        <v>21</v>
      </c>
    </row>
    <row r="19" spans="2:5" s="3" customFormat="1" ht="18.3" x14ac:dyDescent="0.7">
      <c r="B19" s="3">
        <v>1087922</v>
      </c>
      <c r="C19" s="3">
        <v>451414</v>
      </c>
      <c r="D19" s="6">
        <f t="shared" si="0"/>
        <v>2.4100315896272599</v>
      </c>
      <c r="E19" s="3">
        <v>51.1</v>
      </c>
    </row>
    <row r="20" spans="2:5" s="3" customFormat="1" ht="18.3" x14ac:dyDescent="0.7">
      <c r="B20" s="3">
        <v>2042120</v>
      </c>
      <c r="C20" s="3">
        <v>466308</v>
      </c>
      <c r="D20" s="6">
        <f t="shared" si="0"/>
        <v>4.379337262067132</v>
      </c>
      <c r="E20" s="3">
        <v>101</v>
      </c>
    </row>
    <row r="21" spans="2:5" s="3" customFormat="1" ht="18.3" x14ac:dyDescent="0.7">
      <c r="B21" s="3">
        <v>3814889</v>
      </c>
      <c r="C21" s="3">
        <v>474809</v>
      </c>
      <c r="D21" s="6">
        <f t="shared" si="0"/>
        <v>8.0345760084581386</v>
      </c>
      <c r="E21" s="3">
        <v>200.6</v>
      </c>
    </row>
    <row r="22" spans="2:5" s="3" customFormat="1" ht="18.3" x14ac:dyDescent="0.7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2024-11-15T17:28:46+00:00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7A1177AAF2F748B8A8B917EEC2023D" ma:contentTypeVersion="6" ma:contentTypeDescription="Create a new document." ma:contentTypeScope="" ma:versionID="6060afa66a537939eb48d805c581a1b2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0dfef291-85ac-47ed-847d-bdfb9f0cfeee" targetNamespace="http://schemas.microsoft.com/office/2006/metadata/properties" ma:root="true" ma:fieldsID="fb37f4008868c1fd6b92d128e25eaf3b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0dfef291-85ac-47ed-847d-bdfb9f0cfee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ed674da-84ae-424a-a8e9-63bb84730c0f}" ma:internalName="TaxCatchAllLabel" ma:readOnly="true" ma:showField="CatchAllDataLabel" ma:web="78afb202-56bd-49a6-b1d5-d6071d79e1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ed674da-84ae-424a-a8e9-63bb84730c0f}" ma:internalName="TaxCatchAll" ma:showField="CatchAllData" ma:web="78afb202-56bd-49a6-b1d5-d6071d79e1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ef291-85ac-47ed-847d-bdfb9f0cf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34709DDC-6595-4022-9360-8800F3C65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1529A-40BA-42DF-AB02-0392815D9CD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CD6689EC-80C1-4A10-9F9B-A21518FB2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0dfef291-85ac-47ed-847d-bdfb9f0cf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7A56E66-02DC-419F-960A-D5E81E76D05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Fig 3A_Neg 30 CF4 Curve</vt:lpstr>
      <vt:lpstr>Fig 3B_Neg 100 CF4 Curve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Wallace, Ariel (she/her/hers)</dc:creator>
  <cp:keywords/>
  <dc:description/>
  <cp:lastModifiedBy>Wallace, Ariel</cp:lastModifiedBy>
  <cp:revision/>
  <dcterms:created xsi:type="dcterms:W3CDTF">2024-11-15T17:15:25Z</dcterms:created>
  <dcterms:modified xsi:type="dcterms:W3CDTF">2025-07-25T19:23:06Z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0x010100CA7A1177AAF2F748B8A8B917EEC2023D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Document_x0020_Type">
    <vt:lpwstr/>
  </property>
</Properties>
</file>