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2_Temperature\Monthly_Temperature_1961_to_2020\"/>
    </mc:Choice>
  </mc:AlternateContent>
  <xr:revisionPtr revIDLastSave="0" documentId="13_ncr:1_{B6C11773-71EB-4F3B-BF75-397D03DA06B6}" xr6:coauthVersionLast="47" xr6:coauthVersionMax="47" xr10:uidLastSave="{00000000-0000-0000-0000-000000000000}"/>
  <bookViews>
    <workbookView xWindow="28680" yWindow="-120" windowWidth="29040" windowHeight="15720" activeTab="5" xr2:uid="{FAF66452-0343-491A-904E-B920D8F158E9}"/>
  </bookViews>
  <sheets>
    <sheet name="Raw Monthly Temperature Data" sheetId="1" r:id="rId1"/>
    <sheet name="Rearranged by Water Year" sheetId="3" r:id="rId2"/>
    <sheet name="F to C Conversion" sheetId="4" r:id="rId3"/>
    <sheet name="1961-1990" sheetId="5" r:id="rId4"/>
    <sheet name="1991-2020" sheetId="6" r:id="rId5"/>
    <sheet name="Comparison Table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7" l="1"/>
  <c r="F7" i="7"/>
  <c r="E7" i="7"/>
  <c r="C7" i="7"/>
  <c r="G7" i="7"/>
  <c r="H7" i="7"/>
  <c r="I7" i="7"/>
  <c r="J7" i="7"/>
  <c r="K7" i="7"/>
  <c r="L7" i="7"/>
  <c r="M7" i="7"/>
  <c r="N7" i="7"/>
  <c r="D7" i="7"/>
  <c r="V6" i="7" l="1"/>
  <c r="U6" i="7"/>
  <c r="T6" i="7"/>
  <c r="S5" i="7"/>
  <c r="V5" i="7"/>
  <c r="U5" i="7"/>
  <c r="T5" i="7"/>
  <c r="V4" i="7"/>
  <c r="U4" i="7"/>
  <c r="T4" i="7"/>
  <c r="S4" i="7"/>
  <c r="S6" i="7" s="1"/>
  <c r="E2" i="4"/>
  <c r="G6" i="7" l="1"/>
  <c r="H6" i="7"/>
  <c r="I6" i="7"/>
  <c r="J6" i="7"/>
  <c r="K6" i="7"/>
  <c r="L6" i="7"/>
  <c r="M6" i="7"/>
  <c r="N6" i="7"/>
  <c r="O6" i="7"/>
  <c r="F6" i="7"/>
  <c r="E6" i="7"/>
  <c r="D6" i="7"/>
  <c r="C6" i="7"/>
  <c r="N32" i="6"/>
  <c r="M32" i="6"/>
  <c r="L32" i="6"/>
  <c r="K32" i="6"/>
  <c r="J32" i="6"/>
  <c r="I32" i="6"/>
  <c r="H32" i="6"/>
  <c r="G32" i="6"/>
  <c r="F32" i="6"/>
  <c r="E32" i="6"/>
  <c r="D32" i="6"/>
  <c r="C32" i="6"/>
  <c r="B32" i="6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2" i="5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2" i="6"/>
  <c r="G3" i="4"/>
  <c r="G4" i="4"/>
  <c r="Y61" i="4"/>
  <c r="Y60" i="4"/>
  <c r="Y59" i="4"/>
  <c r="Y58" i="4"/>
  <c r="Y57" i="4"/>
  <c r="Y56" i="4"/>
  <c r="Y55" i="4"/>
  <c r="Y54" i="4"/>
  <c r="Y53" i="4"/>
  <c r="Y52" i="4"/>
  <c r="Y51" i="4"/>
  <c r="Y50" i="4"/>
  <c r="Y49" i="4"/>
  <c r="Y48" i="4"/>
  <c r="Y47" i="4"/>
  <c r="Y46" i="4"/>
  <c r="Y45" i="4"/>
  <c r="Y44" i="4"/>
  <c r="Y43" i="4"/>
  <c r="Y42" i="4"/>
  <c r="Y41" i="4"/>
  <c r="Y40" i="4"/>
  <c r="Y39" i="4"/>
  <c r="Y38" i="4"/>
  <c r="Y37" i="4"/>
  <c r="Y36" i="4"/>
  <c r="Y35" i="4"/>
  <c r="Y34" i="4"/>
  <c r="Y33" i="4"/>
  <c r="Y32" i="4"/>
  <c r="Y31" i="4"/>
  <c r="Y30" i="4"/>
  <c r="Y29" i="4"/>
  <c r="Y28" i="4"/>
  <c r="Y27" i="4"/>
  <c r="Y26" i="4"/>
  <c r="Y25" i="4"/>
  <c r="Y24" i="4"/>
  <c r="Y23" i="4"/>
  <c r="Y22" i="4"/>
  <c r="Y21" i="4"/>
  <c r="Y20" i="4"/>
  <c r="Y19" i="4"/>
  <c r="Y18" i="4"/>
  <c r="Y17" i="4"/>
  <c r="Y16" i="4"/>
  <c r="Y15" i="4"/>
  <c r="Y14" i="4"/>
  <c r="Y13" i="4"/>
  <c r="Y12" i="4"/>
  <c r="Y11" i="4"/>
  <c r="Y10" i="4"/>
  <c r="Y9" i="4"/>
  <c r="Y8" i="4"/>
  <c r="Y7" i="4"/>
  <c r="Y6" i="4"/>
  <c r="Y5" i="4"/>
  <c r="Y4" i="4"/>
  <c r="Y3" i="4"/>
  <c r="Y2" i="4"/>
  <c r="W61" i="4"/>
  <c r="W60" i="4"/>
  <c r="W59" i="4"/>
  <c r="W58" i="4"/>
  <c r="W57" i="4"/>
  <c r="W56" i="4"/>
  <c r="W55" i="4"/>
  <c r="W54" i="4"/>
  <c r="W53" i="4"/>
  <c r="W52" i="4"/>
  <c r="W51" i="4"/>
  <c r="W50" i="4"/>
  <c r="W49" i="4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W4" i="4"/>
  <c r="W3" i="4"/>
  <c r="W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" i="4"/>
  <c r="U4" i="4"/>
  <c r="U3" i="4"/>
  <c r="U2" i="4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3" i="4"/>
  <c r="S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O3" i="4"/>
  <c r="O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3" i="4"/>
  <c r="K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2" i="4"/>
</calcChain>
</file>

<file path=xl/sharedStrings.xml><?xml version="1.0" encoding="utf-8"?>
<sst xmlns="http://schemas.openxmlformats.org/spreadsheetml/2006/main" count="106" uniqueCount="39">
  <si>
    <t>Mean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</si>
  <si>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</si>
  <si>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</si>
  <si>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</si>
  <si>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</si>
  <si>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</si>
  <si>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</si>
  <si>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</si>
  <si>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</si>
  <si>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</si>
  <si>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</si>
  <si>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</si>
  <si>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</si>
  <si>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</si>
  <si>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</si>
  <si>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Water Year</t>
  </si>
  <si>
    <t>Oct (°c)</t>
  </si>
  <si>
    <t>Nov (°c)</t>
  </si>
  <si>
    <t>Dec (°c)</t>
  </si>
  <si>
    <t>Jan (°c)</t>
  </si>
  <si>
    <t>Feb (°c)</t>
  </si>
  <si>
    <t>Mar (°c)</t>
  </si>
  <si>
    <t>Apr (°c)</t>
  </si>
  <si>
    <t>May (°c)</t>
  </si>
  <si>
    <t>Jun (°c)</t>
  </si>
  <si>
    <t>Jul (°c)</t>
  </si>
  <si>
    <t>Aug (°c)</t>
  </si>
  <si>
    <t>Sep (°c)</t>
  </si>
  <si>
    <t>Average</t>
  </si>
  <si>
    <t>Water Years</t>
  </si>
  <si>
    <t>1961-1990</t>
  </si>
  <si>
    <t>1991-2020</t>
  </si>
  <si>
    <t>Change</t>
  </si>
  <si>
    <t>Change in Average Monthly Temperature Between 1961-1990 and 1991-2020 (°c)</t>
  </si>
  <si>
    <t>Winter</t>
  </si>
  <si>
    <t xml:space="preserve">Spring </t>
  </si>
  <si>
    <t>Summer</t>
  </si>
  <si>
    <t>Fall</t>
  </si>
  <si>
    <t>%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</si>
</sst>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2D9CE-DFB8-4EFB-A583-2A51289E753F}">
  <dimension ref="A1:N63"/>
  <sheetViews>
    <sheetView workbookViewId="0">
      <selection sqref="A1:N63"/>
    </sheetView>
  </sheetViews>
  <sheetFormatPr defaultRowHeight="15" x14ac:dyDescent="0.25"/>
  <cols>
    <col min="1" max="16384" width="9.140625" style="1"/>
  </cols>
  <sheetData>
    <row r="1" spans="1:14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 x14ac:dyDescent="0.25">
      <c r="A2" s="1">
        <v>1960</v>
      </c>
      <c r="B2" s="1">
        <v>20.5</v>
      </c>
      <c r="C2" s="1">
        <v>30.6</v>
      </c>
      <c r="D2" s="1">
        <v>38.1</v>
      </c>
      <c r="E2" s="1">
        <v>45.9</v>
      </c>
      <c r="F2" s="1">
        <v>51.2</v>
      </c>
      <c r="G2" s="1">
        <v>62.1</v>
      </c>
      <c r="H2" s="1">
        <v>75</v>
      </c>
      <c r="I2" s="1">
        <v>65.099999999999994</v>
      </c>
      <c r="J2" s="1">
        <v>60.3</v>
      </c>
      <c r="K2" s="1">
        <v>48.5</v>
      </c>
      <c r="L2" s="1">
        <v>35.200000000000003</v>
      </c>
      <c r="M2" s="1">
        <v>26.5</v>
      </c>
      <c r="N2" s="1">
        <v>46.6</v>
      </c>
    </row>
    <row r="3" spans="1:14" x14ac:dyDescent="0.25">
      <c r="A3" s="1">
        <v>1961</v>
      </c>
      <c r="B3" s="1">
        <v>30.3</v>
      </c>
      <c r="C3" s="1">
        <v>37</v>
      </c>
      <c r="D3" s="1">
        <v>39.9</v>
      </c>
      <c r="E3" s="1">
        <v>45.1</v>
      </c>
      <c r="F3" s="1">
        <v>53</v>
      </c>
      <c r="G3" s="1">
        <v>66.599999999999994</v>
      </c>
      <c r="H3" s="1">
        <v>71.900000000000006</v>
      </c>
      <c r="I3" s="1">
        <v>74</v>
      </c>
      <c r="J3" s="1">
        <v>55.9</v>
      </c>
      <c r="K3" s="1">
        <v>45.2</v>
      </c>
      <c r="L3" s="1">
        <v>30.7</v>
      </c>
      <c r="M3" s="1">
        <v>26.6</v>
      </c>
      <c r="N3" s="1">
        <v>48</v>
      </c>
    </row>
    <row r="4" spans="1:14" x14ac:dyDescent="0.25">
      <c r="A4" s="1">
        <v>1962</v>
      </c>
      <c r="B4" s="1">
        <v>22.6</v>
      </c>
      <c r="C4" s="1">
        <v>32.299999999999997</v>
      </c>
      <c r="D4" s="1">
        <v>34.6</v>
      </c>
      <c r="E4" s="1">
        <v>49.8</v>
      </c>
      <c r="F4" s="1">
        <v>50.9</v>
      </c>
      <c r="G4" s="1">
        <v>61.1</v>
      </c>
      <c r="H4" s="1">
        <v>68.2</v>
      </c>
      <c r="I4" s="1">
        <v>65.400000000000006</v>
      </c>
      <c r="J4" s="1">
        <v>60.7</v>
      </c>
      <c r="K4" s="1">
        <v>47.6</v>
      </c>
      <c r="L4" s="1">
        <v>37.9</v>
      </c>
      <c r="M4" s="1">
        <v>33.1</v>
      </c>
      <c r="N4" s="1">
        <v>47</v>
      </c>
    </row>
    <row r="5" spans="1:14" x14ac:dyDescent="0.25">
      <c r="A5" s="1">
        <v>1963</v>
      </c>
      <c r="B5" s="1">
        <v>19.3</v>
      </c>
      <c r="C5" s="1">
        <v>37.299999999999997</v>
      </c>
      <c r="D5" s="1">
        <v>40.6</v>
      </c>
      <c r="E5" s="1">
        <v>45</v>
      </c>
      <c r="F5" s="1">
        <v>54.8</v>
      </c>
      <c r="G5" s="1">
        <v>61.7</v>
      </c>
      <c r="H5" s="1">
        <v>66.7</v>
      </c>
      <c r="I5" s="1">
        <v>69.099999999999994</v>
      </c>
      <c r="J5" s="1">
        <v>66</v>
      </c>
      <c r="K5" s="1">
        <v>51</v>
      </c>
      <c r="L5" s="1">
        <v>38</v>
      </c>
      <c r="M5" s="1">
        <v>26.5</v>
      </c>
      <c r="N5" s="1">
        <v>48</v>
      </c>
    </row>
    <row r="6" spans="1:14" x14ac:dyDescent="0.25">
      <c r="A6" s="1">
        <v>1964</v>
      </c>
      <c r="B6" s="1">
        <v>29.3</v>
      </c>
      <c r="C6" s="1">
        <v>29.2</v>
      </c>
      <c r="D6" s="1">
        <v>35.700000000000003</v>
      </c>
      <c r="E6" s="1">
        <v>44.5</v>
      </c>
      <c r="F6" s="1">
        <v>52.9</v>
      </c>
      <c r="G6" s="1">
        <v>60.4</v>
      </c>
      <c r="H6" s="1">
        <v>68.099999999999994</v>
      </c>
      <c r="I6" s="1">
        <v>62.8</v>
      </c>
      <c r="J6" s="1">
        <v>55.2</v>
      </c>
      <c r="K6" s="1">
        <v>47.9</v>
      </c>
      <c r="L6" s="1">
        <v>32.200000000000003</v>
      </c>
      <c r="M6" s="1">
        <v>24</v>
      </c>
      <c r="N6" s="1">
        <v>45.2</v>
      </c>
    </row>
    <row r="7" spans="1:14" x14ac:dyDescent="0.25">
      <c r="A7" s="1">
        <v>1965</v>
      </c>
      <c r="B7" s="1">
        <v>28.5</v>
      </c>
      <c r="C7" s="1">
        <v>32.1</v>
      </c>
      <c r="D7" s="1">
        <v>34.4</v>
      </c>
      <c r="E7" s="1">
        <v>47.2</v>
      </c>
      <c r="F7" s="1">
        <v>52.4</v>
      </c>
      <c r="G7" s="1">
        <v>61.3</v>
      </c>
      <c r="H7" s="1">
        <v>70.099999999999994</v>
      </c>
      <c r="I7" s="1">
        <v>67.900000000000006</v>
      </c>
      <c r="J7" s="1">
        <v>53.7</v>
      </c>
      <c r="K7" s="1">
        <v>52.6</v>
      </c>
      <c r="L7" s="1">
        <v>38</v>
      </c>
      <c r="M7" s="1">
        <v>30</v>
      </c>
      <c r="N7" s="1">
        <v>47.4</v>
      </c>
    </row>
    <row r="8" spans="1:14" x14ac:dyDescent="0.25">
      <c r="A8" s="1">
        <v>1966</v>
      </c>
      <c r="B8" s="1">
        <v>29.6</v>
      </c>
      <c r="C8" s="1">
        <v>32.799999999999997</v>
      </c>
      <c r="D8" s="1">
        <v>38.700000000000003</v>
      </c>
      <c r="E8" s="1">
        <v>46</v>
      </c>
      <c r="F8" s="1">
        <v>55.9</v>
      </c>
      <c r="G8" s="1">
        <v>58.8</v>
      </c>
      <c r="H8" s="1">
        <v>68.2</v>
      </c>
      <c r="I8" s="1">
        <v>68.099999999999994</v>
      </c>
      <c r="J8" s="1">
        <v>64.5</v>
      </c>
      <c r="K8" s="1">
        <v>47.2</v>
      </c>
      <c r="L8" s="1">
        <v>36.9</v>
      </c>
      <c r="M8" s="1">
        <v>33.4</v>
      </c>
      <c r="N8" s="1">
        <v>48.3</v>
      </c>
    </row>
    <row r="9" spans="1:14" x14ac:dyDescent="0.25">
      <c r="A9" s="1">
        <v>1967</v>
      </c>
      <c r="B9" s="1">
        <v>33.9</v>
      </c>
      <c r="C9" s="1">
        <v>36.200000000000003</v>
      </c>
      <c r="D9" s="1">
        <v>37</v>
      </c>
      <c r="E9" s="1">
        <v>42.2</v>
      </c>
      <c r="F9" s="1">
        <v>52.8</v>
      </c>
      <c r="G9" s="1">
        <v>63.5</v>
      </c>
      <c r="H9" s="1">
        <v>70.599999999999994</v>
      </c>
      <c r="I9" s="1">
        <v>74.400000000000006</v>
      </c>
      <c r="J9" s="1">
        <v>65.3</v>
      </c>
      <c r="K9" s="1">
        <v>48.3</v>
      </c>
      <c r="L9" s="1">
        <v>35.4</v>
      </c>
      <c r="M9" s="1">
        <v>27.8</v>
      </c>
      <c r="N9" s="1">
        <v>48.9</v>
      </c>
    </row>
    <row r="10" spans="1:14" x14ac:dyDescent="0.25">
      <c r="A10" s="1">
        <v>1968</v>
      </c>
      <c r="B10" s="1">
        <v>27.8</v>
      </c>
      <c r="C10" s="1">
        <v>37.799999999999997</v>
      </c>
      <c r="D10" s="1">
        <v>42.1</v>
      </c>
      <c r="E10" s="1">
        <v>43</v>
      </c>
      <c r="F10" s="1">
        <v>53.8</v>
      </c>
      <c r="G10" s="1">
        <v>61.1</v>
      </c>
      <c r="H10" s="1">
        <v>71</v>
      </c>
      <c r="I10" s="1">
        <v>65</v>
      </c>
      <c r="J10" s="1">
        <v>58.9</v>
      </c>
      <c r="K10" s="1">
        <v>45.2</v>
      </c>
      <c r="L10" s="1">
        <v>34.9</v>
      </c>
      <c r="M10" s="1">
        <v>24.6</v>
      </c>
      <c r="N10" s="1">
        <v>47.1</v>
      </c>
    </row>
    <row r="11" spans="1:14" x14ac:dyDescent="0.25">
      <c r="A11" s="1">
        <v>1969</v>
      </c>
      <c r="B11" s="1">
        <v>16.3</v>
      </c>
      <c r="C11" s="1">
        <v>26.1</v>
      </c>
      <c r="D11" s="1">
        <v>35.6</v>
      </c>
      <c r="E11" s="1">
        <v>46.2</v>
      </c>
      <c r="F11" s="1">
        <v>57.4</v>
      </c>
      <c r="G11" s="1">
        <v>65.099999999999994</v>
      </c>
      <c r="H11" s="1">
        <v>67.3</v>
      </c>
      <c r="I11" s="1">
        <v>67</v>
      </c>
      <c r="J11" s="1">
        <v>59.8</v>
      </c>
      <c r="K11" s="1">
        <v>43.6</v>
      </c>
      <c r="L11" s="1">
        <v>36.299999999999997</v>
      </c>
      <c r="M11" s="1">
        <v>29.4</v>
      </c>
      <c r="N11" s="1">
        <v>45.8</v>
      </c>
    </row>
    <row r="12" spans="1:14" x14ac:dyDescent="0.25">
      <c r="A12" s="1">
        <v>1970</v>
      </c>
      <c r="B12" s="1">
        <v>25.8</v>
      </c>
      <c r="C12" s="1">
        <v>36.200000000000003</v>
      </c>
      <c r="D12" s="1">
        <v>37</v>
      </c>
      <c r="E12" s="1">
        <v>41.5</v>
      </c>
      <c r="F12" s="1">
        <v>54.9</v>
      </c>
      <c r="G12" s="1">
        <v>66.099999999999994</v>
      </c>
      <c r="H12" s="1">
        <v>72.5</v>
      </c>
      <c r="I12" s="1">
        <v>70.2</v>
      </c>
      <c r="J12" s="1">
        <v>54.2</v>
      </c>
      <c r="K12" s="1">
        <v>44.9</v>
      </c>
      <c r="L12" s="1">
        <v>36</v>
      </c>
      <c r="M12" s="1">
        <v>27.7</v>
      </c>
      <c r="N12" s="1">
        <v>47.3</v>
      </c>
    </row>
    <row r="13" spans="1:14" x14ac:dyDescent="0.25">
      <c r="A13" s="1">
        <v>1971</v>
      </c>
      <c r="B13" s="1">
        <v>31.8</v>
      </c>
      <c r="C13" s="1">
        <v>33.5</v>
      </c>
      <c r="D13" s="1">
        <v>35.1</v>
      </c>
      <c r="E13" s="1">
        <v>45.3</v>
      </c>
      <c r="F13" s="1">
        <v>56.3</v>
      </c>
      <c r="G13" s="1">
        <v>58.2</v>
      </c>
      <c r="H13" s="1">
        <v>69.7</v>
      </c>
      <c r="I13" s="1">
        <v>74</v>
      </c>
      <c r="J13" s="1">
        <v>55.2</v>
      </c>
      <c r="K13" s="1">
        <v>44.2</v>
      </c>
      <c r="L13" s="1">
        <v>35.4</v>
      </c>
      <c r="M13" s="1">
        <v>25.8</v>
      </c>
      <c r="N13" s="1">
        <v>47</v>
      </c>
    </row>
    <row r="14" spans="1:14" x14ac:dyDescent="0.25">
      <c r="A14" s="1">
        <v>1972</v>
      </c>
      <c r="B14" s="1">
        <v>22.6</v>
      </c>
      <c r="C14" s="1">
        <v>30.7</v>
      </c>
      <c r="D14" s="1">
        <v>41.3</v>
      </c>
      <c r="E14" s="1">
        <v>42</v>
      </c>
      <c r="F14" s="1">
        <v>56.9</v>
      </c>
      <c r="G14" s="1">
        <v>62</v>
      </c>
      <c r="H14" s="1">
        <v>68.099999999999994</v>
      </c>
      <c r="I14" s="1">
        <v>71</v>
      </c>
      <c r="J14" s="1">
        <v>55.4</v>
      </c>
      <c r="K14" s="1">
        <v>47.2</v>
      </c>
      <c r="L14" s="1">
        <v>38.299999999999997</v>
      </c>
      <c r="M14" s="1">
        <v>25.4</v>
      </c>
      <c r="N14" s="1">
        <v>46.7</v>
      </c>
    </row>
    <row r="15" spans="1:14" x14ac:dyDescent="0.25">
      <c r="A15" s="1">
        <v>1973</v>
      </c>
      <c r="B15" s="1">
        <v>27</v>
      </c>
      <c r="C15" s="1">
        <v>34.9</v>
      </c>
      <c r="D15" s="1">
        <v>41</v>
      </c>
      <c r="E15" s="1">
        <v>46.1</v>
      </c>
      <c r="F15" s="1">
        <v>56.5</v>
      </c>
      <c r="G15" s="1">
        <v>62</v>
      </c>
      <c r="H15" s="1">
        <v>71.2</v>
      </c>
      <c r="I15" s="1">
        <v>69</v>
      </c>
      <c r="J15" s="1">
        <v>59.7</v>
      </c>
      <c r="K15" s="1">
        <v>47.2</v>
      </c>
      <c r="L15" s="1">
        <v>33.700000000000003</v>
      </c>
      <c r="M15" s="1">
        <v>33.200000000000003</v>
      </c>
      <c r="N15" s="1">
        <v>48.5</v>
      </c>
    </row>
    <row r="16" spans="1:14" x14ac:dyDescent="0.25">
      <c r="A16" s="1">
        <v>1974</v>
      </c>
      <c r="B16" s="1">
        <v>24.1</v>
      </c>
      <c r="C16" s="1">
        <v>35.299999999999997</v>
      </c>
      <c r="D16" s="1">
        <v>38.5</v>
      </c>
      <c r="E16" s="1">
        <v>46.3</v>
      </c>
      <c r="F16" s="1">
        <v>50.1</v>
      </c>
      <c r="G16" s="1">
        <v>66</v>
      </c>
      <c r="H16" s="1">
        <v>67.8</v>
      </c>
      <c r="I16" s="1">
        <v>68.099999999999994</v>
      </c>
      <c r="J16" s="1">
        <v>60.4</v>
      </c>
      <c r="K16" s="1">
        <v>48</v>
      </c>
      <c r="L16" s="1">
        <v>36.4</v>
      </c>
      <c r="M16" s="1">
        <v>30.5</v>
      </c>
      <c r="N16" s="1">
        <v>47.6</v>
      </c>
    </row>
    <row r="17" spans="1:14" x14ac:dyDescent="0.25">
      <c r="A17" s="1">
        <v>1975</v>
      </c>
      <c r="B17" s="1">
        <v>23.6</v>
      </c>
      <c r="C17" s="1">
        <v>24.7</v>
      </c>
      <c r="D17" s="1">
        <v>34</v>
      </c>
      <c r="E17" s="1">
        <v>41.6</v>
      </c>
      <c r="F17" s="1">
        <v>52.7</v>
      </c>
      <c r="G17" s="1">
        <v>59.2</v>
      </c>
      <c r="H17" s="1">
        <v>72.400000000000006</v>
      </c>
      <c r="I17" s="1">
        <v>64.099999999999994</v>
      </c>
      <c r="J17" s="1">
        <v>61</v>
      </c>
      <c r="K17" s="1">
        <v>46.9</v>
      </c>
      <c r="L17" s="1">
        <v>33.700000000000003</v>
      </c>
      <c r="M17" s="1">
        <v>30.9</v>
      </c>
      <c r="N17" s="1">
        <v>45.4</v>
      </c>
    </row>
    <row r="18" spans="1:14" x14ac:dyDescent="0.25">
      <c r="A18" s="1">
        <v>1976</v>
      </c>
      <c r="B18" s="1">
        <v>29.5</v>
      </c>
      <c r="C18" s="1">
        <v>32.1</v>
      </c>
      <c r="D18" s="1">
        <v>35</v>
      </c>
      <c r="E18" s="1">
        <v>45.2</v>
      </c>
      <c r="F18" s="1">
        <v>54.5</v>
      </c>
      <c r="G18" s="1">
        <v>58.5</v>
      </c>
      <c r="H18" s="1">
        <v>68.8</v>
      </c>
      <c r="I18" s="1">
        <v>65.400000000000006</v>
      </c>
      <c r="J18" s="1">
        <v>63.4</v>
      </c>
      <c r="K18" s="1">
        <v>46.8</v>
      </c>
      <c r="L18" s="1">
        <v>35.799999999999997</v>
      </c>
      <c r="M18" s="1">
        <v>29.6</v>
      </c>
      <c r="N18" s="1">
        <v>47.1</v>
      </c>
    </row>
    <row r="19" spans="1:14" x14ac:dyDescent="0.25">
      <c r="A19" s="1">
        <v>1977</v>
      </c>
      <c r="B19" s="1">
        <v>22</v>
      </c>
      <c r="C19" s="1">
        <v>35.1</v>
      </c>
      <c r="D19" s="1">
        <v>38.200000000000003</v>
      </c>
      <c r="E19" s="1">
        <v>50.9</v>
      </c>
      <c r="F19" s="1">
        <v>51.6</v>
      </c>
      <c r="G19" s="1">
        <v>65</v>
      </c>
      <c r="H19" s="1">
        <v>67</v>
      </c>
      <c r="I19" s="1">
        <v>71.099999999999994</v>
      </c>
      <c r="J19" s="1">
        <v>55.1</v>
      </c>
      <c r="K19" s="1">
        <v>46.5</v>
      </c>
      <c r="L19" s="1">
        <v>34</v>
      </c>
      <c r="M19" s="1">
        <v>26.1</v>
      </c>
      <c r="N19" s="1">
        <v>46.9</v>
      </c>
    </row>
    <row r="20" spans="1:14" x14ac:dyDescent="0.25">
      <c r="A20" s="1">
        <v>1978</v>
      </c>
      <c r="B20" s="1">
        <v>27.5</v>
      </c>
      <c r="C20" s="1">
        <v>33.9</v>
      </c>
      <c r="D20" s="1">
        <v>42.2</v>
      </c>
      <c r="E20" s="1">
        <v>45.6</v>
      </c>
      <c r="F20" s="1">
        <v>51.4</v>
      </c>
      <c r="G20" s="1">
        <v>62.7</v>
      </c>
      <c r="H20" s="1">
        <v>68.2</v>
      </c>
      <c r="I20" s="1">
        <v>65.900000000000006</v>
      </c>
      <c r="J20" s="1">
        <v>56.6</v>
      </c>
      <c r="K20" s="1">
        <v>46.5</v>
      </c>
      <c r="L20" s="1">
        <v>28.7</v>
      </c>
      <c r="M20" s="1">
        <v>18.899999999999999</v>
      </c>
      <c r="N20" s="1">
        <v>45.7</v>
      </c>
    </row>
    <row r="21" spans="1:14" x14ac:dyDescent="0.25">
      <c r="A21" s="1">
        <v>1979</v>
      </c>
      <c r="B21" s="1">
        <v>10.5</v>
      </c>
      <c r="C21" s="1">
        <v>28.8</v>
      </c>
      <c r="D21" s="1">
        <v>40.4</v>
      </c>
      <c r="E21" s="1">
        <v>45.4</v>
      </c>
      <c r="F21" s="1">
        <v>54.7</v>
      </c>
      <c r="G21" s="1">
        <v>62.7</v>
      </c>
      <c r="H21" s="1">
        <v>70.400000000000006</v>
      </c>
      <c r="I21" s="1">
        <v>69.900000000000006</v>
      </c>
      <c r="J21" s="1">
        <v>63.1</v>
      </c>
      <c r="K21" s="1">
        <v>51.1</v>
      </c>
      <c r="L21" s="1">
        <v>30.4</v>
      </c>
      <c r="M21" s="1">
        <v>35.200000000000003</v>
      </c>
      <c r="N21" s="1">
        <v>46.9</v>
      </c>
    </row>
    <row r="22" spans="1:14" x14ac:dyDescent="0.25">
      <c r="A22" s="1">
        <v>1980</v>
      </c>
      <c r="B22" s="1">
        <v>20.7</v>
      </c>
      <c r="C22" s="1">
        <v>34.4</v>
      </c>
      <c r="D22" s="1">
        <v>38.6</v>
      </c>
      <c r="E22" s="1">
        <v>51.7</v>
      </c>
      <c r="F22" s="1">
        <v>55.8</v>
      </c>
      <c r="G22" s="1">
        <v>57.8</v>
      </c>
      <c r="H22" s="1">
        <v>69.2</v>
      </c>
      <c r="I22" s="1">
        <v>64.099999999999994</v>
      </c>
      <c r="J22" s="1">
        <v>58.4</v>
      </c>
      <c r="K22" s="1">
        <v>47.4</v>
      </c>
      <c r="L22" s="1">
        <v>36.299999999999997</v>
      </c>
      <c r="M22" s="1">
        <v>33.200000000000003</v>
      </c>
      <c r="N22" s="1">
        <v>47.3</v>
      </c>
    </row>
    <row r="23" spans="1:14" x14ac:dyDescent="0.25">
      <c r="A23" s="1">
        <v>1981</v>
      </c>
      <c r="B23" s="1">
        <v>32.799999999999997</v>
      </c>
      <c r="C23" s="1">
        <v>33.799999999999997</v>
      </c>
      <c r="D23" s="1">
        <v>40.9</v>
      </c>
      <c r="E23" s="1">
        <v>45.7</v>
      </c>
      <c r="F23" s="1">
        <v>51.9</v>
      </c>
      <c r="G23" s="1">
        <v>57</v>
      </c>
      <c r="H23" s="1">
        <v>65</v>
      </c>
      <c r="I23" s="1">
        <v>71.5</v>
      </c>
      <c r="J23" s="1">
        <v>59.7</v>
      </c>
      <c r="K23" s="1">
        <v>45.9</v>
      </c>
      <c r="L23" s="1">
        <v>39.9</v>
      </c>
      <c r="M23" s="1">
        <v>29.7</v>
      </c>
      <c r="N23" s="1">
        <v>47.8</v>
      </c>
    </row>
    <row r="24" spans="1:14" x14ac:dyDescent="0.25">
      <c r="A24" s="1">
        <v>1982</v>
      </c>
      <c r="B24" s="1">
        <v>26</v>
      </c>
      <c r="C24" s="1">
        <v>32.1</v>
      </c>
      <c r="D24" s="1">
        <v>40.200000000000003</v>
      </c>
      <c r="E24" s="1">
        <v>43.5</v>
      </c>
      <c r="F24" s="1">
        <v>54.2</v>
      </c>
      <c r="G24" s="1">
        <v>66.5</v>
      </c>
      <c r="H24" s="1">
        <v>67.5</v>
      </c>
      <c r="I24" s="1">
        <v>69.8</v>
      </c>
      <c r="J24" s="1">
        <v>59.4</v>
      </c>
      <c r="K24" s="1">
        <v>46</v>
      </c>
      <c r="L24" s="1">
        <v>31.6</v>
      </c>
      <c r="M24" s="1">
        <v>27.3</v>
      </c>
      <c r="N24" s="1">
        <v>47</v>
      </c>
    </row>
    <row r="25" spans="1:14" x14ac:dyDescent="0.25">
      <c r="A25" s="1">
        <v>1983</v>
      </c>
      <c r="B25" s="1">
        <v>35.799999999999997</v>
      </c>
      <c r="C25" s="1">
        <v>38.1</v>
      </c>
      <c r="D25" s="1">
        <v>43</v>
      </c>
      <c r="E25" s="1">
        <v>46.2</v>
      </c>
      <c r="F25" s="1">
        <v>57</v>
      </c>
      <c r="G25" s="1">
        <v>61.9</v>
      </c>
      <c r="H25" s="1">
        <v>65.400000000000006</v>
      </c>
      <c r="I25" s="1">
        <v>72.3</v>
      </c>
      <c r="J25" s="1">
        <v>57.1</v>
      </c>
      <c r="K25" s="1">
        <v>49.6</v>
      </c>
      <c r="L25" s="1">
        <v>39.299999999999997</v>
      </c>
      <c r="M25" s="1">
        <v>16.2</v>
      </c>
      <c r="N25" s="1">
        <v>48.5</v>
      </c>
    </row>
    <row r="26" spans="1:14" x14ac:dyDescent="0.25">
      <c r="A26" s="1">
        <v>1984</v>
      </c>
      <c r="B26" s="1">
        <v>30.5</v>
      </c>
      <c r="C26" s="1">
        <v>34.4</v>
      </c>
      <c r="D26" s="1">
        <v>41.7</v>
      </c>
      <c r="E26" s="1">
        <v>44</v>
      </c>
      <c r="F26" s="1">
        <v>50</v>
      </c>
      <c r="G26" s="1">
        <v>59.1</v>
      </c>
      <c r="H26" s="1">
        <v>69</v>
      </c>
      <c r="I26" s="1">
        <v>70</v>
      </c>
      <c r="J26" s="1">
        <v>56.7</v>
      </c>
      <c r="K26" s="1">
        <v>43.4</v>
      </c>
      <c r="L26" s="1">
        <v>35.799999999999997</v>
      </c>
      <c r="M26" s="1">
        <v>20.3</v>
      </c>
      <c r="N26" s="1">
        <v>46.2</v>
      </c>
    </row>
    <row r="27" spans="1:14" x14ac:dyDescent="0.25">
      <c r="A27" s="1">
        <v>1985</v>
      </c>
      <c r="B27" s="1">
        <v>21.4</v>
      </c>
      <c r="C27" s="1">
        <v>24.9</v>
      </c>
      <c r="D27" s="1">
        <v>35.9</v>
      </c>
      <c r="E27" s="1">
        <v>48</v>
      </c>
      <c r="F27" s="1">
        <v>56.1</v>
      </c>
      <c r="G27" s="1">
        <v>61.7</v>
      </c>
      <c r="H27" s="1">
        <v>75</v>
      </c>
      <c r="I27" s="1">
        <v>64.900000000000006</v>
      </c>
      <c r="J27" s="1">
        <v>53.3</v>
      </c>
      <c r="K27" s="1">
        <v>44.7</v>
      </c>
      <c r="L27" s="1">
        <v>19.399999999999999</v>
      </c>
      <c r="M27" s="1">
        <v>19.3</v>
      </c>
      <c r="N27" s="1">
        <v>43.7</v>
      </c>
    </row>
    <row r="28" spans="1:14" x14ac:dyDescent="0.25">
      <c r="A28" s="1">
        <v>1986</v>
      </c>
      <c r="B28" s="1">
        <v>30.1</v>
      </c>
      <c r="C28" s="1">
        <v>31.6</v>
      </c>
      <c r="D28" s="1">
        <v>42.8</v>
      </c>
      <c r="E28" s="1">
        <v>44.9</v>
      </c>
      <c r="F28" s="1">
        <v>55.3</v>
      </c>
      <c r="G28" s="1">
        <v>66.2</v>
      </c>
      <c r="H28" s="1">
        <v>64</v>
      </c>
      <c r="I28" s="1">
        <v>72.599999999999994</v>
      </c>
      <c r="J28" s="1">
        <v>54.7</v>
      </c>
      <c r="K28" s="1">
        <v>49</v>
      </c>
      <c r="L28" s="1">
        <v>34.799999999999997</v>
      </c>
      <c r="M28" s="1">
        <v>26.3</v>
      </c>
      <c r="N28" s="1">
        <v>47.7</v>
      </c>
    </row>
    <row r="29" spans="1:14" x14ac:dyDescent="0.25">
      <c r="A29" s="1">
        <v>1987</v>
      </c>
      <c r="B29" s="1">
        <v>26.4</v>
      </c>
      <c r="C29" s="1">
        <v>35.1</v>
      </c>
      <c r="D29" s="1">
        <v>41.7</v>
      </c>
      <c r="E29" s="1">
        <v>51</v>
      </c>
      <c r="F29" s="1">
        <v>57.1</v>
      </c>
      <c r="G29" s="1">
        <v>65</v>
      </c>
      <c r="H29" s="1">
        <v>66.599999999999994</v>
      </c>
      <c r="I29" s="1">
        <v>66.2</v>
      </c>
      <c r="J29" s="1">
        <v>62.7</v>
      </c>
      <c r="K29" s="1">
        <v>49.5</v>
      </c>
      <c r="L29" s="1">
        <v>38.1</v>
      </c>
      <c r="M29" s="1">
        <v>25.8</v>
      </c>
      <c r="N29" s="1">
        <v>48.8</v>
      </c>
    </row>
    <row r="30" spans="1:14" x14ac:dyDescent="0.25">
      <c r="A30" s="1">
        <v>1988</v>
      </c>
      <c r="B30" s="1">
        <v>24.7</v>
      </c>
      <c r="C30" s="1">
        <v>35.4</v>
      </c>
      <c r="D30" s="1">
        <v>39.700000000000003</v>
      </c>
      <c r="E30" s="1">
        <v>48.9</v>
      </c>
      <c r="F30" s="1">
        <v>54.6</v>
      </c>
      <c r="G30" s="1">
        <v>61.1</v>
      </c>
      <c r="H30" s="1">
        <v>68.7</v>
      </c>
      <c r="I30" s="1">
        <v>68.400000000000006</v>
      </c>
      <c r="J30" s="1">
        <v>58.9</v>
      </c>
      <c r="K30" s="1">
        <v>53.2</v>
      </c>
      <c r="L30" s="1">
        <v>36.299999999999997</v>
      </c>
      <c r="M30" s="1">
        <v>27</v>
      </c>
      <c r="N30" s="1">
        <v>48.1</v>
      </c>
    </row>
    <row r="31" spans="1:14" x14ac:dyDescent="0.25">
      <c r="A31" s="1">
        <v>1989</v>
      </c>
      <c r="B31" s="1">
        <v>28.8</v>
      </c>
      <c r="C31" s="1">
        <v>21.7</v>
      </c>
      <c r="D31" s="1">
        <v>36.6</v>
      </c>
      <c r="E31" s="1">
        <v>48.9</v>
      </c>
      <c r="F31" s="1">
        <v>53.1</v>
      </c>
      <c r="G31" s="1">
        <v>64.3</v>
      </c>
      <c r="H31" s="1">
        <v>68.7</v>
      </c>
      <c r="I31" s="1">
        <v>64.8</v>
      </c>
      <c r="J31" s="1">
        <v>60.1</v>
      </c>
      <c r="K31" s="1">
        <v>46.9</v>
      </c>
      <c r="L31" s="1">
        <v>38</v>
      </c>
      <c r="M31" s="1">
        <v>31</v>
      </c>
      <c r="N31" s="1">
        <v>46.9</v>
      </c>
    </row>
    <row r="32" spans="1:14" x14ac:dyDescent="0.25">
      <c r="A32" s="1">
        <v>1990</v>
      </c>
      <c r="B32" s="1">
        <v>33.299999999999997</v>
      </c>
      <c r="C32" s="1">
        <v>30.2</v>
      </c>
      <c r="D32" s="1">
        <v>40.9</v>
      </c>
      <c r="E32" s="1">
        <v>49.7</v>
      </c>
      <c r="F32" s="1">
        <v>52.8</v>
      </c>
      <c r="G32" s="1">
        <v>60.6</v>
      </c>
      <c r="H32" s="1">
        <v>70.400000000000006</v>
      </c>
      <c r="I32" s="1">
        <v>68.5</v>
      </c>
      <c r="J32" s="1">
        <v>65.2</v>
      </c>
      <c r="K32" s="1">
        <v>45</v>
      </c>
      <c r="L32" s="1">
        <v>39</v>
      </c>
      <c r="M32" s="1">
        <v>21.5</v>
      </c>
      <c r="N32" s="1">
        <v>48.1</v>
      </c>
    </row>
    <row r="33" spans="1:14" x14ac:dyDescent="0.25">
      <c r="A33" s="1">
        <v>1991</v>
      </c>
      <c r="B33" s="1">
        <v>25.6</v>
      </c>
      <c r="C33" s="1">
        <v>39.200000000000003</v>
      </c>
      <c r="D33" s="1">
        <v>36.799999999999997</v>
      </c>
      <c r="E33" s="1">
        <v>45.7</v>
      </c>
      <c r="F33" s="1">
        <v>51.6</v>
      </c>
      <c r="G33" s="1">
        <v>56.5</v>
      </c>
      <c r="H33" s="1">
        <v>68.7</v>
      </c>
      <c r="I33" s="1">
        <v>70.2</v>
      </c>
      <c r="J33" s="1">
        <v>61.8</v>
      </c>
      <c r="K33" s="1">
        <v>46.2</v>
      </c>
      <c r="L33" s="1">
        <v>34.200000000000003</v>
      </c>
      <c r="M33" s="1">
        <v>32.799999999999997</v>
      </c>
      <c r="N33" s="1">
        <v>47.4</v>
      </c>
    </row>
    <row r="34" spans="1:14" x14ac:dyDescent="0.25">
      <c r="A34" s="1">
        <v>1992</v>
      </c>
      <c r="B34" s="1">
        <v>31.7</v>
      </c>
      <c r="C34" s="1">
        <v>38.9</v>
      </c>
      <c r="D34" s="1">
        <v>45.5</v>
      </c>
      <c r="E34" s="1">
        <v>48.8</v>
      </c>
      <c r="F34" s="1">
        <v>58.8</v>
      </c>
      <c r="G34" s="1">
        <v>68</v>
      </c>
      <c r="H34" s="1">
        <v>67.7</v>
      </c>
      <c r="I34" s="1">
        <v>69.5</v>
      </c>
      <c r="J34" s="1">
        <v>57.3</v>
      </c>
      <c r="K34" s="1">
        <v>49.5</v>
      </c>
      <c r="L34" s="1">
        <v>34.299999999999997</v>
      </c>
      <c r="M34" s="1">
        <v>22.9</v>
      </c>
      <c r="N34" s="1">
        <v>49.4</v>
      </c>
    </row>
    <row r="35" spans="1:14" x14ac:dyDescent="0.25">
      <c r="A35" s="1">
        <v>1993</v>
      </c>
      <c r="B35" s="1">
        <v>21.8</v>
      </c>
      <c r="C35" s="1">
        <v>25.4</v>
      </c>
      <c r="D35" s="1">
        <v>37.799999999999997</v>
      </c>
      <c r="E35" s="1">
        <v>45.5</v>
      </c>
      <c r="F35" s="1">
        <v>59.7</v>
      </c>
      <c r="G35" s="1">
        <v>60.2</v>
      </c>
      <c r="H35" s="1">
        <v>60.2</v>
      </c>
      <c r="I35" s="1">
        <v>64.2</v>
      </c>
      <c r="J35" s="1">
        <v>58.7</v>
      </c>
      <c r="K35" s="1">
        <v>50</v>
      </c>
      <c r="L35" s="1">
        <v>29.4</v>
      </c>
      <c r="M35" s="1">
        <v>30.8</v>
      </c>
      <c r="N35" s="1">
        <v>45.3</v>
      </c>
    </row>
    <row r="36" spans="1:14" x14ac:dyDescent="0.25">
      <c r="A36" s="1">
        <v>1994</v>
      </c>
      <c r="B36" s="1">
        <v>35.6</v>
      </c>
      <c r="C36" s="1">
        <v>29</v>
      </c>
      <c r="D36" s="1">
        <v>41.7</v>
      </c>
      <c r="E36" s="1">
        <v>49.1</v>
      </c>
      <c r="F36" s="1">
        <v>56.6</v>
      </c>
      <c r="G36" s="1">
        <v>60.8</v>
      </c>
      <c r="H36" s="1">
        <v>73</v>
      </c>
      <c r="I36" s="1">
        <v>69.400000000000006</v>
      </c>
      <c r="J36" s="1">
        <v>63.4</v>
      </c>
      <c r="K36" s="1">
        <v>46.8</v>
      </c>
      <c r="L36" s="1">
        <v>32.4</v>
      </c>
      <c r="M36" s="1">
        <v>30.2</v>
      </c>
      <c r="N36" s="1">
        <v>49</v>
      </c>
    </row>
    <row r="37" spans="1:14" x14ac:dyDescent="0.25">
      <c r="A37" s="1">
        <v>1995</v>
      </c>
      <c r="B37" s="1">
        <v>31</v>
      </c>
      <c r="C37" s="1">
        <v>37.200000000000003</v>
      </c>
      <c r="D37" s="1">
        <v>39.9</v>
      </c>
      <c r="E37" s="1">
        <v>45.5</v>
      </c>
      <c r="F37" s="1">
        <v>56.7</v>
      </c>
      <c r="G37" s="1">
        <v>60.1</v>
      </c>
      <c r="H37" s="1">
        <v>67.8</v>
      </c>
      <c r="I37" s="1">
        <v>63.8</v>
      </c>
      <c r="J37" s="1">
        <v>61.2</v>
      </c>
      <c r="K37" s="1">
        <v>43.8</v>
      </c>
      <c r="L37" s="1">
        <v>40.1</v>
      </c>
      <c r="M37" s="1">
        <v>28.6</v>
      </c>
      <c r="N37" s="1">
        <v>48</v>
      </c>
    </row>
    <row r="38" spans="1:14" x14ac:dyDescent="0.25">
      <c r="A38" s="1">
        <v>1996</v>
      </c>
      <c r="B38" s="1">
        <v>25.4</v>
      </c>
      <c r="C38" s="1">
        <v>28.7</v>
      </c>
      <c r="D38" s="1">
        <v>36.4</v>
      </c>
      <c r="E38" s="1">
        <v>46.3</v>
      </c>
      <c r="F38" s="1">
        <v>49.6</v>
      </c>
      <c r="G38" s="1">
        <v>60.5</v>
      </c>
      <c r="H38" s="1">
        <v>70</v>
      </c>
      <c r="I38" s="1">
        <v>68</v>
      </c>
      <c r="J38" s="1">
        <v>55.9</v>
      </c>
      <c r="K38" s="1">
        <v>45.3</v>
      </c>
      <c r="L38" s="1">
        <v>33.200000000000003</v>
      </c>
      <c r="M38" s="1">
        <v>24.8</v>
      </c>
      <c r="N38" s="1">
        <v>45.3</v>
      </c>
    </row>
    <row r="39" spans="1:14" x14ac:dyDescent="0.25">
      <c r="A39" s="1">
        <v>1997</v>
      </c>
      <c r="B39" s="1">
        <v>28.3</v>
      </c>
      <c r="C39" s="1">
        <v>31.7</v>
      </c>
      <c r="D39" s="1">
        <v>39.200000000000003</v>
      </c>
      <c r="E39" s="1">
        <v>43.3</v>
      </c>
      <c r="F39" s="1">
        <v>56.7</v>
      </c>
      <c r="G39" s="1">
        <v>59.9</v>
      </c>
      <c r="H39" s="1">
        <v>67.5</v>
      </c>
      <c r="I39" s="1">
        <v>70.900000000000006</v>
      </c>
      <c r="J39" s="1">
        <v>61.9</v>
      </c>
      <c r="K39" s="1">
        <v>47.2</v>
      </c>
      <c r="L39" s="1">
        <v>38.6</v>
      </c>
      <c r="M39" s="1">
        <v>29.3</v>
      </c>
      <c r="N39" s="1">
        <v>47.9</v>
      </c>
    </row>
    <row r="40" spans="1:14" x14ac:dyDescent="0.25">
      <c r="A40" s="1">
        <v>1998</v>
      </c>
      <c r="B40" s="1">
        <v>30.6</v>
      </c>
      <c r="C40" s="1">
        <v>38</v>
      </c>
      <c r="D40" s="1">
        <v>41.5</v>
      </c>
      <c r="E40" s="1">
        <v>47.9</v>
      </c>
      <c r="F40" s="1">
        <v>56.1</v>
      </c>
      <c r="G40" s="1">
        <v>62.5</v>
      </c>
      <c r="H40" s="1">
        <v>75.3</v>
      </c>
      <c r="I40" s="1">
        <v>71.7</v>
      </c>
      <c r="J40" s="1">
        <v>65.099999999999994</v>
      </c>
      <c r="K40" s="1">
        <v>46.5</v>
      </c>
      <c r="L40" s="1">
        <v>39.9</v>
      </c>
      <c r="M40" s="1">
        <v>28.6</v>
      </c>
      <c r="N40" s="1">
        <v>50.3</v>
      </c>
    </row>
    <row r="41" spans="1:14" x14ac:dyDescent="0.25">
      <c r="A41" s="1">
        <v>1999</v>
      </c>
      <c r="B41" s="1">
        <v>32.200000000000003</v>
      </c>
      <c r="C41" s="1">
        <v>34.9</v>
      </c>
      <c r="D41" s="1">
        <v>39.9</v>
      </c>
      <c r="E41" s="1">
        <v>44.9</v>
      </c>
      <c r="F41" s="1">
        <v>50.6</v>
      </c>
      <c r="G41" s="1">
        <v>59.9</v>
      </c>
      <c r="H41" s="1">
        <v>66.2</v>
      </c>
      <c r="I41" s="1">
        <v>70.3</v>
      </c>
      <c r="J41" s="1">
        <v>59.1</v>
      </c>
      <c r="K41" s="1">
        <v>47.3</v>
      </c>
      <c r="L41" s="1">
        <v>41.4</v>
      </c>
      <c r="M41" s="1">
        <v>31.6</v>
      </c>
      <c r="N41" s="1">
        <v>48.2</v>
      </c>
    </row>
    <row r="42" spans="1:14" x14ac:dyDescent="0.25">
      <c r="A42" s="1">
        <v>2000</v>
      </c>
      <c r="B42" s="1">
        <v>27.9</v>
      </c>
      <c r="C42" s="1">
        <v>33.5</v>
      </c>
      <c r="D42" s="1">
        <v>38.9</v>
      </c>
      <c r="E42" s="1">
        <v>48.2</v>
      </c>
      <c r="F42" s="1">
        <v>53</v>
      </c>
      <c r="G42" s="1">
        <v>61</v>
      </c>
      <c r="H42" s="1">
        <v>67.8</v>
      </c>
      <c r="I42" s="1">
        <v>67.5</v>
      </c>
      <c r="J42" s="1">
        <v>55.8</v>
      </c>
      <c r="K42" s="1">
        <v>46.3</v>
      </c>
      <c r="L42" s="1">
        <v>26.9</v>
      </c>
      <c r="M42" s="1">
        <v>24.6</v>
      </c>
      <c r="N42" s="1">
        <v>46</v>
      </c>
    </row>
    <row r="43" spans="1:14" x14ac:dyDescent="0.25">
      <c r="A43" s="1">
        <v>2001</v>
      </c>
      <c r="B43" s="1">
        <v>27.1</v>
      </c>
      <c r="C43" s="1">
        <v>26.8</v>
      </c>
      <c r="D43" s="1">
        <v>39.1</v>
      </c>
      <c r="E43" s="1">
        <v>43.6</v>
      </c>
      <c r="F43" s="1">
        <v>55.4</v>
      </c>
      <c r="G43" s="1">
        <v>58.7</v>
      </c>
      <c r="H43" s="1">
        <v>68.400000000000006</v>
      </c>
      <c r="I43" s="1">
        <v>71.099999999999994</v>
      </c>
      <c r="J43" s="1">
        <v>63.3</v>
      </c>
      <c r="K43" s="1">
        <v>45.9</v>
      </c>
      <c r="L43" s="1">
        <v>39.9</v>
      </c>
      <c r="M43" s="1">
        <v>28.1</v>
      </c>
      <c r="N43" s="1">
        <v>47.3</v>
      </c>
    </row>
    <row r="44" spans="1:14" x14ac:dyDescent="0.25">
      <c r="A44" s="1">
        <v>2002</v>
      </c>
      <c r="B44" s="1">
        <v>30.5</v>
      </c>
      <c r="C44" s="1">
        <v>31.4</v>
      </c>
      <c r="D44" s="1">
        <v>34.4</v>
      </c>
      <c r="E44" s="1">
        <v>45.4</v>
      </c>
      <c r="F44" s="1">
        <v>51.5</v>
      </c>
      <c r="G44" s="1">
        <v>62.3</v>
      </c>
      <c r="H44" s="1">
        <v>71.3</v>
      </c>
      <c r="I44" s="1">
        <v>66.400000000000006</v>
      </c>
      <c r="J44" s="1">
        <v>58.5</v>
      </c>
      <c r="K44" s="1">
        <v>42.9</v>
      </c>
      <c r="L44" s="1">
        <v>36.799999999999997</v>
      </c>
      <c r="M44" s="1">
        <v>33.700000000000003</v>
      </c>
      <c r="N44" s="1">
        <v>47.1</v>
      </c>
    </row>
    <row r="45" spans="1:14" x14ac:dyDescent="0.25">
      <c r="A45" s="1">
        <v>2003</v>
      </c>
      <c r="B45" s="1">
        <v>33.9</v>
      </c>
      <c r="C45" s="1">
        <v>33.1</v>
      </c>
      <c r="D45" s="1">
        <v>40.700000000000003</v>
      </c>
      <c r="E45" s="1">
        <v>45.1</v>
      </c>
      <c r="F45" s="1">
        <v>53.4</v>
      </c>
      <c r="G45" s="1">
        <v>63.6</v>
      </c>
      <c r="H45" s="1">
        <v>73</v>
      </c>
      <c r="I45" s="1">
        <v>70.3</v>
      </c>
      <c r="J45" s="1">
        <v>61.9</v>
      </c>
      <c r="K45" s="1">
        <v>51.4</v>
      </c>
      <c r="L45" s="1">
        <v>29.5</v>
      </c>
      <c r="M45" s="1">
        <v>29.8</v>
      </c>
      <c r="N45" s="1">
        <v>48.8</v>
      </c>
    </row>
    <row r="46" spans="1:14" x14ac:dyDescent="0.25">
      <c r="A46" s="1">
        <v>2004</v>
      </c>
      <c r="B46" s="1">
        <v>26.2</v>
      </c>
      <c r="C46" s="1">
        <v>32.1</v>
      </c>
      <c r="D46" s="1">
        <v>43.3</v>
      </c>
      <c r="E46" s="1">
        <v>49.6</v>
      </c>
      <c r="F46" s="1">
        <v>54.5</v>
      </c>
      <c r="G46" s="1">
        <v>63.6</v>
      </c>
      <c r="H46" s="1">
        <v>72.2</v>
      </c>
      <c r="I46" s="1">
        <v>71</v>
      </c>
      <c r="J46" s="1">
        <v>58</v>
      </c>
      <c r="K46" s="1">
        <v>49.3</v>
      </c>
      <c r="L46" s="1">
        <v>36.200000000000003</v>
      </c>
      <c r="M46" s="1">
        <v>31.9</v>
      </c>
      <c r="N46" s="1">
        <v>49</v>
      </c>
    </row>
    <row r="47" spans="1:14" x14ac:dyDescent="0.25">
      <c r="A47" s="1">
        <v>2005</v>
      </c>
      <c r="B47" s="1">
        <v>28.3</v>
      </c>
      <c r="C47" s="1">
        <v>34.6</v>
      </c>
      <c r="D47" s="1">
        <v>41.8</v>
      </c>
      <c r="E47" s="1">
        <v>48</v>
      </c>
      <c r="F47" s="1">
        <v>56.8</v>
      </c>
      <c r="G47" s="1">
        <v>60.2</v>
      </c>
      <c r="H47" s="1">
        <v>70.099999999999994</v>
      </c>
      <c r="I47" s="1">
        <v>69.599999999999994</v>
      </c>
      <c r="J47" s="1">
        <v>57.5</v>
      </c>
      <c r="K47" s="1">
        <v>49</v>
      </c>
      <c r="L47" s="1">
        <v>34.1</v>
      </c>
      <c r="M47" s="1">
        <v>24.1</v>
      </c>
      <c r="N47" s="1">
        <v>47.8</v>
      </c>
    </row>
    <row r="48" spans="1:14" x14ac:dyDescent="0.25">
      <c r="A48" s="1">
        <v>2006</v>
      </c>
      <c r="B48" s="1">
        <v>35.5</v>
      </c>
      <c r="C48" s="1">
        <v>30.9</v>
      </c>
      <c r="D48" s="1">
        <v>38.6</v>
      </c>
      <c r="E48" s="1">
        <v>47.3</v>
      </c>
      <c r="F48" s="1">
        <v>56.3</v>
      </c>
      <c r="G48" s="1">
        <v>63.5</v>
      </c>
      <c r="H48" s="1">
        <v>73.7</v>
      </c>
      <c r="I48" s="1">
        <v>68.900000000000006</v>
      </c>
      <c r="J48" s="1">
        <v>61.2</v>
      </c>
      <c r="K48" s="1">
        <v>47</v>
      </c>
      <c r="L48" s="1">
        <v>36</v>
      </c>
      <c r="M48" s="1">
        <v>28.5</v>
      </c>
      <c r="N48" s="1">
        <v>49</v>
      </c>
    </row>
    <row r="49" spans="1:14" x14ac:dyDescent="0.25">
      <c r="A49" s="1">
        <v>2007</v>
      </c>
      <c r="B49" s="1">
        <v>24.7</v>
      </c>
      <c r="C49" s="1">
        <v>33.9</v>
      </c>
      <c r="D49" s="1">
        <v>42.7</v>
      </c>
      <c r="E49" s="1">
        <v>46.5</v>
      </c>
      <c r="F49" s="1">
        <v>56.2</v>
      </c>
      <c r="G49" s="1">
        <v>62.2</v>
      </c>
      <c r="H49" s="1">
        <v>75.599999999999994</v>
      </c>
      <c r="I49" s="1">
        <v>68.400000000000006</v>
      </c>
      <c r="J49" s="1">
        <v>59.3</v>
      </c>
      <c r="K49" s="1">
        <v>46.8</v>
      </c>
      <c r="L49" s="1">
        <v>35</v>
      </c>
      <c r="M49" s="1">
        <v>28.5</v>
      </c>
      <c r="N49" s="1">
        <v>48.3</v>
      </c>
    </row>
    <row r="50" spans="1:14" x14ac:dyDescent="0.25">
      <c r="A50" s="1">
        <v>2008</v>
      </c>
      <c r="B50" s="1">
        <v>24.8</v>
      </c>
      <c r="C50" s="1">
        <v>31.9</v>
      </c>
      <c r="D50" s="1">
        <v>36.299999999999997</v>
      </c>
      <c r="E50" s="1">
        <v>42</v>
      </c>
      <c r="F50" s="1">
        <v>56.9</v>
      </c>
      <c r="G50" s="1">
        <v>60.8</v>
      </c>
      <c r="H50" s="1">
        <v>70.3</v>
      </c>
      <c r="I50" s="1">
        <v>68.7</v>
      </c>
      <c r="J50" s="1">
        <v>61</v>
      </c>
      <c r="K50" s="1">
        <v>47.8</v>
      </c>
      <c r="L50" s="1">
        <v>38.5</v>
      </c>
      <c r="M50" s="1">
        <v>21.9</v>
      </c>
      <c r="N50" s="1">
        <v>46.7</v>
      </c>
    </row>
    <row r="51" spans="1:14" x14ac:dyDescent="0.25">
      <c r="A51" s="1">
        <v>2009</v>
      </c>
      <c r="B51" s="1">
        <v>25.9</v>
      </c>
      <c r="C51" s="1">
        <v>30.5</v>
      </c>
      <c r="D51" s="1">
        <v>34.6</v>
      </c>
      <c r="E51" s="1">
        <v>45.2</v>
      </c>
      <c r="F51" s="1">
        <v>55.7</v>
      </c>
      <c r="G51" s="1">
        <v>63.2</v>
      </c>
      <c r="H51" s="1">
        <v>72.099999999999994</v>
      </c>
      <c r="I51" s="1">
        <v>70.3</v>
      </c>
      <c r="J51" s="1">
        <v>63.9</v>
      </c>
      <c r="K51" s="1">
        <v>43.2</v>
      </c>
      <c r="L51" s="1">
        <v>36.9</v>
      </c>
      <c r="M51" s="1">
        <v>24.4</v>
      </c>
      <c r="N51" s="1">
        <v>47.2</v>
      </c>
    </row>
    <row r="52" spans="1:14" x14ac:dyDescent="0.25">
      <c r="A52" s="1">
        <v>2010</v>
      </c>
      <c r="B52" s="1">
        <v>35.1</v>
      </c>
      <c r="C52" s="1">
        <v>37.9</v>
      </c>
      <c r="D52" s="1">
        <v>41.2</v>
      </c>
      <c r="E52" s="1">
        <v>46.8</v>
      </c>
      <c r="F52" s="1">
        <v>51.3</v>
      </c>
      <c r="G52" s="1">
        <v>59.1</v>
      </c>
      <c r="H52" s="1">
        <v>68.900000000000006</v>
      </c>
      <c r="I52" s="1">
        <v>68.5</v>
      </c>
      <c r="J52" s="1">
        <v>59.8</v>
      </c>
      <c r="K52" s="1">
        <v>49.7</v>
      </c>
      <c r="L52" s="1">
        <v>33.1</v>
      </c>
      <c r="M52" s="1">
        <v>29.4</v>
      </c>
      <c r="N52" s="1">
        <v>48.4</v>
      </c>
    </row>
    <row r="53" spans="1:14" x14ac:dyDescent="0.25">
      <c r="A53" s="1">
        <v>2011</v>
      </c>
      <c r="B53" s="1">
        <v>29.2</v>
      </c>
      <c r="C53" s="1">
        <v>28.9</v>
      </c>
      <c r="D53" s="1">
        <v>39.299999999999997</v>
      </c>
      <c r="E53" s="1">
        <v>41.5</v>
      </c>
      <c r="F53" s="1">
        <v>52</v>
      </c>
      <c r="G53" s="1">
        <v>59</v>
      </c>
      <c r="H53" s="1">
        <v>66.7</v>
      </c>
      <c r="I53" s="1">
        <v>70.8</v>
      </c>
      <c r="J53" s="1">
        <v>65</v>
      </c>
      <c r="K53" s="1">
        <v>48.1</v>
      </c>
      <c r="L53" s="1">
        <v>35.1</v>
      </c>
      <c r="M53" s="1">
        <v>28.6</v>
      </c>
      <c r="N53" s="1">
        <v>47</v>
      </c>
    </row>
    <row r="54" spans="1:14" x14ac:dyDescent="0.25">
      <c r="A54" s="1">
        <v>2012</v>
      </c>
      <c r="B54" s="1">
        <v>30</v>
      </c>
      <c r="C54" s="1">
        <v>32.700000000000003</v>
      </c>
      <c r="D54" s="1">
        <v>38.6</v>
      </c>
      <c r="E54" s="1">
        <v>48.3</v>
      </c>
      <c r="F54" s="1">
        <v>53.9</v>
      </c>
      <c r="G54" s="1">
        <v>59.6</v>
      </c>
      <c r="H54" s="1">
        <v>72.099999999999994</v>
      </c>
      <c r="I54" s="1">
        <v>71.599999999999994</v>
      </c>
      <c r="J54" s="1">
        <v>63.4</v>
      </c>
      <c r="K54" s="1">
        <v>48.5</v>
      </c>
      <c r="L54" s="1">
        <v>38.9</v>
      </c>
      <c r="M54" s="1">
        <v>31.2</v>
      </c>
      <c r="N54" s="1">
        <v>49.1</v>
      </c>
    </row>
    <row r="55" spans="1:14" x14ac:dyDescent="0.25">
      <c r="A55" s="1">
        <v>2013</v>
      </c>
      <c r="B55" s="1">
        <v>24.7</v>
      </c>
      <c r="C55" s="1">
        <v>33.799999999999997</v>
      </c>
      <c r="D55" s="1">
        <v>41.2</v>
      </c>
      <c r="E55" s="1">
        <v>46</v>
      </c>
      <c r="F55" s="1">
        <v>56.9</v>
      </c>
      <c r="G55" s="1">
        <v>61.7</v>
      </c>
      <c r="H55" s="1">
        <v>73.900000000000006</v>
      </c>
      <c r="I55" s="1">
        <v>72.2</v>
      </c>
      <c r="J55" s="1">
        <v>63</v>
      </c>
      <c r="K55" s="1">
        <v>45.7</v>
      </c>
      <c r="L55" s="1">
        <v>34.799999999999997</v>
      </c>
      <c r="M55" s="1">
        <v>25.7</v>
      </c>
      <c r="N55" s="1">
        <v>48.3</v>
      </c>
    </row>
    <row r="56" spans="1:14" x14ac:dyDescent="0.25">
      <c r="A56" s="1">
        <v>2014</v>
      </c>
      <c r="B56" s="1">
        <v>29.6</v>
      </c>
      <c r="C56" s="1">
        <v>26</v>
      </c>
      <c r="D56" s="1">
        <v>39.6</v>
      </c>
      <c r="E56" s="1">
        <v>46.9</v>
      </c>
      <c r="F56" s="1">
        <v>57.7</v>
      </c>
      <c r="G56" s="1">
        <v>61.7</v>
      </c>
      <c r="H56" s="1">
        <v>75.7</v>
      </c>
      <c r="I56" s="1">
        <v>72.2</v>
      </c>
      <c r="J56" s="1">
        <v>63.1</v>
      </c>
      <c r="K56" s="1">
        <v>53.3</v>
      </c>
      <c r="L56" s="1">
        <v>34.6</v>
      </c>
      <c r="M56" s="1">
        <v>32.799999999999997</v>
      </c>
      <c r="N56" s="1">
        <v>49.4</v>
      </c>
    </row>
    <row r="57" spans="1:14" x14ac:dyDescent="0.25">
      <c r="A57" s="1">
        <v>2015</v>
      </c>
      <c r="B57" s="1">
        <v>31</v>
      </c>
      <c r="C57" s="1">
        <v>39.200000000000003</v>
      </c>
      <c r="D57" s="1">
        <v>45.5</v>
      </c>
      <c r="E57" s="1">
        <v>47.5</v>
      </c>
      <c r="F57" s="1">
        <v>60.7</v>
      </c>
      <c r="G57" s="1">
        <v>71.400000000000006</v>
      </c>
      <c r="H57" s="1">
        <v>74.2</v>
      </c>
      <c r="I57" s="1">
        <v>72.5</v>
      </c>
      <c r="J57" s="1">
        <v>58.9</v>
      </c>
      <c r="K57" s="1">
        <v>54.3</v>
      </c>
      <c r="L57" s="1">
        <v>34.9</v>
      </c>
      <c r="M57" s="1">
        <v>30.7</v>
      </c>
      <c r="N57" s="1">
        <v>51.7</v>
      </c>
    </row>
    <row r="58" spans="1:14" x14ac:dyDescent="0.25">
      <c r="A58" s="1">
        <v>2016</v>
      </c>
      <c r="B58" s="1">
        <v>31</v>
      </c>
      <c r="C58" s="1">
        <v>38.799999999999997</v>
      </c>
      <c r="D58" s="1">
        <v>42.7</v>
      </c>
      <c r="E58" s="1">
        <v>54.7</v>
      </c>
      <c r="F58" s="1">
        <v>58.6</v>
      </c>
      <c r="G58" s="1">
        <v>64.8</v>
      </c>
      <c r="H58" s="1">
        <v>69</v>
      </c>
      <c r="I58" s="1">
        <v>71.2</v>
      </c>
      <c r="J58" s="1">
        <v>59.7</v>
      </c>
      <c r="K58" s="1">
        <v>48.4</v>
      </c>
      <c r="L58" s="1">
        <v>43.5</v>
      </c>
      <c r="M58" s="1">
        <v>23.1</v>
      </c>
      <c r="N58" s="1">
        <v>50.5</v>
      </c>
    </row>
    <row r="59" spans="1:14" x14ac:dyDescent="0.25">
      <c r="A59" s="1">
        <v>2017</v>
      </c>
      <c r="B59" s="1">
        <v>20.2</v>
      </c>
      <c r="C59" s="1">
        <v>29.3</v>
      </c>
      <c r="D59" s="1">
        <v>40.799999999999997</v>
      </c>
      <c r="E59" s="1">
        <v>46.3</v>
      </c>
      <c r="F59" s="1">
        <v>57</v>
      </c>
      <c r="G59" s="1">
        <v>65.400000000000006</v>
      </c>
      <c r="H59" s="1">
        <v>74.5</v>
      </c>
      <c r="I59" s="1">
        <v>73.8</v>
      </c>
      <c r="J59" s="1">
        <v>62.2</v>
      </c>
      <c r="K59" s="1">
        <v>46.6</v>
      </c>
      <c r="L59" s="1">
        <v>37.700000000000003</v>
      </c>
      <c r="M59" s="1">
        <v>26.7</v>
      </c>
      <c r="N59" s="1">
        <v>48.4</v>
      </c>
    </row>
    <row r="60" spans="1:14" x14ac:dyDescent="0.25">
      <c r="A60" s="1">
        <v>2018</v>
      </c>
      <c r="B60" s="1">
        <v>33.799999999999997</v>
      </c>
      <c r="C60" s="1">
        <v>30.2</v>
      </c>
      <c r="D60" s="1">
        <v>39.5</v>
      </c>
      <c r="E60" s="1">
        <v>46.8</v>
      </c>
      <c r="F60" s="1">
        <v>61.9</v>
      </c>
      <c r="G60" s="1">
        <v>62.4</v>
      </c>
      <c r="H60" s="1">
        <v>73.3</v>
      </c>
      <c r="I60" s="1">
        <v>70.7</v>
      </c>
      <c r="J60" s="1">
        <v>59.6</v>
      </c>
      <c r="K60" s="1">
        <v>48.1</v>
      </c>
      <c r="L60" s="1">
        <v>36.9</v>
      </c>
      <c r="M60" s="1">
        <v>31.8</v>
      </c>
      <c r="N60" s="1">
        <v>49.6</v>
      </c>
    </row>
    <row r="61" spans="1:14" x14ac:dyDescent="0.25">
      <c r="A61" s="1">
        <v>2019</v>
      </c>
      <c r="B61" s="1">
        <v>30.9</v>
      </c>
      <c r="C61" s="1">
        <v>21.3</v>
      </c>
      <c r="D61" s="1">
        <v>34.6</v>
      </c>
      <c r="E61" s="1">
        <v>48</v>
      </c>
      <c r="F61" s="1">
        <v>59.4</v>
      </c>
      <c r="G61" s="1">
        <v>64.400000000000006</v>
      </c>
      <c r="H61" s="1">
        <v>69.400000000000006</v>
      </c>
      <c r="I61" s="1">
        <v>72.099999999999994</v>
      </c>
      <c r="J61" s="1">
        <v>59.2</v>
      </c>
      <c r="K61" s="1">
        <v>42.3</v>
      </c>
      <c r="L61" s="1">
        <v>35.6</v>
      </c>
      <c r="M61" s="1">
        <v>33.4</v>
      </c>
      <c r="N61" s="1">
        <v>47.6</v>
      </c>
    </row>
    <row r="62" spans="1:14" x14ac:dyDescent="0.25">
      <c r="A62" s="1">
        <v>2020</v>
      </c>
      <c r="B62" s="1">
        <v>34.1</v>
      </c>
      <c r="C62" s="1">
        <v>35.1</v>
      </c>
      <c r="D62" s="1">
        <v>38.700000000000003</v>
      </c>
      <c r="E62" s="1">
        <v>47.6</v>
      </c>
      <c r="F62" s="1">
        <v>55.7</v>
      </c>
      <c r="G62" s="1">
        <v>61.7</v>
      </c>
      <c r="H62" s="1">
        <v>70.599999999999994</v>
      </c>
      <c r="I62" s="1">
        <v>71.599999999999994</v>
      </c>
      <c r="J62" s="1">
        <v>64.099999999999994</v>
      </c>
      <c r="K62" s="1">
        <v>48</v>
      </c>
      <c r="L62" s="1">
        <v>37.1</v>
      </c>
      <c r="M62" s="1">
        <v>31.8</v>
      </c>
      <c r="N62" s="1">
        <v>49.7</v>
      </c>
    </row>
    <row r="63" spans="1:14" x14ac:dyDescent="0.25">
      <c r="A63" s="1" t="s">
        <v>0</v>
      </c>
      <c r="B63" s="1">
        <v>27.7</v>
      </c>
      <c r="C63" s="1">
        <v>32.5</v>
      </c>
      <c r="D63" s="1">
        <v>39.200000000000003</v>
      </c>
      <c r="E63" s="1">
        <v>46.3</v>
      </c>
      <c r="F63" s="1">
        <v>54.8</v>
      </c>
      <c r="G63" s="1">
        <v>62</v>
      </c>
      <c r="H63" s="1">
        <v>69.900000000000006</v>
      </c>
      <c r="I63" s="1">
        <v>69.099999999999994</v>
      </c>
      <c r="J63" s="1">
        <v>59.9</v>
      </c>
      <c r="K63" s="1">
        <v>47.4</v>
      </c>
      <c r="L63" s="1">
        <v>35.4</v>
      </c>
      <c r="M63" s="1">
        <v>27.9</v>
      </c>
      <c r="N63" s="1">
        <v>47.7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D71BB-80DC-4DF7-8E84-C8C2C629BA87}">
  <dimension ref="A1:M61"/>
  <sheetViews>
    <sheetView workbookViewId="0">
      <selection sqref="A1:M61"/>
    </sheetView>
  </sheetViews>
  <sheetFormatPr defaultRowHeight="15" x14ac:dyDescent="0.25"/>
  <cols>
    <col min="1" max="1" width="10.7109375" bestFit="1" customWidth="1"/>
  </cols>
  <sheetData>
    <row r="1" spans="1:13" x14ac:dyDescent="0.25">
      <c r="A1" t="s">
        <v>15</v>
      </c>
      <c r="B1" s="1" t="s">
        <v>11</v>
      </c>
      <c r="C1" s="1" t="s">
        <v>12</v>
      </c>
      <c r="D1" s="1" t="s">
        <v>13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</row>
    <row r="2" spans="1:13" x14ac:dyDescent="0.25">
      <c r="A2">
        <v>1961</v>
      </c>
      <c r="B2" s="1">
        <v>48.5</v>
      </c>
      <c r="C2" s="1">
        <v>35.200000000000003</v>
      </c>
      <c r="D2" s="1">
        <v>26.5</v>
      </c>
      <c r="E2" s="1">
        <v>30.3</v>
      </c>
      <c r="F2" s="1">
        <v>37</v>
      </c>
      <c r="G2" s="1">
        <v>39.9</v>
      </c>
      <c r="H2" s="1">
        <v>45.1</v>
      </c>
      <c r="I2" s="1">
        <v>53</v>
      </c>
      <c r="J2" s="1">
        <v>66.599999999999994</v>
      </c>
      <c r="K2" s="1">
        <v>71.900000000000006</v>
      </c>
      <c r="L2" s="1">
        <v>74</v>
      </c>
      <c r="M2" s="1">
        <v>55.9</v>
      </c>
    </row>
    <row r="3" spans="1:13" x14ac:dyDescent="0.25">
      <c r="A3">
        <v>1962</v>
      </c>
      <c r="B3" s="1">
        <v>45.2</v>
      </c>
      <c r="C3" s="1">
        <v>30.7</v>
      </c>
      <c r="D3" s="1">
        <v>26.6</v>
      </c>
      <c r="E3" s="1">
        <v>22.6</v>
      </c>
      <c r="F3" s="1">
        <v>32.299999999999997</v>
      </c>
      <c r="G3" s="1">
        <v>34.6</v>
      </c>
      <c r="H3" s="1">
        <v>49.8</v>
      </c>
      <c r="I3" s="1">
        <v>50.9</v>
      </c>
      <c r="J3" s="1">
        <v>61.1</v>
      </c>
      <c r="K3" s="1">
        <v>68.2</v>
      </c>
      <c r="L3" s="1">
        <v>65.400000000000006</v>
      </c>
      <c r="M3" s="1">
        <v>60.7</v>
      </c>
    </row>
    <row r="4" spans="1:13" x14ac:dyDescent="0.25">
      <c r="A4">
        <v>1963</v>
      </c>
      <c r="B4" s="1">
        <v>47.6</v>
      </c>
      <c r="C4" s="1">
        <v>37.9</v>
      </c>
      <c r="D4" s="1">
        <v>33.1</v>
      </c>
      <c r="E4" s="1">
        <v>19.3</v>
      </c>
      <c r="F4" s="1">
        <v>37.299999999999997</v>
      </c>
      <c r="G4" s="1">
        <v>40.6</v>
      </c>
      <c r="H4" s="1">
        <v>45</v>
      </c>
      <c r="I4" s="1">
        <v>54.8</v>
      </c>
      <c r="J4" s="1">
        <v>61.7</v>
      </c>
      <c r="K4" s="1">
        <v>66.7</v>
      </c>
      <c r="L4" s="1">
        <v>69.099999999999994</v>
      </c>
      <c r="M4" s="1">
        <v>66</v>
      </c>
    </row>
    <row r="5" spans="1:13" x14ac:dyDescent="0.25">
      <c r="A5">
        <v>1964</v>
      </c>
      <c r="B5" s="1">
        <v>51</v>
      </c>
      <c r="C5" s="1">
        <v>38</v>
      </c>
      <c r="D5" s="1">
        <v>26.5</v>
      </c>
      <c r="E5" s="1">
        <v>29.3</v>
      </c>
      <c r="F5" s="1">
        <v>29.2</v>
      </c>
      <c r="G5" s="1">
        <v>35.700000000000003</v>
      </c>
      <c r="H5" s="1">
        <v>44.5</v>
      </c>
      <c r="I5" s="1">
        <v>52.9</v>
      </c>
      <c r="J5" s="1">
        <v>60.4</v>
      </c>
      <c r="K5" s="1">
        <v>68.099999999999994</v>
      </c>
      <c r="L5" s="1">
        <v>62.8</v>
      </c>
      <c r="M5" s="1">
        <v>55.2</v>
      </c>
    </row>
    <row r="6" spans="1:13" x14ac:dyDescent="0.25">
      <c r="A6">
        <v>1965</v>
      </c>
      <c r="B6" s="1">
        <v>47.9</v>
      </c>
      <c r="C6" s="1">
        <v>32.200000000000003</v>
      </c>
      <c r="D6" s="1">
        <v>24</v>
      </c>
      <c r="E6" s="1">
        <v>28.5</v>
      </c>
      <c r="F6" s="1">
        <v>32.1</v>
      </c>
      <c r="G6" s="1">
        <v>34.4</v>
      </c>
      <c r="H6" s="1">
        <v>47.2</v>
      </c>
      <c r="I6" s="1">
        <v>52.4</v>
      </c>
      <c r="J6" s="1">
        <v>61.3</v>
      </c>
      <c r="K6" s="1">
        <v>70.099999999999994</v>
      </c>
      <c r="L6" s="1">
        <v>67.900000000000006</v>
      </c>
      <c r="M6" s="1">
        <v>53.7</v>
      </c>
    </row>
    <row r="7" spans="1:13" x14ac:dyDescent="0.25">
      <c r="A7">
        <v>1966</v>
      </c>
      <c r="B7" s="1">
        <v>52.6</v>
      </c>
      <c r="C7" s="1">
        <v>38</v>
      </c>
      <c r="D7" s="1">
        <v>30</v>
      </c>
      <c r="E7" s="1">
        <v>29.6</v>
      </c>
      <c r="F7" s="1">
        <v>32.799999999999997</v>
      </c>
      <c r="G7" s="1">
        <v>38.700000000000003</v>
      </c>
      <c r="H7" s="1">
        <v>46</v>
      </c>
      <c r="I7" s="1">
        <v>55.9</v>
      </c>
      <c r="J7" s="1">
        <v>58.8</v>
      </c>
      <c r="K7" s="1">
        <v>68.2</v>
      </c>
      <c r="L7" s="1">
        <v>68.099999999999994</v>
      </c>
      <c r="M7" s="1">
        <v>64.5</v>
      </c>
    </row>
    <row r="8" spans="1:13" x14ac:dyDescent="0.25">
      <c r="A8">
        <v>1967</v>
      </c>
      <c r="B8" s="1">
        <v>47.2</v>
      </c>
      <c r="C8" s="1">
        <v>36.9</v>
      </c>
      <c r="D8" s="1">
        <v>33.4</v>
      </c>
      <c r="E8" s="1">
        <v>33.9</v>
      </c>
      <c r="F8" s="1">
        <v>36.200000000000003</v>
      </c>
      <c r="G8" s="1">
        <v>37</v>
      </c>
      <c r="H8" s="1">
        <v>42.2</v>
      </c>
      <c r="I8" s="1">
        <v>52.8</v>
      </c>
      <c r="J8" s="1">
        <v>63.5</v>
      </c>
      <c r="K8" s="1">
        <v>70.599999999999994</v>
      </c>
      <c r="L8" s="1">
        <v>74.400000000000006</v>
      </c>
      <c r="M8" s="1">
        <v>65.3</v>
      </c>
    </row>
    <row r="9" spans="1:13" x14ac:dyDescent="0.25">
      <c r="A9">
        <v>1968</v>
      </c>
      <c r="B9" s="1">
        <v>48.3</v>
      </c>
      <c r="C9" s="1">
        <v>35.4</v>
      </c>
      <c r="D9" s="1">
        <v>27.8</v>
      </c>
      <c r="E9" s="1">
        <v>27.8</v>
      </c>
      <c r="F9" s="1">
        <v>37.799999999999997</v>
      </c>
      <c r="G9" s="1">
        <v>42.1</v>
      </c>
      <c r="H9" s="1">
        <v>43</v>
      </c>
      <c r="I9" s="1">
        <v>53.8</v>
      </c>
      <c r="J9" s="1">
        <v>61.1</v>
      </c>
      <c r="K9" s="1">
        <v>71</v>
      </c>
      <c r="L9" s="1">
        <v>65</v>
      </c>
      <c r="M9" s="1">
        <v>58.9</v>
      </c>
    </row>
    <row r="10" spans="1:13" x14ac:dyDescent="0.25">
      <c r="A10">
        <v>1969</v>
      </c>
      <c r="B10" s="1">
        <v>45.2</v>
      </c>
      <c r="C10" s="1">
        <v>34.9</v>
      </c>
      <c r="D10" s="1">
        <v>24.6</v>
      </c>
      <c r="E10" s="1">
        <v>16.3</v>
      </c>
      <c r="F10" s="1">
        <v>26.1</v>
      </c>
      <c r="G10" s="1">
        <v>35.6</v>
      </c>
      <c r="H10" s="1">
        <v>46.2</v>
      </c>
      <c r="I10" s="1">
        <v>57.4</v>
      </c>
      <c r="J10" s="1">
        <v>65.099999999999994</v>
      </c>
      <c r="K10" s="1">
        <v>67.3</v>
      </c>
      <c r="L10" s="1">
        <v>67</v>
      </c>
      <c r="M10" s="1">
        <v>59.8</v>
      </c>
    </row>
    <row r="11" spans="1:13" x14ac:dyDescent="0.25">
      <c r="A11">
        <v>1970</v>
      </c>
      <c r="B11" s="1">
        <v>43.6</v>
      </c>
      <c r="C11" s="1">
        <v>36.299999999999997</v>
      </c>
      <c r="D11" s="1">
        <v>29.4</v>
      </c>
      <c r="E11" s="1">
        <v>25.8</v>
      </c>
      <c r="F11" s="1">
        <v>36.200000000000003</v>
      </c>
      <c r="G11" s="1">
        <v>37</v>
      </c>
      <c r="H11" s="1">
        <v>41.5</v>
      </c>
      <c r="I11" s="1">
        <v>54.9</v>
      </c>
      <c r="J11" s="1">
        <v>66.099999999999994</v>
      </c>
      <c r="K11" s="1">
        <v>72.5</v>
      </c>
      <c r="L11" s="1">
        <v>70.2</v>
      </c>
      <c r="M11" s="1">
        <v>54.2</v>
      </c>
    </row>
    <row r="12" spans="1:13" x14ac:dyDescent="0.25">
      <c r="A12">
        <v>1971</v>
      </c>
      <c r="B12" s="1">
        <v>44.9</v>
      </c>
      <c r="C12" s="1">
        <v>36</v>
      </c>
      <c r="D12" s="1">
        <v>27.7</v>
      </c>
      <c r="E12" s="1">
        <v>31.8</v>
      </c>
      <c r="F12" s="1">
        <v>33.5</v>
      </c>
      <c r="G12" s="1">
        <v>35.1</v>
      </c>
      <c r="H12" s="1">
        <v>45.3</v>
      </c>
      <c r="I12" s="1">
        <v>56.3</v>
      </c>
      <c r="J12" s="1">
        <v>58.2</v>
      </c>
      <c r="K12" s="1">
        <v>69.7</v>
      </c>
      <c r="L12" s="1">
        <v>74</v>
      </c>
      <c r="M12" s="1">
        <v>55.2</v>
      </c>
    </row>
    <row r="13" spans="1:13" x14ac:dyDescent="0.25">
      <c r="A13">
        <v>1972</v>
      </c>
      <c r="B13" s="1">
        <v>44.2</v>
      </c>
      <c r="C13" s="1">
        <v>35.4</v>
      </c>
      <c r="D13" s="1">
        <v>25.8</v>
      </c>
      <c r="E13" s="1">
        <v>22.6</v>
      </c>
      <c r="F13" s="1">
        <v>30.7</v>
      </c>
      <c r="G13" s="1">
        <v>41.3</v>
      </c>
      <c r="H13" s="1">
        <v>42</v>
      </c>
      <c r="I13" s="1">
        <v>56.9</v>
      </c>
      <c r="J13" s="1">
        <v>62</v>
      </c>
      <c r="K13" s="1">
        <v>68.099999999999994</v>
      </c>
      <c r="L13" s="1">
        <v>71</v>
      </c>
      <c r="M13" s="1">
        <v>55.4</v>
      </c>
    </row>
    <row r="14" spans="1:13" x14ac:dyDescent="0.25">
      <c r="A14">
        <v>1973</v>
      </c>
      <c r="B14" s="1">
        <v>47.2</v>
      </c>
      <c r="C14" s="1">
        <v>38.299999999999997</v>
      </c>
      <c r="D14" s="1">
        <v>25.4</v>
      </c>
      <c r="E14" s="1">
        <v>27</v>
      </c>
      <c r="F14" s="1">
        <v>34.9</v>
      </c>
      <c r="G14" s="1">
        <v>41</v>
      </c>
      <c r="H14" s="1">
        <v>46.1</v>
      </c>
      <c r="I14" s="1">
        <v>56.5</v>
      </c>
      <c r="J14" s="1">
        <v>62</v>
      </c>
      <c r="K14" s="1">
        <v>71.2</v>
      </c>
      <c r="L14" s="1">
        <v>69</v>
      </c>
      <c r="M14" s="1">
        <v>59.7</v>
      </c>
    </row>
    <row r="15" spans="1:13" x14ac:dyDescent="0.25">
      <c r="A15">
        <v>1974</v>
      </c>
      <c r="B15" s="1">
        <v>47.2</v>
      </c>
      <c r="C15" s="1">
        <v>33.700000000000003</v>
      </c>
      <c r="D15" s="1">
        <v>33.200000000000003</v>
      </c>
      <c r="E15" s="1">
        <v>24.1</v>
      </c>
      <c r="F15" s="1">
        <v>35.299999999999997</v>
      </c>
      <c r="G15" s="1">
        <v>38.5</v>
      </c>
      <c r="H15" s="1">
        <v>46.3</v>
      </c>
      <c r="I15" s="1">
        <v>50.1</v>
      </c>
      <c r="J15" s="1">
        <v>66</v>
      </c>
      <c r="K15" s="1">
        <v>67.8</v>
      </c>
      <c r="L15" s="1">
        <v>68.099999999999994</v>
      </c>
      <c r="M15" s="1">
        <v>60.4</v>
      </c>
    </row>
    <row r="16" spans="1:13" x14ac:dyDescent="0.25">
      <c r="A16">
        <v>1975</v>
      </c>
      <c r="B16" s="1">
        <v>48</v>
      </c>
      <c r="C16" s="1">
        <v>36.4</v>
      </c>
      <c r="D16" s="1">
        <v>30.5</v>
      </c>
      <c r="E16" s="1">
        <v>23.6</v>
      </c>
      <c r="F16" s="1">
        <v>24.7</v>
      </c>
      <c r="G16" s="1">
        <v>34</v>
      </c>
      <c r="H16" s="1">
        <v>41.6</v>
      </c>
      <c r="I16" s="1">
        <v>52.7</v>
      </c>
      <c r="J16" s="1">
        <v>59.2</v>
      </c>
      <c r="K16" s="1">
        <v>72.400000000000006</v>
      </c>
      <c r="L16" s="1">
        <v>64.099999999999994</v>
      </c>
      <c r="M16" s="1">
        <v>61</v>
      </c>
    </row>
    <row r="17" spans="1:13" x14ac:dyDescent="0.25">
      <c r="A17">
        <v>1976</v>
      </c>
      <c r="B17" s="1">
        <v>46.9</v>
      </c>
      <c r="C17" s="1">
        <v>33.700000000000003</v>
      </c>
      <c r="D17" s="1">
        <v>30.9</v>
      </c>
      <c r="E17" s="1">
        <v>29.5</v>
      </c>
      <c r="F17" s="1">
        <v>32.1</v>
      </c>
      <c r="G17" s="1">
        <v>35</v>
      </c>
      <c r="H17" s="1">
        <v>45.2</v>
      </c>
      <c r="I17" s="1">
        <v>54.5</v>
      </c>
      <c r="J17" s="1">
        <v>58.5</v>
      </c>
      <c r="K17" s="1">
        <v>68.8</v>
      </c>
      <c r="L17" s="1">
        <v>65.400000000000006</v>
      </c>
      <c r="M17" s="1">
        <v>63.4</v>
      </c>
    </row>
    <row r="18" spans="1:13" x14ac:dyDescent="0.25">
      <c r="A18">
        <v>1977</v>
      </c>
      <c r="B18" s="1">
        <v>46.8</v>
      </c>
      <c r="C18" s="1">
        <v>35.799999999999997</v>
      </c>
      <c r="D18" s="1">
        <v>29.6</v>
      </c>
      <c r="E18" s="1">
        <v>22</v>
      </c>
      <c r="F18" s="1">
        <v>35.1</v>
      </c>
      <c r="G18" s="1">
        <v>38.200000000000003</v>
      </c>
      <c r="H18" s="1">
        <v>50.9</v>
      </c>
      <c r="I18" s="1">
        <v>51.6</v>
      </c>
      <c r="J18" s="1">
        <v>65</v>
      </c>
      <c r="K18" s="1">
        <v>67</v>
      </c>
      <c r="L18" s="1">
        <v>71.099999999999994</v>
      </c>
      <c r="M18" s="1">
        <v>55.1</v>
      </c>
    </row>
    <row r="19" spans="1:13" x14ac:dyDescent="0.25">
      <c r="A19">
        <v>1978</v>
      </c>
      <c r="B19" s="1">
        <v>46.5</v>
      </c>
      <c r="C19" s="1">
        <v>34</v>
      </c>
      <c r="D19" s="1">
        <v>26.1</v>
      </c>
      <c r="E19" s="1">
        <v>27.5</v>
      </c>
      <c r="F19" s="1">
        <v>33.9</v>
      </c>
      <c r="G19" s="1">
        <v>42.2</v>
      </c>
      <c r="H19" s="1">
        <v>45.6</v>
      </c>
      <c r="I19" s="1">
        <v>51.4</v>
      </c>
      <c r="J19" s="1">
        <v>62.7</v>
      </c>
      <c r="K19" s="1">
        <v>68.2</v>
      </c>
      <c r="L19" s="1">
        <v>65.900000000000006</v>
      </c>
      <c r="M19" s="1">
        <v>56.6</v>
      </c>
    </row>
    <row r="20" spans="1:13" x14ac:dyDescent="0.25">
      <c r="A20">
        <v>1979</v>
      </c>
      <c r="B20" s="1">
        <v>46.5</v>
      </c>
      <c r="C20" s="1">
        <v>28.7</v>
      </c>
      <c r="D20" s="1">
        <v>18.899999999999999</v>
      </c>
      <c r="E20" s="1">
        <v>10.5</v>
      </c>
      <c r="F20" s="1">
        <v>28.8</v>
      </c>
      <c r="G20" s="1">
        <v>40.4</v>
      </c>
      <c r="H20" s="1">
        <v>45.4</v>
      </c>
      <c r="I20" s="1">
        <v>54.7</v>
      </c>
      <c r="J20" s="1">
        <v>62.7</v>
      </c>
      <c r="K20" s="1">
        <v>70.400000000000006</v>
      </c>
      <c r="L20" s="1">
        <v>69.900000000000006</v>
      </c>
      <c r="M20" s="1">
        <v>63.1</v>
      </c>
    </row>
    <row r="21" spans="1:13" x14ac:dyDescent="0.25">
      <c r="A21">
        <v>1980</v>
      </c>
      <c r="B21" s="1">
        <v>51.1</v>
      </c>
      <c r="C21" s="1">
        <v>30.4</v>
      </c>
      <c r="D21" s="1">
        <v>35.200000000000003</v>
      </c>
      <c r="E21" s="1">
        <v>20.7</v>
      </c>
      <c r="F21" s="1">
        <v>34.4</v>
      </c>
      <c r="G21" s="1">
        <v>38.6</v>
      </c>
      <c r="H21" s="1">
        <v>51.7</v>
      </c>
      <c r="I21" s="1">
        <v>55.8</v>
      </c>
      <c r="J21" s="1">
        <v>57.8</v>
      </c>
      <c r="K21" s="1">
        <v>69.2</v>
      </c>
      <c r="L21" s="1">
        <v>64.099999999999994</v>
      </c>
      <c r="M21" s="1">
        <v>58.4</v>
      </c>
    </row>
    <row r="22" spans="1:13" x14ac:dyDescent="0.25">
      <c r="A22">
        <v>1981</v>
      </c>
      <c r="B22" s="1">
        <v>47.4</v>
      </c>
      <c r="C22" s="1">
        <v>36.299999999999997</v>
      </c>
      <c r="D22" s="1">
        <v>33.200000000000003</v>
      </c>
      <c r="E22" s="1">
        <v>32.799999999999997</v>
      </c>
      <c r="F22" s="1">
        <v>33.799999999999997</v>
      </c>
      <c r="G22" s="1">
        <v>40.9</v>
      </c>
      <c r="H22" s="1">
        <v>45.7</v>
      </c>
      <c r="I22" s="1">
        <v>51.9</v>
      </c>
      <c r="J22" s="1">
        <v>57</v>
      </c>
      <c r="K22" s="1">
        <v>65</v>
      </c>
      <c r="L22" s="1">
        <v>71.5</v>
      </c>
      <c r="M22" s="1">
        <v>59.7</v>
      </c>
    </row>
    <row r="23" spans="1:13" x14ac:dyDescent="0.25">
      <c r="A23">
        <v>1982</v>
      </c>
      <c r="B23" s="1">
        <v>45.9</v>
      </c>
      <c r="C23" s="1">
        <v>39.9</v>
      </c>
      <c r="D23" s="1">
        <v>29.7</v>
      </c>
      <c r="E23" s="1">
        <v>26</v>
      </c>
      <c r="F23" s="1">
        <v>32.1</v>
      </c>
      <c r="G23" s="1">
        <v>40.200000000000003</v>
      </c>
      <c r="H23" s="1">
        <v>43.5</v>
      </c>
      <c r="I23" s="1">
        <v>54.2</v>
      </c>
      <c r="J23" s="1">
        <v>66.5</v>
      </c>
      <c r="K23" s="1">
        <v>67.5</v>
      </c>
      <c r="L23" s="1">
        <v>69.8</v>
      </c>
      <c r="M23" s="1">
        <v>59.4</v>
      </c>
    </row>
    <row r="24" spans="1:13" x14ac:dyDescent="0.25">
      <c r="A24">
        <v>1983</v>
      </c>
      <c r="B24" s="1">
        <v>46</v>
      </c>
      <c r="C24" s="1">
        <v>31.6</v>
      </c>
      <c r="D24" s="1">
        <v>27.3</v>
      </c>
      <c r="E24" s="1">
        <v>35.799999999999997</v>
      </c>
      <c r="F24" s="1">
        <v>38.1</v>
      </c>
      <c r="G24" s="1">
        <v>43</v>
      </c>
      <c r="H24" s="1">
        <v>46.2</v>
      </c>
      <c r="I24" s="1">
        <v>57</v>
      </c>
      <c r="J24" s="1">
        <v>61.9</v>
      </c>
      <c r="K24" s="1">
        <v>65.400000000000006</v>
      </c>
      <c r="L24" s="1">
        <v>72.3</v>
      </c>
      <c r="M24" s="1">
        <v>57.1</v>
      </c>
    </row>
    <row r="25" spans="1:13" x14ac:dyDescent="0.25">
      <c r="A25">
        <v>1984</v>
      </c>
      <c r="B25" s="1">
        <v>49.6</v>
      </c>
      <c r="C25" s="1">
        <v>39.299999999999997</v>
      </c>
      <c r="D25" s="1">
        <v>16.2</v>
      </c>
      <c r="E25" s="1">
        <v>30.5</v>
      </c>
      <c r="F25" s="1">
        <v>34.4</v>
      </c>
      <c r="G25" s="1">
        <v>41.7</v>
      </c>
      <c r="H25" s="1">
        <v>44</v>
      </c>
      <c r="I25" s="1">
        <v>50</v>
      </c>
      <c r="J25" s="1">
        <v>59.1</v>
      </c>
      <c r="K25" s="1">
        <v>69</v>
      </c>
      <c r="L25" s="1">
        <v>70</v>
      </c>
      <c r="M25" s="1">
        <v>56.7</v>
      </c>
    </row>
    <row r="26" spans="1:13" x14ac:dyDescent="0.25">
      <c r="A26">
        <v>1985</v>
      </c>
      <c r="B26" s="1">
        <v>43.4</v>
      </c>
      <c r="C26" s="1">
        <v>35.799999999999997</v>
      </c>
      <c r="D26" s="1">
        <v>20.3</v>
      </c>
      <c r="E26" s="1">
        <v>21.4</v>
      </c>
      <c r="F26" s="1">
        <v>24.9</v>
      </c>
      <c r="G26" s="1">
        <v>35.9</v>
      </c>
      <c r="H26" s="1">
        <v>48</v>
      </c>
      <c r="I26" s="1">
        <v>56.1</v>
      </c>
      <c r="J26" s="1">
        <v>61.7</v>
      </c>
      <c r="K26" s="1">
        <v>75</v>
      </c>
      <c r="L26" s="1">
        <v>64.900000000000006</v>
      </c>
      <c r="M26" s="1">
        <v>53.3</v>
      </c>
    </row>
    <row r="27" spans="1:13" x14ac:dyDescent="0.25">
      <c r="A27">
        <v>1986</v>
      </c>
      <c r="B27" s="1">
        <v>44.7</v>
      </c>
      <c r="C27" s="1">
        <v>19.399999999999999</v>
      </c>
      <c r="D27" s="1">
        <v>19.3</v>
      </c>
      <c r="E27" s="1">
        <v>30.1</v>
      </c>
      <c r="F27" s="1">
        <v>31.6</v>
      </c>
      <c r="G27" s="1">
        <v>42.8</v>
      </c>
      <c r="H27" s="1">
        <v>44.9</v>
      </c>
      <c r="I27" s="1">
        <v>55.3</v>
      </c>
      <c r="J27" s="1">
        <v>66.2</v>
      </c>
      <c r="K27" s="1">
        <v>64</v>
      </c>
      <c r="L27" s="1">
        <v>72.599999999999994</v>
      </c>
      <c r="M27" s="1">
        <v>54.7</v>
      </c>
    </row>
    <row r="28" spans="1:13" x14ac:dyDescent="0.25">
      <c r="A28">
        <v>1987</v>
      </c>
      <c r="B28" s="1">
        <v>49</v>
      </c>
      <c r="C28" s="1">
        <v>34.799999999999997</v>
      </c>
      <c r="D28" s="1">
        <v>26.3</v>
      </c>
      <c r="E28" s="1">
        <v>26.4</v>
      </c>
      <c r="F28" s="1">
        <v>35.1</v>
      </c>
      <c r="G28" s="1">
        <v>41.7</v>
      </c>
      <c r="H28" s="1">
        <v>51</v>
      </c>
      <c r="I28" s="1">
        <v>57.1</v>
      </c>
      <c r="J28" s="1">
        <v>65</v>
      </c>
      <c r="K28" s="1">
        <v>66.599999999999994</v>
      </c>
      <c r="L28" s="1">
        <v>66.2</v>
      </c>
      <c r="M28" s="1">
        <v>62.7</v>
      </c>
    </row>
    <row r="29" spans="1:13" x14ac:dyDescent="0.25">
      <c r="A29">
        <v>1988</v>
      </c>
      <c r="B29" s="1">
        <v>49.5</v>
      </c>
      <c r="C29" s="1">
        <v>38.1</v>
      </c>
      <c r="D29" s="1">
        <v>25.8</v>
      </c>
      <c r="E29" s="1">
        <v>24.7</v>
      </c>
      <c r="F29" s="1">
        <v>35.4</v>
      </c>
      <c r="G29" s="1">
        <v>39.700000000000003</v>
      </c>
      <c r="H29" s="1">
        <v>48.9</v>
      </c>
      <c r="I29" s="1">
        <v>54.6</v>
      </c>
      <c r="J29" s="1">
        <v>61.1</v>
      </c>
      <c r="K29" s="1">
        <v>68.7</v>
      </c>
      <c r="L29" s="1">
        <v>68.400000000000006</v>
      </c>
      <c r="M29" s="1">
        <v>58.9</v>
      </c>
    </row>
    <row r="30" spans="1:13" x14ac:dyDescent="0.25">
      <c r="A30">
        <v>1989</v>
      </c>
      <c r="B30" s="1">
        <v>53.2</v>
      </c>
      <c r="C30" s="1">
        <v>36.299999999999997</v>
      </c>
      <c r="D30" s="1">
        <v>27</v>
      </c>
      <c r="E30" s="1">
        <v>28.8</v>
      </c>
      <c r="F30" s="1">
        <v>21.7</v>
      </c>
      <c r="G30" s="1">
        <v>36.6</v>
      </c>
      <c r="H30" s="1">
        <v>48.9</v>
      </c>
      <c r="I30" s="1">
        <v>53.1</v>
      </c>
      <c r="J30" s="1">
        <v>64.3</v>
      </c>
      <c r="K30" s="1">
        <v>68.7</v>
      </c>
      <c r="L30" s="1">
        <v>64.8</v>
      </c>
      <c r="M30" s="1">
        <v>60.1</v>
      </c>
    </row>
    <row r="31" spans="1:13" x14ac:dyDescent="0.25">
      <c r="A31">
        <v>1990</v>
      </c>
      <c r="B31" s="1">
        <v>46.9</v>
      </c>
      <c r="C31" s="1">
        <v>38</v>
      </c>
      <c r="D31" s="1">
        <v>31</v>
      </c>
      <c r="E31" s="1">
        <v>33.299999999999997</v>
      </c>
      <c r="F31" s="1">
        <v>30.2</v>
      </c>
      <c r="G31" s="1">
        <v>40.9</v>
      </c>
      <c r="H31" s="1">
        <v>49.7</v>
      </c>
      <c r="I31" s="1">
        <v>52.8</v>
      </c>
      <c r="J31" s="1">
        <v>60.6</v>
      </c>
      <c r="K31" s="1">
        <v>70.400000000000006</v>
      </c>
      <c r="L31" s="1">
        <v>68.5</v>
      </c>
      <c r="M31" s="1">
        <v>65.2</v>
      </c>
    </row>
    <row r="32" spans="1:13" x14ac:dyDescent="0.25">
      <c r="A32">
        <v>1991</v>
      </c>
      <c r="B32" s="1">
        <v>45</v>
      </c>
      <c r="C32" s="1">
        <v>39</v>
      </c>
      <c r="D32" s="1">
        <v>21.5</v>
      </c>
      <c r="E32" s="1">
        <v>25.6</v>
      </c>
      <c r="F32" s="1">
        <v>39.200000000000003</v>
      </c>
      <c r="G32" s="1">
        <v>36.799999999999997</v>
      </c>
      <c r="H32" s="1">
        <v>45.7</v>
      </c>
      <c r="I32" s="1">
        <v>51.6</v>
      </c>
      <c r="J32" s="1">
        <v>56.5</v>
      </c>
      <c r="K32" s="1">
        <v>68.7</v>
      </c>
      <c r="L32" s="1">
        <v>70.2</v>
      </c>
      <c r="M32" s="1">
        <v>61.8</v>
      </c>
    </row>
    <row r="33" spans="1:13" x14ac:dyDescent="0.25">
      <c r="A33">
        <v>1992</v>
      </c>
      <c r="B33" s="1">
        <v>46.2</v>
      </c>
      <c r="C33" s="1">
        <v>34.200000000000003</v>
      </c>
      <c r="D33" s="1">
        <v>32.799999999999997</v>
      </c>
      <c r="E33" s="1">
        <v>31.7</v>
      </c>
      <c r="F33" s="1">
        <v>38.9</v>
      </c>
      <c r="G33" s="1">
        <v>45.5</v>
      </c>
      <c r="H33" s="1">
        <v>48.8</v>
      </c>
      <c r="I33" s="1">
        <v>58.8</v>
      </c>
      <c r="J33" s="1">
        <v>68</v>
      </c>
      <c r="K33" s="1">
        <v>67.7</v>
      </c>
      <c r="L33" s="1">
        <v>69.5</v>
      </c>
      <c r="M33" s="1">
        <v>57.3</v>
      </c>
    </row>
    <row r="34" spans="1:13" x14ac:dyDescent="0.25">
      <c r="A34">
        <v>1993</v>
      </c>
      <c r="B34" s="1">
        <v>49.5</v>
      </c>
      <c r="C34" s="1">
        <v>34.299999999999997</v>
      </c>
      <c r="D34" s="1">
        <v>22.9</v>
      </c>
      <c r="E34" s="1">
        <v>21.8</v>
      </c>
      <c r="F34" s="1">
        <v>25.4</v>
      </c>
      <c r="G34" s="1">
        <v>37.799999999999997</v>
      </c>
      <c r="H34" s="1">
        <v>45.5</v>
      </c>
      <c r="I34" s="1">
        <v>59.7</v>
      </c>
      <c r="J34" s="1">
        <v>60.2</v>
      </c>
      <c r="K34" s="1">
        <v>60.2</v>
      </c>
      <c r="L34" s="1">
        <v>64.2</v>
      </c>
      <c r="M34" s="1">
        <v>58.7</v>
      </c>
    </row>
    <row r="35" spans="1:13" x14ac:dyDescent="0.25">
      <c r="A35">
        <v>1994</v>
      </c>
      <c r="B35" s="1">
        <v>50</v>
      </c>
      <c r="C35" s="1">
        <v>29.4</v>
      </c>
      <c r="D35" s="1">
        <v>30.8</v>
      </c>
      <c r="E35" s="1">
        <v>35.6</v>
      </c>
      <c r="F35" s="1">
        <v>29</v>
      </c>
      <c r="G35" s="1">
        <v>41.7</v>
      </c>
      <c r="H35" s="1">
        <v>49.1</v>
      </c>
      <c r="I35" s="1">
        <v>56.6</v>
      </c>
      <c r="J35" s="1">
        <v>60.8</v>
      </c>
      <c r="K35" s="1">
        <v>73</v>
      </c>
      <c r="L35" s="1">
        <v>69.400000000000006</v>
      </c>
      <c r="M35" s="1">
        <v>63.4</v>
      </c>
    </row>
    <row r="36" spans="1:13" x14ac:dyDescent="0.25">
      <c r="A36">
        <v>1995</v>
      </c>
      <c r="B36" s="1">
        <v>46.8</v>
      </c>
      <c r="C36" s="1">
        <v>32.4</v>
      </c>
      <c r="D36" s="1">
        <v>30.2</v>
      </c>
      <c r="E36" s="1">
        <v>31</v>
      </c>
      <c r="F36" s="1">
        <v>37.200000000000003</v>
      </c>
      <c r="G36" s="1">
        <v>39.9</v>
      </c>
      <c r="H36" s="1">
        <v>45.5</v>
      </c>
      <c r="I36" s="1">
        <v>56.7</v>
      </c>
      <c r="J36" s="1">
        <v>60.1</v>
      </c>
      <c r="K36" s="1">
        <v>67.8</v>
      </c>
      <c r="L36" s="1">
        <v>63.8</v>
      </c>
      <c r="M36" s="1">
        <v>61.2</v>
      </c>
    </row>
    <row r="37" spans="1:13" x14ac:dyDescent="0.25">
      <c r="A37">
        <v>1996</v>
      </c>
      <c r="B37" s="1">
        <v>43.8</v>
      </c>
      <c r="C37" s="1">
        <v>40.1</v>
      </c>
      <c r="D37" s="1">
        <v>28.6</v>
      </c>
      <c r="E37" s="1">
        <v>25.4</v>
      </c>
      <c r="F37" s="1">
        <v>28.7</v>
      </c>
      <c r="G37" s="1">
        <v>36.4</v>
      </c>
      <c r="H37" s="1">
        <v>46.3</v>
      </c>
      <c r="I37" s="1">
        <v>49.6</v>
      </c>
      <c r="J37" s="1">
        <v>60.5</v>
      </c>
      <c r="K37" s="1">
        <v>70</v>
      </c>
      <c r="L37" s="1">
        <v>68</v>
      </c>
      <c r="M37" s="1">
        <v>55.9</v>
      </c>
    </row>
    <row r="38" spans="1:13" x14ac:dyDescent="0.25">
      <c r="A38">
        <v>1997</v>
      </c>
      <c r="B38" s="1">
        <v>45.3</v>
      </c>
      <c r="C38" s="1">
        <v>33.200000000000003</v>
      </c>
      <c r="D38" s="1">
        <v>24.8</v>
      </c>
      <c r="E38" s="1">
        <v>28.3</v>
      </c>
      <c r="F38" s="1">
        <v>31.7</v>
      </c>
      <c r="G38" s="1">
        <v>39.200000000000003</v>
      </c>
      <c r="H38" s="1">
        <v>43.3</v>
      </c>
      <c r="I38" s="1">
        <v>56.7</v>
      </c>
      <c r="J38" s="1">
        <v>59.9</v>
      </c>
      <c r="K38" s="1">
        <v>67.5</v>
      </c>
      <c r="L38" s="1">
        <v>70.900000000000006</v>
      </c>
      <c r="M38" s="1">
        <v>61.9</v>
      </c>
    </row>
    <row r="39" spans="1:13" x14ac:dyDescent="0.25">
      <c r="A39">
        <v>1998</v>
      </c>
      <c r="B39" s="1">
        <v>47.2</v>
      </c>
      <c r="C39" s="1">
        <v>38.6</v>
      </c>
      <c r="D39" s="1">
        <v>29.3</v>
      </c>
      <c r="E39" s="1">
        <v>30.6</v>
      </c>
      <c r="F39" s="1">
        <v>38</v>
      </c>
      <c r="G39" s="1">
        <v>41.5</v>
      </c>
      <c r="H39" s="1">
        <v>47.9</v>
      </c>
      <c r="I39" s="1">
        <v>56.1</v>
      </c>
      <c r="J39" s="1">
        <v>62.5</v>
      </c>
      <c r="K39" s="1">
        <v>75.3</v>
      </c>
      <c r="L39" s="1">
        <v>71.7</v>
      </c>
      <c r="M39" s="1">
        <v>65.099999999999994</v>
      </c>
    </row>
    <row r="40" spans="1:13" x14ac:dyDescent="0.25">
      <c r="A40">
        <v>1999</v>
      </c>
      <c r="B40" s="1">
        <v>46.5</v>
      </c>
      <c r="C40" s="1">
        <v>39.9</v>
      </c>
      <c r="D40" s="1">
        <v>28.6</v>
      </c>
      <c r="E40" s="1">
        <v>32.200000000000003</v>
      </c>
      <c r="F40" s="1">
        <v>34.9</v>
      </c>
      <c r="G40" s="1">
        <v>39.9</v>
      </c>
      <c r="H40" s="1">
        <v>44.9</v>
      </c>
      <c r="I40" s="1">
        <v>50.6</v>
      </c>
      <c r="J40" s="1">
        <v>59.9</v>
      </c>
      <c r="K40" s="1">
        <v>66.2</v>
      </c>
      <c r="L40" s="1">
        <v>70.3</v>
      </c>
      <c r="M40" s="1">
        <v>59.1</v>
      </c>
    </row>
    <row r="41" spans="1:13" x14ac:dyDescent="0.25">
      <c r="A41">
        <v>2000</v>
      </c>
      <c r="B41" s="1">
        <v>47.3</v>
      </c>
      <c r="C41" s="1">
        <v>41.4</v>
      </c>
      <c r="D41" s="1">
        <v>31.6</v>
      </c>
      <c r="E41" s="1">
        <v>27.9</v>
      </c>
      <c r="F41" s="1">
        <v>33.5</v>
      </c>
      <c r="G41" s="1">
        <v>38.9</v>
      </c>
      <c r="H41" s="1">
        <v>48.2</v>
      </c>
      <c r="I41" s="1">
        <v>53</v>
      </c>
      <c r="J41" s="1">
        <v>61</v>
      </c>
      <c r="K41" s="1">
        <v>67.8</v>
      </c>
      <c r="L41" s="1">
        <v>67.5</v>
      </c>
      <c r="M41" s="1">
        <v>55.8</v>
      </c>
    </row>
    <row r="42" spans="1:13" x14ac:dyDescent="0.25">
      <c r="A42">
        <v>2001</v>
      </c>
      <c r="B42" s="1">
        <v>46.3</v>
      </c>
      <c r="C42" s="1">
        <v>26.9</v>
      </c>
      <c r="D42" s="1">
        <v>24.6</v>
      </c>
      <c r="E42" s="1">
        <v>27.1</v>
      </c>
      <c r="F42" s="1">
        <v>26.8</v>
      </c>
      <c r="G42" s="1">
        <v>39.1</v>
      </c>
      <c r="H42" s="1">
        <v>43.6</v>
      </c>
      <c r="I42" s="1">
        <v>55.4</v>
      </c>
      <c r="J42" s="1">
        <v>58.7</v>
      </c>
      <c r="K42" s="1">
        <v>68.400000000000006</v>
      </c>
      <c r="L42" s="1">
        <v>71.099999999999994</v>
      </c>
      <c r="M42" s="1">
        <v>63.3</v>
      </c>
    </row>
    <row r="43" spans="1:13" x14ac:dyDescent="0.25">
      <c r="A43">
        <v>2002</v>
      </c>
      <c r="B43" s="1">
        <v>45.9</v>
      </c>
      <c r="C43" s="1">
        <v>39.9</v>
      </c>
      <c r="D43" s="1">
        <v>28.1</v>
      </c>
      <c r="E43" s="1">
        <v>30.5</v>
      </c>
      <c r="F43" s="1">
        <v>31.4</v>
      </c>
      <c r="G43" s="1">
        <v>34.4</v>
      </c>
      <c r="H43" s="1">
        <v>45.4</v>
      </c>
      <c r="I43" s="1">
        <v>51.5</v>
      </c>
      <c r="J43" s="1">
        <v>62.3</v>
      </c>
      <c r="K43" s="1">
        <v>71.3</v>
      </c>
      <c r="L43" s="1">
        <v>66.400000000000006</v>
      </c>
      <c r="M43" s="1">
        <v>58.5</v>
      </c>
    </row>
    <row r="44" spans="1:13" x14ac:dyDescent="0.25">
      <c r="A44">
        <v>2003</v>
      </c>
      <c r="B44" s="1">
        <v>42.9</v>
      </c>
      <c r="C44" s="1">
        <v>36.799999999999997</v>
      </c>
      <c r="D44" s="1">
        <v>33.700000000000003</v>
      </c>
      <c r="E44" s="1">
        <v>33.9</v>
      </c>
      <c r="F44" s="1">
        <v>33.1</v>
      </c>
      <c r="G44" s="1">
        <v>40.700000000000003</v>
      </c>
      <c r="H44" s="1">
        <v>45.1</v>
      </c>
      <c r="I44" s="1">
        <v>53.4</v>
      </c>
      <c r="J44" s="1">
        <v>63.6</v>
      </c>
      <c r="K44" s="1">
        <v>73</v>
      </c>
      <c r="L44" s="1">
        <v>70.3</v>
      </c>
      <c r="M44" s="1">
        <v>61.9</v>
      </c>
    </row>
    <row r="45" spans="1:13" x14ac:dyDescent="0.25">
      <c r="A45">
        <v>2004</v>
      </c>
      <c r="B45" s="1">
        <v>51.4</v>
      </c>
      <c r="C45" s="1">
        <v>29.5</v>
      </c>
      <c r="D45" s="1">
        <v>29.8</v>
      </c>
      <c r="E45" s="1">
        <v>26.2</v>
      </c>
      <c r="F45" s="1">
        <v>32.1</v>
      </c>
      <c r="G45" s="1">
        <v>43.3</v>
      </c>
      <c r="H45" s="1">
        <v>49.6</v>
      </c>
      <c r="I45" s="1">
        <v>54.5</v>
      </c>
      <c r="J45" s="1">
        <v>63.6</v>
      </c>
      <c r="K45" s="1">
        <v>72.2</v>
      </c>
      <c r="L45" s="1">
        <v>71</v>
      </c>
      <c r="M45" s="1">
        <v>58</v>
      </c>
    </row>
    <row r="46" spans="1:13" x14ac:dyDescent="0.25">
      <c r="A46">
        <v>2005</v>
      </c>
      <c r="B46" s="1">
        <v>49.3</v>
      </c>
      <c r="C46" s="1">
        <v>36.200000000000003</v>
      </c>
      <c r="D46" s="1">
        <v>31.9</v>
      </c>
      <c r="E46" s="1">
        <v>28.3</v>
      </c>
      <c r="F46" s="1">
        <v>34.6</v>
      </c>
      <c r="G46" s="1">
        <v>41.8</v>
      </c>
      <c r="H46" s="1">
        <v>48</v>
      </c>
      <c r="I46" s="1">
        <v>56.8</v>
      </c>
      <c r="J46" s="1">
        <v>60.2</v>
      </c>
      <c r="K46" s="1">
        <v>70.099999999999994</v>
      </c>
      <c r="L46" s="1">
        <v>69.599999999999994</v>
      </c>
      <c r="M46" s="1">
        <v>57.5</v>
      </c>
    </row>
    <row r="47" spans="1:13" x14ac:dyDescent="0.25">
      <c r="A47">
        <v>2006</v>
      </c>
      <c r="B47" s="1">
        <v>49</v>
      </c>
      <c r="C47" s="1">
        <v>34.1</v>
      </c>
      <c r="D47" s="1">
        <v>24.1</v>
      </c>
      <c r="E47" s="1">
        <v>35.5</v>
      </c>
      <c r="F47" s="1">
        <v>30.9</v>
      </c>
      <c r="G47" s="1">
        <v>38.6</v>
      </c>
      <c r="H47" s="1">
        <v>47.3</v>
      </c>
      <c r="I47" s="1">
        <v>56.3</v>
      </c>
      <c r="J47" s="1">
        <v>63.5</v>
      </c>
      <c r="K47" s="1">
        <v>73.7</v>
      </c>
      <c r="L47" s="1">
        <v>68.900000000000006</v>
      </c>
      <c r="M47" s="1">
        <v>61.2</v>
      </c>
    </row>
    <row r="48" spans="1:13" x14ac:dyDescent="0.25">
      <c r="A48">
        <v>2007</v>
      </c>
      <c r="B48" s="1">
        <v>47</v>
      </c>
      <c r="C48" s="1">
        <v>36</v>
      </c>
      <c r="D48" s="1">
        <v>28.5</v>
      </c>
      <c r="E48" s="1">
        <v>24.7</v>
      </c>
      <c r="F48" s="1">
        <v>33.9</v>
      </c>
      <c r="G48" s="1">
        <v>42.7</v>
      </c>
      <c r="H48" s="1">
        <v>46.5</v>
      </c>
      <c r="I48" s="1">
        <v>56.2</v>
      </c>
      <c r="J48" s="1">
        <v>62.2</v>
      </c>
      <c r="K48" s="1">
        <v>75.599999999999994</v>
      </c>
      <c r="L48" s="1">
        <v>68.400000000000006</v>
      </c>
      <c r="M48" s="1">
        <v>59.3</v>
      </c>
    </row>
    <row r="49" spans="1:13" x14ac:dyDescent="0.25">
      <c r="A49">
        <v>2008</v>
      </c>
      <c r="B49" s="1">
        <v>46.8</v>
      </c>
      <c r="C49" s="1">
        <v>35</v>
      </c>
      <c r="D49" s="1">
        <v>28.5</v>
      </c>
      <c r="E49" s="1">
        <v>24.8</v>
      </c>
      <c r="F49" s="1">
        <v>31.9</v>
      </c>
      <c r="G49" s="1">
        <v>36.299999999999997</v>
      </c>
      <c r="H49" s="1">
        <v>42</v>
      </c>
      <c r="I49" s="1">
        <v>56.9</v>
      </c>
      <c r="J49" s="1">
        <v>60.8</v>
      </c>
      <c r="K49" s="1">
        <v>70.3</v>
      </c>
      <c r="L49" s="1">
        <v>68.7</v>
      </c>
      <c r="M49" s="1">
        <v>61</v>
      </c>
    </row>
    <row r="50" spans="1:13" x14ac:dyDescent="0.25">
      <c r="A50">
        <v>2009</v>
      </c>
      <c r="B50" s="1">
        <v>47.8</v>
      </c>
      <c r="C50" s="1">
        <v>38.5</v>
      </c>
      <c r="D50" s="1">
        <v>21.9</v>
      </c>
      <c r="E50" s="1">
        <v>25.9</v>
      </c>
      <c r="F50" s="1">
        <v>30.5</v>
      </c>
      <c r="G50" s="1">
        <v>34.6</v>
      </c>
      <c r="H50" s="1">
        <v>45.2</v>
      </c>
      <c r="I50" s="1">
        <v>55.7</v>
      </c>
      <c r="J50" s="1">
        <v>63.2</v>
      </c>
      <c r="K50" s="1">
        <v>72.099999999999994</v>
      </c>
      <c r="L50" s="1">
        <v>70.3</v>
      </c>
      <c r="M50" s="1">
        <v>63.9</v>
      </c>
    </row>
    <row r="51" spans="1:13" x14ac:dyDescent="0.25">
      <c r="A51">
        <v>2010</v>
      </c>
      <c r="B51" s="1">
        <v>43.2</v>
      </c>
      <c r="C51" s="1">
        <v>36.9</v>
      </c>
      <c r="D51" s="1">
        <v>24.4</v>
      </c>
      <c r="E51" s="1">
        <v>35.1</v>
      </c>
      <c r="F51" s="1">
        <v>37.9</v>
      </c>
      <c r="G51" s="1">
        <v>41.2</v>
      </c>
      <c r="H51" s="1">
        <v>46.8</v>
      </c>
      <c r="I51" s="1">
        <v>51.3</v>
      </c>
      <c r="J51" s="1">
        <v>59.1</v>
      </c>
      <c r="K51" s="1">
        <v>68.900000000000006</v>
      </c>
      <c r="L51" s="1">
        <v>68.5</v>
      </c>
      <c r="M51" s="1">
        <v>59.8</v>
      </c>
    </row>
    <row r="52" spans="1:13" x14ac:dyDescent="0.25">
      <c r="A52">
        <v>2011</v>
      </c>
      <c r="B52" s="1">
        <v>49.7</v>
      </c>
      <c r="C52" s="1">
        <v>33.1</v>
      </c>
      <c r="D52" s="1">
        <v>29.4</v>
      </c>
      <c r="E52" s="1">
        <v>29.2</v>
      </c>
      <c r="F52" s="1">
        <v>28.9</v>
      </c>
      <c r="G52" s="1">
        <v>39.299999999999997</v>
      </c>
      <c r="H52" s="1">
        <v>41.5</v>
      </c>
      <c r="I52" s="1">
        <v>52</v>
      </c>
      <c r="J52" s="1">
        <v>59</v>
      </c>
      <c r="K52" s="1">
        <v>66.7</v>
      </c>
      <c r="L52" s="1">
        <v>70.8</v>
      </c>
      <c r="M52" s="1">
        <v>65</v>
      </c>
    </row>
    <row r="53" spans="1:13" x14ac:dyDescent="0.25">
      <c r="A53">
        <v>2012</v>
      </c>
      <c r="B53" s="1">
        <v>48.1</v>
      </c>
      <c r="C53" s="1">
        <v>35.1</v>
      </c>
      <c r="D53" s="1">
        <v>28.6</v>
      </c>
      <c r="E53" s="1">
        <v>30</v>
      </c>
      <c r="F53" s="1">
        <v>32.700000000000003</v>
      </c>
      <c r="G53" s="1">
        <v>38.6</v>
      </c>
      <c r="H53" s="1">
        <v>48.3</v>
      </c>
      <c r="I53" s="1">
        <v>53.9</v>
      </c>
      <c r="J53" s="1">
        <v>59.6</v>
      </c>
      <c r="K53" s="1">
        <v>72.099999999999994</v>
      </c>
      <c r="L53" s="1">
        <v>71.599999999999994</v>
      </c>
      <c r="M53" s="1">
        <v>63.4</v>
      </c>
    </row>
    <row r="54" spans="1:13" x14ac:dyDescent="0.25">
      <c r="A54">
        <v>2013</v>
      </c>
      <c r="B54" s="1">
        <v>48.5</v>
      </c>
      <c r="C54" s="1">
        <v>38.9</v>
      </c>
      <c r="D54" s="1">
        <v>31.2</v>
      </c>
      <c r="E54" s="1">
        <v>24.7</v>
      </c>
      <c r="F54" s="1">
        <v>33.799999999999997</v>
      </c>
      <c r="G54" s="1">
        <v>41.2</v>
      </c>
      <c r="H54" s="1">
        <v>46</v>
      </c>
      <c r="I54" s="1">
        <v>56.9</v>
      </c>
      <c r="J54" s="1">
        <v>61.7</v>
      </c>
      <c r="K54" s="1">
        <v>73.900000000000006</v>
      </c>
      <c r="L54" s="1">
        <v>72.2</v>
      </c>
      <c r="M54" s="1">
        <v>63</v>
      </c>
    </row>
    <row r="55" spans="1:13" x14ac:dyDescent="0.25">
      <c r="A55">
        <v>2014</v>
      </c>
      <c r="B55" s="1">
        <v>45.7</v>
      </c>
      <c r="C55" s="1">
        <v>34.799999999999997</v>
      </c>
      <c r="D55" s="1">
        <v>25.7</v>
      </c>
      <c r="E55" s="1">
        <v>29.6</v>
      </c>
      <c r="F55" s="1">
        <v>26</v>
      </c>
      <c r="G55" s="1">
        <v>39.6</v>
      </c>
      <c r="H55" s="1">
        <v>46.9</v>
      </c>
      <c r="I55" s="1">
        <v>57.7</v>
      </c>
      <c r="J55" s="1">
        <v>61.7</v>
      </c>
      <c r="K55" s="1">
        <v>75.7</v>
      </c>
      <c r="L55" s="1">
        <v>72.2</v>
      </c>
      <c r="M55" s="1">
        <v>63.1</v>
      </c>
    </row>
    <row r="56" spans="1:13" x14ac:dyDescent="0.25">
      <c r="A56">
        <v>2015</v>
      </c>
      <c r="B56" s="1">
        <v>53.3</v>
      </c>
      <c r="C56" s="1">
        <v>34.6</v>
      </c>
      <c r="D56" s="1">
        <v>32.799999999999997</v>
      </c>
      <c r="E56" s="1">
        <v>31</v>
      </c>
      <c r="F56" s="1">
        <v>39.200000000000003</v>
      </c>
      <c r="G56" s="1">
        <v>45.5</v>
      </c>
      <c r="H56" s="1">
        <v>47.5</v>
      </c>
      <c r="I56" s="1">
        <v>60.7</v>
      </c>
      <c r="J56" s="1">
        <v>71.400000000000006</v>
      </c>
      <c r="K56" s="1">
        <v>74.2</v>
      </c>
      <c r="L56" s="1">
        <v>72.5</v>
      </c>
      <c r="M56" s="1">
        <v>58.9</v>
      </c>
    </row>
    <row r="57" spans="1:13" x14ac:dyDescent="0.25">
      <c r="A57">
        <v>2016</v>
      </c>
      <c r="B57" s="1">
        <v>54.3</v>
      </c>
      <c r="C57" s="1">
        <v>34.9</v>
      </c>
      <c r="D57" s="1">
        <v>30.7</v>
      </c>
      <c r="E57" s="1">
        <v>31</v>
      </c>
      <c r="F57" s="1">
        <v>38.799999999999997</v>
      </c>
      <c r="G57" s="1">
        <v>42.7</v>
      </c>
      <c r="H57" s="1">
        <v>54.7</v>
      </c>
      <c r="I57" s="1">
        <v>58.6</v>
      </c>
      <c r="J57" s="1">
        <v>64.8</v>
      </c>
      <c r="K57" s="1">
        <v>69</v>
      </c>
      <c r="L57" s="1">
        <v>71.2</v>
      </c>
      <c r="M57" s="1">
        <v>59.7</v>
      </c>
    </row>
    <row r="58" spans="1:13" x14ac:dyDescent="0.25">
      <c r="A58">
        <v>2017</v>
      </c>
      <c r="B58" s="1">
        <v>48.4</v>
      </c>
      <c r="C58" s="1">
        <v>43.5</v>
      </c>
      <c r="D58" s="1">
        <v>23.1</v>
      </c>
      <c r="E58" s="1">
        <v>20.2</v>
      </c>
      <c r="F58" s="1">
        <v>29.3</v>
      </c>
      <c r="G58" s="1">
        <v>40.799999999999997</v>
      </c>
      <c r="H58" s="1">
        <v>46.3</v>
      </c>
      <c r="I58" s="1">
        <v>57</v>
      </c>
      <c r="J58" s="1">
        <v>65.400000000000006</v>
      </c>
      <c r="K58" s="1">
        <v>74.5</v>
      </c>
      <c r="L58" s="1">
        <v>73.8</v>
      </c>
      <c r="M58" s="1">
        <v>62.2</v>
      </c>
    </row>
    <row r="59" spans="1:13" x14ac:dyDescent="0.25">
      <c r="A59">
        <v>2018</v>
      </c>
      <c r="B59" s="1">
        <v>46.6</v>
      </c>
      <c r="C59" s="1">
        <v>37.700000000000003</v>
      </c>
      <c r="D59" s="1">
        <v>26.7</v>
      </c>
      <c r="E59" s="1">
        <v>33.799999999999997</v>
      </c>
      <c r="F59" s="1">
        <v>30.2</v>
      </c>
      <c r="G59" s="1">
        <v>39.5</v>
      </c>
      <c r="H59" s="1">
        <v>46.8</v>
      </c>
      <c r="I59" s="1">
        <v>61.9</v>
      </c>
      <c r="J59" s="1">
        <v>62.4</v>
      </c>
      <c r="K59" s="1">
        <v>73.3</v>
      </c>
      <c r="L59" s="1">
        <v>70.7</v>
      </c>
      <c r="M59" s="1">
        <v>59.6</v>
      </c>
    </row>
    <row r="60" spans="1:13" x14ac:dyDescent="0.25">
      <c r="A60">
        <v>2019</v>
      </c>
      <c r="B60" s="1">
        <v>48.1</v>
      </c>
      <c r="C60" s="1">
        <v>36.9</v>
      </c>
      <c r="D60" s="1">
        <v>31.8</v>
      </c>
      <c r="E60" s="1">
        <v>30.9</v>
      </c>
      <c r="F60" s="1">
        <v>21.3</v>
      </c>
      <c r="G60" s="1">
        <v>34.6</v>
      </c>
      <c r="H60" s="1">
        <v>48</v>
      </c>
      <c r="I60" s="1">
        <v>59.4</v>
      </c>
      <c r="J60" s="1">
        <v>64.400000000000006</v>
      </c>
      <c r="K60" s="1">
        <v>69.400000000000006</v>
      </c>
      <c r="L60" s="1">
        <v>72.099999999999994</v>
      </c>
      <c r="M60" s="1">
        <v>59.2</v>
      </c>
    </row>
    <row r="61" spans="1:13" x14ac:dyDescent="0.25">
      <c r="A61">
        <v>2020</v>
      </c>
      <c r="B61" s="1">
        <v>42.3</v>
      </c>
      <c r="C61" s="1">
        <v>35.6</v>
      </c>
      <c r="D61" s="1">
        <v>33.4</v>
      </c>
      <c r="E61" s="1">
        <v>34.1</v>
      </c>
      <c r="F61" s="1">
        <v>35.1</v>
      </c>
      <c r="G61" s="1">
        <v>38.700000000000003</v>
      </c>
      <c r="H61" s="1">
        <v>47.6</v>
      </c>
      <c r="I61" s="1">
        <v>55.7</v>
      </c>
      <c r="J61" s="1">
        <v>61.7</v>
      </c>
      <c r="K61" s="1">
        <v>70.599999999999994</v>
      </c>
      <c r="L61" s="1">
        <v>71.599999999999994</v>
      </c>
      <c r="M61" s="1">
        <v>64.099999999999994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E9FC9-7361-44FA-BB8C-CC4CB6030E06}">
  <dimension ref="A1:Y61"/>
  <sheetViews>
    <sheetView workbookViewId="0">
      <selection activeCell="E2" sqref="E2"/>
    </sheetView>
  </sheetViews>
  <sheetFormatPr defaultRowHeight="15" x14ac:dyDescent="0.25"/>
  <cols>
    <col min="1" max="1" width="10.7109375" style="2" bestFit="1" customWidth="1"/>
    <col min="2" max="2" width="9.140625" style="2"/>
    <col min="3" max="3" width="9.140625" style="3"/>
    <col min="4" max="4" width="9.140625" style="2"/>
    <col min="5" max="5" width="9.140625" style="3"/>
    <col min="6" max="6" width="9.140625" style="2"/>
    <col min="7" max="7" width="9.140625" style="3"/>
    <col min="8" max="8" width="9.140625" style="2"/>
    <col min="9" max="9" width="9.140625" style="3"/>
    <col min="10" max="10" width="9.140625" style="2"/>
    <col min="11" max="11" width="9.140625" style="3"/>
    <col min="12" max="12" width="9.140625" style="2"/>
    <col min="13" max="13" width="9.140625" style="3"/>
    <col min="14" max="14" width="9.140625" style="2"/>
    <col min="15" max="15" width="9.140625" style="3"/>
    <col min="16" max="16" width="9.140625" style="2"/>
    <col min="17" max="17" width="9.140625" style="3"/>
    <col min="18" max="18" width="9.140625" style="2"/>
    <col min="19" max="19" width="9.140625" style="3"/>
    <col min="20" max="20" width="9.140625" style="2"/>
    <col min="21" max="21" width="9.140625" style="3"/>
    <col min="22" max="22" width="9.140625" style="2"/>
    <col min="23" max="23" width="9.140625" style="3"/>
    <col min="24" max="16384" width="9.140625" style="2"/>
  </cols>
  <sheetData>
    <row r="1" spans="1:25" x14ac:dyDescent="0.25">
      <c r="A1" s="2" t="s">
        <v>15</v>
      </c>
      <c r="B1" s="2" t="s">
        <v>11</v>
      </c>
      <c r="C1" s="2" t="s">
        <v>16</v>
      </c>
      <c r="D1" s="2" t="s">
        <v>12</v>
      </c>
      <c r="E1" s="2" t="s">
        <v>17</v>
      </c>
      <c r="F1" s="2" t="s">
        <v>13</v>
      </c>
      <c r="G1" s="2" t="s">
        <v>18</v>
      </c>
      <c r="H1" s="2" t="s">
        <v>2</v>
      </c>
      <c r="I1" s="2" t="s">
        <v>19</v>
      </c>
      <c r="J1" s="2" t="s">
        <v>3</v>
      </c>
      <c r="K1" s="2" t="s">
        <v>20</v>
      </c>
      <c r="L1" s="2" t="s">
        <v>4</v>
      </c>
      <c r="M1" s="2" t="s">
        <v>21</v>
      </c>
      <c r="N1" s="2" t="s">
        <v>5</v>
      </c>
      <c r="O1" s="2" t="s">
        <v>22</v>
      </c>
      <c r="P1" s="2" t="s">
        <v>6</v>
      </c>
      <c r="Q1" s="2" t="s">
        <v>23</v>
      </c>
      <c r="R1" s="2" t="s">
        <v>7</v>
      </c>
      <c r="S1" s="2" t="s">
        <v>24</v>
      </c>
      <c r="T1" s="2" t="s">
        <v>8</v>
      </c>
      <c r="U1" s="2" t="s">
        <v>25</v>
      </c>
      <c r="V1" s="2" t="s">
        <v>9</v>
      </c>
      <c r="W1" s="2" t="s">
        <v>26</v>
      </c>
      <c r="X1" s="2" t="s">
        <v>10</v>
      </c>
      <c r="Y1" s="2" t="s">
        <v>27</v>
      </c>
    </row>
    <row r="2" spans="1:25" x14ac:dyDescent="0.25">
      <c r="A2" s="2">
        <v>1961</v>
      </c>
      <c r="B2" s="2">
        <v>48.5</v>
      </c>
      <c r="C2" s="3">
        <f>(B2-32)*(5/9)</f>
        <v>9.1666666666666679</v>
      </c>
      <c r="D2" s="2">
        <v>35.200000000000003</v>
      </c>
      <c r="E2" s="3">
        <f>(D2-32)*(5/9)</f>
        <v>1.7777777777777795</v>
      </c>
      <c r="F2" s="2">
        <v>26.5</v>
      </c>
      <c r="G2" s="3">
        <f>(F2-32)*(5/9)</f>
        <v>-3.0555555555555558</v>
      </c>
      <c r="H2" s="2">
        <v>30.3</v>
      </c>
      <c r="I2" s="3">
        <f>(H2-32)*(5/9)</f>
        <v>-0.94444444444444409</v>
      </c>
      <c r="J2" s="2">
        <v>37</v>
      </c>
      <c r="K2" s="3">
        <f>(J2-32)*(5/9)</f>
        <v>2.7777777777777777</v>
      </c>
      <c r="L2" s="2">
        <v>39.9</v>
      </c>
      <c r="M2" s="3">
        <f>(L2-32)*(5/9)</f>
        <v>4.3888888888888884</v>
      </c>
      <c r="N2" s="2">
        <v>45.1</v>
      </c>
      <c r="O2" s="3">
        <f>(N2-32)*(5/9)</f>
        <v>7.2777777777777786</v>
      </c>
      <c r="P2" s="2">
        <v>53</v>
      </c>
      <c r="Q2" s="3">
        <f>(P2-32)*(5/9)</f>
        <v>11.666666666666668</v>
      </c>
      <c r="R2" s="2">
        <v>66.599999999999994</v>
      </c>
      <c r="S2" s="3">
        <f>(R2-32)*(5/9)</f>
        <v>19.222222222222221</v>
      </c>
      <c r="T2" s="2">
        <v>71.900000000000006</v>
      </c>
      <c r="U2" s="3">
        <f>(T2-32)*(5/9)</f>
        <v>22.166666666666671</v>
      </c>
      <c r="V2" s="2">
        <v>74</v>
      </c>
      <c r="W2" s="3">
        <f>(V2-32)*(5/9)</f>
        <v>23.333333333333336</v>
      </c>
      <c r="X2" s="2">
        <v>55.9</v>
      </c>
      <c r="Y2" s="3">
        <f>(X2-32)*(5/9)</f>
        <v>13.277777777777777</v>
      </c>
    </row>
    <row r="3" spans="1:25" x14ac:dyDescent="0.25">
      <c r="A3" s="2">
        <v>1962</v>
      </c>
      <c r="B3" s="2">
        <v>45.2</v>
      </c>
      <c r="C3" s="3">
        <f t="shared" ref="C3:E61" si="0">(B3-32)*(5/9)</f>
        <v>7.3333333333333348</v>
      </c>
      <c r="D3" s="2">
        <v>30.7</v>
      </c>
      <c r="E3" s="3">
        <f t="shared" si="0"/>
        <v>-0.72222222222222265</v>
      </c>
      <c r="F3" s="2">
        <v>26.6</v>
      </c>
      <c r="G3" s="3">
        <f>(F3-32)*(5/9)</f>
        <v>-2.9999999999999996</v>
      </c>
      <c r="H3" s="2">
        <v>22.6</v>
      </c>
      <c r="I3" s="3">
        <f t="shared" ref="I3" si="1">(H3-32)*(5/9)</f>
        <v>-5.2222222222222214</v>
      </c>
      <c r="J3" s="2">
        <v>32.299999999999997</v>
      </c>
      <c r="K3" s="3">
        <f t="shared" ref="K3" si="2">(J3-32)*(5/9)</f>
        <v>0.1666666666666651</v>
      </c>
      <c r="L3" s="2">
        <v>34.6</v>
      </c>
      <c r="M3" s="3">
        <f t="shared" ref="M3" si="3">(L3-32)*(5/9)</f>
        <v>1.4444444444444453</v>
      </c>
      <c r="N3" s="2">
        <v>49.8</v>
      </c>
      <c r="O3" s="3">
        <f t="shared" ref="O3" si="4">(N3-32)*(5/9)</f>
        <v>9.8888888888888875</v>
      </c>
      <c r="P3" s="2">
        <v>50.9</v>
      </c>
      <c r="Q3" s="3">
        <f t="shared" ref="Q3" si="5">(P3-32)*(5/9)</f>
        <v>10.5</v>
      </c>
      <c r="R3" s="2">
        <v>61.1</v>
      </c>
      <c r="S3" s="3">
        <f t="shared" ref="S3" si="6">(R3-32)*(5/9)</f>
        <v>16.166666666666668</v>
      </c>
      <c r="T3" s="2">
        <v>68.2</v>
      </c>
      <c r="U3" s="3">
        <f t="shared" ref="U3" si="7">(T3-32)*(5/9)</f>
        <v>20.111111111111114</v>
      </c>
      <c r="V3" s="2">
        <v>65.400000000000006</v>
      </c>
      <c r="W3" s="3">
        <f t="shared" ref="W3" si="8">(V3-32)*(5/9)</f>
        <v>18.555555555555561</v>
      </c>
      <c r="X3" s="2">
        <v>60.7</v>
      </c>
      <c r="Y3" s="3">
        <f t="shared" ref="Y3" si="9">(X3-32)*(5/9)</f>
        <v>15.944444444444446</v>
      </c>
    </row>
    <row r="4" spans="1:25" x14ac:dyDescent="0.25">
      <c r="A4" s="2">
        <v>1963</v>
      </c>
      <c r="B4" s="2">
        <v>47.6</v>
      </c>
      <c r="C4" s="3">
        <f t="shared" si="0"/>
        <v>8.6666666666666679</v>
      </c>
      <c r="D4" s="2">
        <v>37.9</v>
      </c>
      <c r="E4" s="3">
        <f t="shared" si="0"/>
        <v>3.2777777777777772</v>
      </c>
      <c r="F4" s="2">
        <v>33.1</v>
      </c>
      <c r="G4" s="3">
        <f>(F4-32)*(5/9)</f>
        <v>0.61111111111111194</v>
      </c>
      <c r="H4" s="2">
        <v>19.3</v>
      </c>
      <c r="I4" s="3">
        <f t="shared" ref="I4" si="10">(H4-32)*(5/9)</f>
        <v>-7.0555555555555554</v>
      </c>
      <c r="J4" s="2">
        <v>37.299999999999997</v>
      </c>
      <c r="K4" s="3">
        <f t="shared" ref="K4" si="11">(J4-32)*(5/9)</f>
        <v>2.9444444444444429</v>
      </c>
      <c r="L4" s="2">
        <v>40.6</v>
      </c>
      <c r="M4" s="3">
        <f t="shared" ref="M4" si="12">(L4-32)*(5/9)</f>
        <v>4.7777777777777786</v>
      </c>
      <c r="N4" s="2">
        <v>45</v>
      </c>
      <c r="O4" s="3">
        <f t="shared" ref="O4" si="13">(N4-32)*(5/9)</f>
        <v>7.2222222222222223</v>
      </c>
      <c r="P4" s="2">
        <v>54.8</v>
      </c>
      <c r="Q4" s="3">
        <f t="shared" ref="Q4" si="14">(P4-32)*(5/9)</f>
        <v>12.666666666666666</v>
      </c>
      <c r="R4" s="2">
        <v>61.7</v>
      </c>
      <c r="S4" s="3">
        <f t="shared" ref="S4" si="15">(R4-32)*(5/9)</f>
        <v>16.500000000000004</v>
      </c>
      <c r="T4" s="2">
        <v>66.7</v>
      </c>
      <c r="U4" s="3">
        <f t="shared" ref="U4" si="16">(T4-32)*(5/9)</f>
        <v>19.277777777777779</v>
      </c>
      <c r="V4" s="2">
        <v>69.099999999999994</v>
      </c>
      <c r="W4" s="3">
        <f t="shared" ref="W4" si="17">(V4-32)*(5/9)</f>
        <v>20.611111111111107</v>
      </c>
      <c r="X4" s="2">
        <v>66</v>
      </c>
      <c r="Y4" s="3">
        <f t="shared" ref="Y4" si="18">(X4-32)*(5/9)</f>
        <v>18.888888888888889</v>
      </c>
    </row>
    <row r="5" spans="1:25" x14ac:dyDescent="0.25">
      <c r="A5" s="2">
        <v>1964</v>
      </c>
      <c r="B5" s="2">
        <v>51</v>
      </c>
      <c r="C5" s="3">
        <f t="shared" si="0"/>
        <v>10.555555555555555</v>
      </c>
      <c r="D5" s="2">
        <v>38</v>
      </c>
      <c r="E5" s="3">
        <f t="shared" si="0"/>
        <v>3.3333333333333335</v>
      </c>
      <c r="F5" s="2">
        <v>26.5</v>
      </c>
      <c r="G5" s="3">
        <f t="shared" ref="G5" si="19">(F5-32)*(5/9)</f>
        <v>-3.0555555555555558</v>
      </c>
      <c r="H5" s="2">
        <v>29.3</v>
      </c>
      <c r="I5" s="3">
        <f t="shared" ref="I5" si="20">(H5-32)*(5/9)</f>
        <v>-1.4999999999999998</v>
      </c>
      <c r="J5" s="2">
        <v>29.2</v>
      </c>
      <c r="K5" s="3">
        <f t="shared" ref="K5" si="21">(J5-32)*(5/9)</f>
        <v>-1.555555555555556</v>
      </c>
      <c r="L5" s="2">
        <v>35.700000000000003</v>
      </c>
      <c r="M5" s="3">
        <f t="shared" ref="M5" si="22">(L5-32)*(5/9)</f>
        <v>2.0555555555555571</v>
      </c>
      <c r="N5" s="2">
        <v>44.5</v>
      </c>
      <c r="O5" s="3">
        <f t="shared" ref="O5" si="23">(N5-32)*(5/9)</f>
        <v>6.9444444444444446</v>
      </c>
      <c r="P5" s="2">
        <v>52.9</v>
      </c>
      <c r="Q5" s="3">
        <f t="shared" ref="Q5" si="24">(P5-32)*(5/9)</f>
        <v>11.611111111111111</v>
      </c>
      <c r="R5" s="2">
        <v>60.4</v>
      </c>
      <c r="S5" s="3">
        <f t="shared" ref="S5" si="25">(R5-32)*(5/9)</f>
        <v>15.777777777777779</v>
      </c>
      <c r="T5" s="2">
        <v>68.099999999999994</v>
      </c>
      <c r="U5" s="3">
        <f t="shared" ref="U5" si="26">(T5-32)*(5/9)</f>
        <v>20.055555555555554</v>
      </c>
      <c r="V5" s="2">
        <v>62.8</v>
      </c>
      <c r="W5" s="3">
        <f t="shared" ref="W5" si="27">(V5-32)*(5/9)</f>
        <v>17.111111111111111</v>
      </c>
      <c r="X5" s="2">
        <v>55.2</v>
      </c>
      <c r="Y5" s="3">
        <f t="shared" ref="Y5" si="28">(X5-32)*(5/9)</f>
        <v>12.888888888888891</v>
      </c>
    </row>
    <row r="6" spans="1:25" x14ac:dyDescent="0.25">
      <c r="A6" s="2">
        <v>1965</v>
      </c>
      <c r="B6" s="2">
        <v>47.9</v>
      </c>
      <c r="C6" s="3">
        <f t="shared" si="0"/>
        <v>8.8333333333333321</v>
      </c>
      <c r="D6" s="2">
        <v>32.200000000000003</v>
      </c>
      <c r="E6" s="3">
        <f t="shared" si="0"/>
        <v>0.1111111111111127</v>
      </c>
      <c r="F6" s="2">
        <v>24</v>
      </c>
      <c r="G6" s="3">
        <f t="shared" ref="G6" si="29">(F6-32)*(5/9)</f>
        <v>-4.4444444444444446</v>
      </c>
      <c r="H6" s="2">
        <v>28.5</v>
      </c>
      <c r="I6" s="3">
        <f t="shared" ref="I6" si="30">(H6-32)*(5/9)</f>
        <v>-1.9444444444444446</v>
      </c>
      <c r="J6" s="2">
        <v>32.1</v>
      </c>
      <c r="K6" s="3">
        <f t="shared" ref="K6" si="31">(J6-32)*(5/9)</f>
        <v>5.555555555555635E-2</v>
      </c>
      <c r="L6" s="2">
        <v>34.4</v>
      </c>
      <c r="M6" s="3">
        <f t="shared" ref="M6" si="32">(L6-32)*(5/9)</f>
        <v>1.3333333333333326</v>
      </c>
      <c r="N6" s="2">
        <v>47.2</v>
      </c>
      <c r="O6" s="3">
        <f t="shared" ref="O6" si="33">(N6-32)*(5/9)</f>
        <v>8.4444444444444464</v>
      </c>
      <c r="P6" s="2">
        <v>52.4</v>
      </c>
      <c r="Q6" s="3">
        <f t="shared" ref="Q6" si="34">(P6-32)*(5/9)</f>
        <v>11.333333333333334</v>
      </c>
      <c r="R6" s="2">
        <v>61.3</v>
      </c>
      <c r="S6" s="3">
        <f t="shared" ref="S6" si="35">(R6-32)*(5/9)</f>
        <v>16.277777777777779</v>
      </c>
      <c r="T6" s="2">
        <v>70.099999999999994</v>
      </c>
      <c r="U6" s="3">
        <f t="shared" ref="U6" si="36">(T6-32)*(5/9)</f>
        <v>21.166666666666664</v>
      </c>
      <c r="V6" s="2">
        <v>67.900000000000006</v>
      </c>
      <c r="W6" s="3">
        <f t="shared" ref="W6" si="37">(V6-32)*(5/9)</f>
        <v>19.94444444444445</v>
      </c>
      <c r="X6" s="2">
        <v>53.7</v>
      </c>
      <c r="Y6" s="3">
        <f t="shared" ref="Y6" si="38">(X6-32)*(5/9)</f>
        <v>12.055555555555557</v>
      </c>
    </row>
    <row r="7" spans="1:25" x14ac:dyDescent="0.25">
      <c r="A7" s="2">
        <v>1966</v>
      </c>
      <c r="B7" s="2">
        <v>52.6</v>
      </c>
      <c r="C7" s="3">
        <f t="shared" si="0"/>
        <v>11.444444444444446</v>
      </c>
      <c r="D7" s="2">
        <v>38</v>
      </c>
      <c r="E7" s="3">
        <f t="shared" si="0"/>
        <v>3.3333333333333335</v>
      </c>
      <c r="F7" s="2">
        <v>30</v>
      </c>
      <c r="G7" s="3">
        <f t="shared" ref="G7" si="39">(F7-32)*(5/9)</f>
        <v>-1.1111111111111112</v>
      </c>
      <c r="H7" s="2">
        <v>29.6</v>
      </c>
      <c r="I7" s="3">
        <f t="shared" ref="I7" si="40">(H7-32)*(5/9)</f>
        <v>-1.3333333333333326</v>
      </c>
      <c r="J7" s="2">
        <v>32.799999999999997</v>
      </c>
      <c r="K7" s="3">
        <f t="shared" ref="K7" si="41">(J7-32)*(5/9)</f>
        <v>0.44444444444444287</v>
      </c>
      <c r="L7" s="2">
        <v>38.700000000000003</v>
      </c>
      <c r="M7" s="3">
        <f t="shared" ref="M7" si="42">(L7-32)*(5/9)</f>
        <v>3.7222222222222241</v>
      </c>
      <c r="N7" s="2">
        <v>46</v>
      </c>
      <c r="O7" s="3">
        <f t="shared" ref="O7" si="43">(N7-32)*(5/9)</f>
        <v>7.7777777777777786</v>
      </c>
      <c r="P7" s="2">
        <v>55.9</v>
      </c>
      <c r="Q7" s="3">
        <f t="shared" ref="Q7" si="44">(P7-32)*(5/9)</f>
        <v>13.277777777777777</v>
      </c>
      <c r="R7" s="2">
        <v>58.8</v>
      </c>
      <c r="S7" s="3">
        <f t="shared" ref="S7" si="45">(R7-32)*(5/9)</f>
        <v>14.888888888888888</v>
      </c>
      <c r="T7" s="2">
        <v>68.2</v>
      </c>
      <c r="U7" s="3">
        <f t="shared" ref="U7" si="46">(T7-32)*(5/9)</f>
        <v>20.111111111111114</v>
      </c>
      <c r="V7" s="2">
        <v>68.099999999999994</v>
      </c>
      <c r="W7" s="3">
        <f t="shared" ref="W7" si="47">(V7-32)*(5/9)</f>
        <v>20.055555555555554</v>
      </c>
      <c r="X7" s="2">
        <v>64.5</v>
      </c>
      <c r="Y7" s="3">
        <f t="shared" ref="Y7" si="48">(X7-32)*(5/9)</f>
        <v>18.055555555555557</v>
      </c>
    </row>
    <row r="8" spans="1:25" x14ac:dyDescent="0.25">
      <c r="A8" s="2">
        <v>1967</v>
      </c>
      <c r="B8" s="2">
        <v>47.2</v>
      </c>
      <c r="C8" s="3">
        <f t="shared" si="0"/>
        <v>8.4444444444444464</v>
      </c>
      <c r="D8" s="2">
        <v>36.9</v>
      </c>
      <c r="E8" s="3">
        <f t="shared" si="0"/>
        <v>2.7222222222222214</v>
      </c>
      <c r="F8" s="2">
        <v>33.4</v>
      </c>
      <c r="G8" s="3">
        <f t="shared" ref="G8" si="49">(F8-32)*(5/9)</f>
        <v>0.77777777777777701</v>
      </c>
      <c r="H8" s="2">
        <v>33.9</v>
      </c>
      <c r="I8" s="3">
        <f t="shared" ref="I8" si="50">(H8-32)*(5/9)</f>
        <v>1.0555555555555549</v>
      </c>
      <c r="J8" s="2">
        <v>36.200000000000003</v>
      </c>
      <c r="K8" s="3">
        <f t="shared" ref="K8" si="51">(J8-32)*(5/9)</f>
        <v>2.3333333333333348</v>
      </c>
      <c r="L8" s="2">
        <v>37</v>
      </c>
      <c r="M8" s="3">
        <f t="shared" ref="M8" si="52">(L8-32)*(5/9)</f>
        <v>2.7777777777777777</v>
      </c>
      <c r="N8" s="2">
        <v>42.2</v>
      </c>
      <c r="O8" s="3">
        <f t="shared" ref="O8" si="53">(N8-32)*(5/9)</f>
        <v>5.6666666666666687</v>
      </c>
      <c r="P8" s="2">
        <v>52.8</v>
      </c>
      <c r="Q8" s="3">
        <f t="shared" ref="Q8" si="54">(P8-32)*(5/9)</f>
        <v>11.555555555555555</v>
      </c>
      <c r="R8" s="2">
        <v>63.5</v>
      </c>
      <c r="S8" s="3">
        <f t="shared" ref="S8" si="55">(R8-32)*(5/9)</f>
        <v>17.5</v>
      </c>
      <c r="T8" s="2">
        <v>70.599999999999994</v>
      </c>
      <c r="U8" s="3">
        <f t="shared" ref="U8" si="56">(T8-32)*(5/9)</f>
        <v>21.444444444444443</v>
      </c>
      <c r="V8" s="2">
        <v>74.400000000000006</v>
      </c>
      <c r="W8" s="3">
        <f t="shared" ref="W8" si="57">(V8-32)*(5/9)</f>
        <v>23.555555555555561</v>
      </c>
      <c r="X8" s="2">
        <v>65.3</v>
      </c>
      <c r="Y8" s="3">
        <f t="shared" ref="Y8" si="58">(X8-32)*(5/9)</f>
        <v>18.5</v>
      </c>
    </row>
    <row r="9" spans="1:25" x14ac:dyDescent="0.25">
      <c r="A9" s="2">
        <v>1968</v>
      </c>
      <c r="B9" s="2">
        <v>48.3</v>
      </c>
      <c r="C9" s="3">
        <f t="shared" si="0"/>
        <v>9.0555555555555536</v>
      </c>
      <c r="D9" s="2">
        <v>35.4</v>
      </c>
      <c r="E9" s="3">
        <f t="shared" si="0"/>
        <v>1.8888888888888882</v>
      </c>
      <c r="F9" s="2">
        <v>27.8</v>
      </c>
      <c r="G9" s="3">
        <f t="shared" ref="G9" si="59">(F9-32)*(5/9)</f>
        <v>-2.333333333333333</v>
      </c>
      <c r="H9" s="2">
        <v>27.8</v>
      </c>
      <c r="I9" s="3">
        <f t="shared" ref="I9" si="60">(H9-32)*(5/9)</f>
        <v>-2.333333333333333</v>
      </c>
      <c r="J9" s="2">
        <v>37.799999999999997</v>
      </c>
      <c r="K9" s="3">
        <f t="shared" ref="K9" si="61">(J9-32)*(5/9)</f>
        <v>3.222222222222221</v>
      </c>
      <c r="L9" s="2">
        <v>42.1</v>
      </c>
      <c r="M9" s="3">
        <f t="shared" ref="M9" si="62">(L9-32)*(5/9)</f>
        <v>5.6111111111111125</v>
      </c>
      <c r="N9" s="2">
        <v>43</v>
      </c>
      <c r="O9" s="3">
        <f t="shared" ref="O9" si="63">(N9-32)*(5/9)</f>
        <v>6.1111111111111116</v>
      </c>
      <c r="P9" s="2">
        <v>53.8</v>
      </c>
      <c r="Q9" s="3">
        <f t="shared" ref="Q9" si="64">(P9-32)*(5/9)</f>
        <v>12.111111111111111</v>
      </c>
      <c r="R9" s="2">
        <v>61.1</v>
      </c>
      <c r="S9" s="3">
        <f t="shared" ref="S9" si="65">(R9-32)*(5/9)</f>
        <v>16.166666666666668</v>
      </c>
      <c r="T9" s="2">
        <v>71</v>
      </c>
      <c r="U9" s="3">
        <f t="shared" ref="U9" si="66">(T9-32)*(5/9)</f>
        <v>21.666666666666668</v>
      </c>
      <c r="V9" s="2">
        <v>65</v>
      </c>
      <c r="W9" s="3">
        <f t="shared" ref="W9" si="67">(V9-32)*(5/9)</f>
        <v>18.333333333333336</v>
      </c>
      <c r="X9" s="2">
        <v>58.9</v>
      </c>
      <c r="Y9" s="3">
        <f t="shared" ref="Y9" si="68">(X9-32)*(5/9)</f>
        <v>14.944444444444445</v>
      </c>
    </row>
    <row r="10" spans="1:25" x14ac:dyDescent="0.25">
      <c r="A10" s="2">
        <v>1969</v>
      </c>
      <c r="B10" s="2">
        <v>45.2</v>
      </c>
      <c r="C10" s="3">
        <f t="shared" si="0"/>
        <v>7.3333333333333348</v>
      </c>
      <c r="D10" s="2">
        <v>34.9</v>
      </c>
      <c r="E10" s="3">
        <f t="shared" si="0"/>
        <v>1.6111111111111105</v>
      </c>
      <c r="F10" s="2">
        <v>24.6</v>
      </c>
      <c r="G10" s="3">
        <f t="shared" ref="G10" si="69">(F10-32)*(5/9)</f>
        <v>-4.1111111111111107</v>
      </c>
      <c r="H10" s="2">
        <v>16.3</v>
      </c>
      <c r="I10" s="3">
        <f t="shared" ref="I10" si="70">(H10-32)*(5/9)</f>
        <v>-8.7222222222222214</v>
      </c>
      <c r="J10" s="2">
        <v>26.1</v>
      </c>
      <c r="K10" s="3">
        <f t="shared" ref="K10" si="71">(J10-32)*(5/9)</f>
        <v>-3.2777777777777772</v>
      </c>
      <c r="L10" s="2">
        <v>35.6</v>
      </c>
      <c r="M10" s="3">
        <f t="shared" ref="M10" si="72">(L10-32)*(5/9)</f>
        <v>2.0000000000000009</v>
      </c>
      <c r="N10" s="2">
        <v>46.2</v>
      </c>
      <c r="O10" s="3">
        <f t="shared" ref="O10" si="73">(N10-32)*(5/9)</f>
        <v>7.8888888888888911</v>
      </c>
      <c r="P10" s="2">
        <v>57.4</v>
      </c>
      <c r="Q10" s="3">
        <f t="shared" ref="Q10" si="74">(P10-32)*(5/9)</f>
        <v>14.111111111111111</v>
      </c>
      <c r="R10" s="2">
        <v>65.099999999999994</v>
      </c>
      <c r="S10" s="3">
        <f t="shared" ref="S10" si="75">(R10-32)*(5/9)</f>
        <v>18.388888888888886</v>
      </c>
      <c r="T10" s="2">
        <v>67.3</v>
      </c>
      <c r="U10" s="3">
        <f t="shared" ref="U10" si="76">(T10-32)*(5/9)</f>
        <v>19.611111111111111</v>
      </c>
      <c r="V10" s="2">
        <v>67</v>
      </c>
      <c r="W10" s="3">
        <f t="shared" ref="W10" si="77">(V10-32)*(5/9)</f>
        <v>19.444444444444446</v>
      </c>
      <c r="X10" s="2">
        <v>59.8</v>
      </c>
      <c r="Y10" s="3">
        <f t="shared" ref="Y10" si="78">(X10-32)*(5/9)</f>
        <v>15.444444444444443</v>
      </c>
    </row>
    <row r="11" spans="1:25" x14ac:dyDescent="0.25">
      <c r="A11" s="2">
        <v>1970</v>
      </c>
      <c r="B11" s="2">
        <v>43.6</v>
      </c>
      <c r="C11" s="3">
        <f t="shared" si="0"/>
        <v>6.4444444444444455</v>
      </c>
      <c r="D11" s="2">
        <v>36.299999999999997</v>
      </c>
      <c r="E11" s="3">
        <f t="shared" si="0"/>
        <v>2.3888888888888875</v>
      </c>
      <c r="F11" s="2">
        <v>29.4</v>
      </c>
      <c r="G11" s="3">
        <f t="shared" ref="G11" si="79">(F11-32)*(5/9)</f>
        <v>-1.4444444444444453</v>
      </c>
      <c r="H11" s="2">
        <v>25.8</v>
      </c>
      <c r="I11" s="3">
        <f t="shared" ref="I11" si="80">(H11-32)*(5/9)</f>
        <v>-3.4444444444444442</v>
      </c>
      <c r="J11" s="2">
        <v>36.200000000000003</v>
      </c>
      <c r="K11" s="3">
        <f t="shared" ref="K11" si="81">(J11-32)*(5/9)</f>
        <v>2.3333333333333348</v>
      </c>
      <c r="L11" s="2">
        <v>37</v>
      </c>
      <c r="M11" s="3">
        <f t="shared" ref="M11" si="82">(L11-32)*(5/9)</f>
        <v>2.7777777777777777</v>
      </c>
      <c r="N11" s="2">
        <v>41.5</v>
      </c>
      <c r="O11" s="3">
        <f t="shared" ref="O11" si="83">(N11-32)*(5/9)</f>
        <v>5.2777777777777777</v>
      </c>
      <c r="P11" s="2">
        <v>54.9</v>
      </c>
      <c r="Q11" s="3">
        <f t="shared" ref="Q11" si="84">(P11-32)*(5/9)</f>
        <v>12.722222222222221</v>
      </c>
      <c r="R11" s="2">
        <v>66.099999999999994</v>
      </c>
      <c r="S11" s="3">
        <f t="shared" ref="S11" si="85">(R11-32)*(5/9)</f>
        <v>18.944444444444443</v>
      </c>
      <c r="T11" s="2">
        <v>72.5</v>
      </c>
      <c r="U11" s="3">
        <f t="shared" ref="U11" si="86">(T11-32)*(5/9)</f>
        <v>22.5</v>
      </c>
      <c r="V11" s="2">
        <v>70.2</v>
      </c>
      <c r="W11" s="3">
        <f t="shared" ref="W11" si="87">(V11-32)*(5/9)</f>
        <v>21.222222222222225</v>
      </c>
      <c r="X11" s="2">
        <v>54.2</v>
      </c>
      <c r="Y11" s="3">
        <f t="shared" ref="Y11" si="88">(X11-32)*(5/9)</f>
        <v>12.333333333333336</v>
      </c>
    </row>
    <row r="12" spans="1:25" x14ac:dyDescent="0.25">
      <c r="A12" s="2">
        <v>1971</v>
      </c>
      <c r="B12" s="2">
        <v>44.9</v>
      </c>
      <c r="C12" s="3">
        <f t="shared" si="0"/>
        <v>7.1666666666666661</v>
      </c>
      <c r="D12" s="2">
        <v>36</v>
      </c>
      <c r="E12" s="3">
        <f t="shared" si="0"/>
        <v>2.2222222222222223</v>
      </c>
      <c r="F12" s="2">
        <v>27.7</v>
      </c>
      <c r="G12" s="3">
        <f t="shared" ref="G12" si="89">(F12-32)*(5/9)</f>
        <v>-2.3888888888888893</v>
      </c>
      <c r="H12" s="2">
        <v>31.8</v>
      </c>
      <c r="I12" s="3">
        <f t="shared" ref="I12" si="90">(H12-32)*(5/9)</f>
        <v>-0.11111111111111072</v>
      </c>
      <c r="J12" s="2">
        <v>33.5</v>
      </c>
      <c r="K12" s="3">
        <f t="shared" ref="K12" si="91">(J12-32)*(5/9)</f>
        <v>0.83333333333333337</v>
      </c>
      <c r="L12" s="2">
        <v>35.1</v>
      </c>
      <c r="M12" s="3">
        <f t="shared" ref="M12" si="92">(L12-32)*(5/9)</f>
        <v>1.722222222222223</v>
      </c>
      <c r="N12" s="2">
        <v>45.3</v>
      </c>
      <c r="O12" s="3">
        <f t="shared" ref="O12" si="93">(N12-32)*(5/9)</f>
        <v>7.3888888888888875</v>
      </c>
      <c r="P12" s="2">
        <v>56.3</v>
      </c>
      <c r="Q12" s="3">
        <f t="shared" ref="Q12" si="94">(P12-32)*(5/9)</f>
        <v>13.499999999999998</v>
      </c>
      <c r="R12" s="2">
        <v>58.2</v>
      </c>
      <c r="S12" s="3">
        <f t="shared" ref="S12" si="95">(R12-32)*(5/9)</f>
        <v>14.555555555555557</v>
      </c>
      <c r="T12" s="2">
        <v>69.7</v>
      </c>
      <c r="U12" s="3">
        <f t="shared" ref="U12" si="96">(T12-32)*(5/9)</f>
        <v>20.944444444444446</v>
      </c>
      <c r="V12" s="2">
        <v>74</v>
      </c>
      <c r="W12" s="3">
        <f t="shared" ref="W12" si="97">(V12-32)*(5/9)</f>
        <v>23.333333333333336</v>
      </c>
      <c r="X12" s="2">
        <v>55.2</v>
      </c>
      <c r="Y12" s="3">
        <f t="shared" ref="Y12" si="98">(X12-32)*(5/9)</f>
        <v>12.888888888888891</v>
      </c>
    </row>
    <row r="13" spans="1:25" x14ac:dyDescent="0.25">
      <c r="A13" s="2">
        <v>1972</v>
      </c>
      <c r="B13" s="2">
        <v>44.2</v>
      </c>
      <c r="C13" s="3">
        <f t="shared" si="0"/>
        <v>6.7777777777777795</v>
      </c>
      <c r="D13" s="2">
        <v>35.4</v>
      </c>
      <c r="E13" s="3">
        <f t="shared" si="0"/>
        <v>1.8888888888888882</v>
      </c>
      <c r="F13" s="2">
        <v>25.8</v>
      </c>
      <c r="G13" s="3">
        <f t="shared" ref="G13" si="99">(F13-32)*(5/9)</f>
        <v>-3.4444444444444442</v>
      </c>
      <c r="H13" s="2">
        <v>22.6</v>
      </c>
      <c r="I13" s="3">
        <f t="shared" ref="I13" si="100">(H13-32)*(5/9)</f>
        <v>-5.2222222222222214</v>
      </c>
      <c r="J13" s="2">
        <v>30.7</v>
      </c>
      <c r="K13" s="3">
        <f t="shared" ref="K13" si="101">(J13-32)*(5/9)</f>
        <v>-0.72222222222222265</v>
      </c>
      <c r="L13" s="2">
        <v>41.3</v>
      </c>
      <c r="M13" s="3">
        <f t="shared" ref="M13" si="102">(L13-32)*(5/9)</f>
        <v>5.1666666666666652</v>
      </c>
      <c r="N13" s="2">
        <v>42</v>
      </c>
      <c r="O13" s="3">
        <f t="shared" ref="O13" si="103">(N13-32)*(5/9)</f>
        <v>5.5555555555555554</v>
      </c>
      <c r="P13" s="2">
        <v>56.9</v>
      </c>
      <c r="Q13" s="3">
        <f t="shared" ref="Q13" si="104">(P13-32)*(5/9)</f>
        <v>13.833333333333334</v>
      </c>
      <c r="R13" s="2">
        <v>62</v>
      </c>
      <c r="S13" s="3">
        <f t="shared" ref="S13" si="105">(R13-32)*(5/9)</f>
        <v>16.666666666666668</v>
      </c>
      <c r="T13" s="2">
        <v>68.099999999999994</v>
      </c>
      <c r="U13" s="3">
        <f t="shared" ref="U13" si="106">(T13-32)*(5/9)</f>
        <v>20.055555555555554</v>
      </c>
      <c r="V13" s="2">
        <v>71</v>
      </c>
      <c r="W13" s="3">
        <f t="shared" ref="W13" si="107">(V13-32)*(5/9)</f>
        <v>21.666666666666668</v>
      </c>
      <c r="X13" s="2">
        <v>55.4</v>
      </c>
      <c r="Y13" s="3">
        <f t="shared" ref="Y13" si="108">(X13-32)*(5/9)</f>
        <v>13</v>
      </c>
    </row>
    <row r="14" spans="1:25" x14ac:dyDescent="0.25">
      <c r="A14" s="2">
        <v>1973</v>
      </c>
      <c r="B14" s="2">
        <v>47.2</v>
      </c>
      <c r="C14" s="3">
        <f t="shared" si="0"/>
        <v>8.4444444444444464</v>
      </c>
      <c r="D14" s="2">
        <v>38.299999999999997</v>
      </c>
      <c r="E14" s="3">
        <f t="shared" si="0"/>
        <v>3.4999999999999987</v>
      </c>
      <c r="F14" s="2">
        <v>25.4</v>
      </c>
      <c r="G14" s="3">
        <f t="shared" ref="G14" si="109">(F14-32)*(5/9)</f>
        <v>-3.6666666666666674</v>
      </c>
      <c r="H14" s="2">
        <v>27</v>
      </c>
      <c r="I14" s="3">
        <f t="shared" ref="I14" si="110">(H14-32)*(5/9)</f>
        <v>-2.7777777777777777</v>
      </c>
      <c r="J14" s="2">
        <v>34.9</v>
      </c>
      <c r="K14" s="3">
        <f t="shared" ref="K14" si="111">(J14-32)*(5/9)</f>
        <v>1.6111111111111105</v>
      </c>
      <c r="L14" s="2">
        <v>41</v>
      </c>
      <c r="M14" s="3">
        <f t="shared" ref="M14" si="112">(L14-32)*(5/9)</f>
        <v>5</v>
      </c>
      <c r="N14" s="2">
        <v>46.1</v>
      </c>
      <c r="O14" s="3">
        <f t="shared" ref="O14" si="113">(N14-32)*(5/9)</f>
        <v>7.8333333333333348</v>
      </c>
      <c r="P14" s="2">
        <v>56.5</v>
      </c>
      <c r="Q14" s="3">
        <f t="shared" ref="Q14" si="114">(P14-32)*(5/9)</f>
        <v>13.611111111111112</v>
      </c>
      <c r="R14" s="2">
        <v>62</v>
      </c>
      <c r="S14" s="3">
        <f t="shared" ref="S14" si="115">(R14-32)*(5/9)</f>
        <v>16.666666666666668</v>
      </c>
      <c r="T14" s="2">
        <v>71.2</v>
      </c>
      <c r="U14" s="3">
        <f t="shared" ref="U14" si="116">(T14-32)*(5/9)</f>
        <v>21.777777777777779</v>
      </c>
      <c r="V14" s="2">
        <v>69</v>
      </c>
      <c r="W14" s="3">
        <f t="shared" ref="W14" si="117">(V14-32)*(5/9)</f>
        <v>20.555555555555557</v>
      </c>
      <c r="X14" s="2">
        <v>59.7</v>
      </c>
      <c r="Y14" s="3">
        <f t="shared" ref="Y14" si="118">(X14-32)*(5/9)</f>
        <v>15.388888888888891</v>
      </c>
    </row>
    <row r="15" spans="1:25" x14ac:dyDescent="0.25">
      <c r="A15" s="2">
        <v>1974</v>
      </c>
      <c r="B15" s="2">
        <v>47.2</v>
      </c>
      <c r="C15" s="3">
        <f t="shared" si="0"/>
        <v>8.4444444444444464</v>
      </c>
      <c r="D15" s="2">
        <v>33.700000000000003</v>
      </c>
      <c r="E15" s="3">
        <f t="shared" si="0"/>
        <v>0.94444444444444609</v>
      </c>
      <c r="F15" s="2">
        <v>33.200000000000003</v>
      </c>
      <c r="G15" s="3">
        <f t="shared" ref="G15" si="119">(F15-32)*(5/9)</f>
        <v>0.66666666666666829</v>
      </c>
      <c r="H15" s="2">
        <v>24.1</v>
      </c>
      <c r="I15" s="3">
        <f t="shared" ref="I15" si="120">(H15-32)*(5/9)</f>
        <v>-4.3888888888888884</v>
      </c>
      <c r="J15" s="2">
        <v>35.299999999999997</v>
      </c>
      <c r="K15" s="3">
        <f t="shared" ref="K15" si="121">(J15-32)*(5/9)</f>
        <v>1.8333333333333319</v>
      </c>
      <c r="L15" s="2">
        <v>38.5</v>
      </c>
      <c r="M15" s="3">
        <f t="shared" ref="M15" si="122">(L15-32)*(5/9)</f>
        <v>3.6111111111111112</v>
      </c>
      <c r="N15" s="2">
        <v>46.3</v>
      </c>
      <c r="O15" s="3">
        <f t="shared" ref="O15" si="123">(N15-32)*(5/9)</f>
        <v>7.9444444444444429</v>
      </c>
      <c r="P15" s="2">
        <v>50.1</v>
      </c>
      <c r="Q15" s="3">
        <f t="shared" ref="Q15" si="124">(P15-32)*(5/9)</f>
        <v>10.055555555555557</v>
      </c>
      <c r="R15" s="2">
        <v>66</v>
      </c>
      <c r="S15" s="3">
        <f t="shared" ref="S15" si="125">(R15-32)*(5/9)</f>
        <v>18.888888888888889</v>
      </c>
      <c r="T15" s="2">
        <v>67.8</v>
      </c>
      <c r="U15" s="3">
        <f t="shared" ref="U15" si="126">(T15-32)*(5/9)</f>
        <v>19.888888888888889</v>
      </c>
      <c r="V15" s="2">
        <v>68.099999999999994</v>
      </c>
      <c r="W15" s="3">
        <f t="shared" ref="W15" si="127">(V15-32)*(5/9)</f>
        <v>20.055555555555554</v>
      </c>
      <c r="X15" s="2">
        <v>60.4</v>
      </c>
      <c r="Y15" s="3">
        <f t="shared" ref="Y15" si="128">(X15-32)*(5/9)</f>
        <v>15.777777777777779</v>
      </c>
    </row>
    <row r="16" spans="1:25" x14ac:dyDescent="0.25">
      <c r="A16" s="2">
        <v>1975</v>
      </c>
      <c r="B16" s="2">
        <v>48</v>
      </c>
      <c r="C16" s="3">
        <f t="shared" si="0"/>
        <v>8.8888888888888893</v>
      </c>
      <c r="D16" s="2">
        <v>36.4</v>
      </c>
      <c r="E16" s="3">
        <f t="shared" si="0"/>
        <v>2.4444444444444438</v>
      </c>
      <c r="F16" s="2">
        <v>30.5</v>
      </c>
      <c r="G16" s="3">
        <f t="shared" ref="G16" si="129">(F16-32)*(5/9)</f>
        <v>-0.83333333333333337</v>
      </c>
      <c r="H16" s="2">
        <v>23.6</v>
      </c>
      <c r="I16" s="3">
        <f t="shared" ref="I16" si="130">(H16-32)*(5/9)</f>
        <v>-4.6666666666666661</v>
      </c>
      <c r="J16" s="2">
        <v>24.7</v>
      </c>
      <c r="K16" s="3">
        <f t="shared" ref="K16" si="131">(J16-32)*(5/9)</f>
        <v>-4.0555555555555562</v>
      </c>
      <c r="L16" s="2">
        <v>34</v>
      </c>
      <c r="M16" s="3">
        <f t="shared" ref="M16" si="132">(L16-32)*(5/9)</f>
        <v>1.1111111111111112</v>
      </c>
      <c r="N16" s="2">
        <v>41.6</v>
      </c>
      <c r="O16" s="3">
        <f t="shared" ref="O16" si="133">(N16-32)*(5/9)</f>
        <v>5.3333333333333339</v>
      </c>
      <c r="P16" s="2">
        <v>52.7</v>
      </c>
      <c r="Q16" s="3">
        <f t="shared" ref="Q16" si="134">(P16-32)*(5/9)</f>
        <v>11.500000000000002</v>
      </c>
      <c r="R16" s="2">
        <v>59.2</v>
      </c>
      <c r="S16" s="3">
        <f t="shared" ref="S16" si="135">(R16-32)*(5/9)</f>
        <v>15.111111111111112</v>
      </c>
      <c r="T16" s="2">
        <v>72.400000000000006</v>
      </c>
      <c r="U16" s="3">
        <f t="shared" ref="U16" si="136">(T16-32)*(5/9)</f>
        <v>22.44444444444445</v>
      </c>
      <c r="V16" s="2">
        <v>64.099999999999994</v>
      </c>
      <c r="W16" s="3">
        <f t="shared" ref="W16" si="137">(V16-32)*(5/9)</f>
        <v>17.833333333333332</v>
      </c>
      <c r="X16" s="2">
        <v>61</v>
      </c>
      <c r="Y16" s="3">
        <f t="shared" ref="Y16" si="138">(X16-32)*(5/9)</f>
        <v>16.111111111111111</v>
      </c>
    </row>
    <row r="17" spans="1:25" x14ac:dyDescent="0.25">
      <c r="A17" s="2">
        <v>1976</v>
      </c>
      <c r="B17" s="2">
        <v>46.9</v>
      </c>
      <c r="C17" s="3">
        <f t="shared" si="0"/>
        <v>8.2777777777777768</v>
      </c>
      <c r="D17" s="2">
        <v>33.700000000000003</v>
      </c>
      <c r="E17" s="3">
        <f t="shared" si="0"/>
        <v>0.94444444444444609</v>
      </c>
      <c r="F17" s="2">
        <v>30.9</v>
      </c>
      <c r="G17" s="3">
        <f t="shared" ref="G17" si="139">(F17-32)*(5/9)</f>
        <v>-0.61111111111111194</v>
      </c>
      <c r="H17" s="2">
        <v>29.5</v>
      </c>
      <c r="I17" s="3">
        <f t="shared" ref="I17" si="140">(H17-32)*(5/9)</f>
        <v>-1.3888888888888888</v>
      </c>
      <c r="J17" s="2">
        <v>32.1</v>
      </c>
      <c r="K17" s="3">
        <f t="shared" ref="K17" si="141">(J17-32)*(5/9)</f>
        <v>5.555555555555635E-2</v>
      </c>
      <c r="L17" s="2">
        <v>35</v>
      </c>
      <c r="M17" s="3">
        <f t="shared" ref="M17" si="142">(L17-32)*(5/9)</f>
        <v>1.6666666666666667</v>
      </c>
      <c r="N17" s="2">
        <v>45.2</v>
      </c>
      <c r="O17" s="3">
        <f t="shared" ref="O17" si="143">(N17-32)*(5/9)</f>
        <v>7.3333333333333348</v>
      </c>
      <c r="P17" s="2">
        <v>54.5</v>
      </c>
      <c r="Q17" s="3">
        <f t="shared" ref="Q17" si="144">(P17-32)*(5/9)</f>
        <v>12.5</v>
      </c>
      <c r="R17" s="2">
        <v>58.5</v>
      </c>
      <c r="S17" s="3">
        <f t="shared" ref="S17" si="145">(R17-32)*(5/9)</f>
        <v>14.722222222222223</v>
      </c>
      <c r="T17" s="2">
        <v>68.8</v>
      </c>
      <c r="U17" s="3">
        <f t="shared" ref="U17" si="146">(T17-32)*(5/9)</f>
        <v>20.444444444444443</v>
      </c>
      <c r="V17" s="2">
        <v>65.400000000000006</v>
      </c>
      <c r="W17" s="3">
        <f t="shared" ref="W17" si="147">(V17-32)*(5/9)</f>
        <v>18.555555555555561</v>
      </c>
      <c r="X17" s="2">
        <v>63.4</v>
      </c>
      <c r="Y17" s="3">
        <f t="shared" ref="Y17" si="148">(X17-32)*(5/9)</f>
        <v>17.444444444444443</v>
      </c>
    </row>
    <row r="18" spans="1:25" x14ac:dyDescent="0.25">
      <c r="A18" s="2">
        <v>1977</v>
      </c>
      <c r="B18" s="2">
        <v>46.8</v>
      </c>
      <c r="C18" s="3">
        <f t="shared" si="0"/>
        <v>8.2222222222222214</v>
      </c>
      <c r="D18" s="2">
        <v>35.799999999999997</v>
      </c>
      <c r="E18" s="3">
        <f t="shared" si="0"/>
        <v>2.1111111111111098</v>
      </c>
      <c r="F18" s="2">
        <v>29.6</v>
      </c>
      <c r="G18" s="3">
        <f t="shared" ref="G18" si="149">(F18-32)*(5/9)</f>
        <v>-1.3333333333333326</v>
      </c>
      <c r="H18" s="2">
        <v>22</v>
      </c>
      <c r="I18" s="3">
        <f t="shared" ref="I18" si="150">(H18-32)*(5/9)</f>
        <v>-5.5555555555555554</v>
      </c>
      <c r="J18" s="2">
        <v>35.1</v>
      </c>
      <c r="K18" s="3">
        <f t="shared" ref="K18" si="151">(J18-32)*(5/9)</f>
        <v>1.722222222222223</v>
      </c>
      <c r="L18" s="2">
        <v>38.200000000000003</v>
      </c>
      <c r="M18" s="3">
        <f t="shared" ref="M18" si="152">(L18-32)*(5/9)</f>
        <v>3.444444444444446</v>
      </c>
      <c r="N18" s="2">
        <v>50.9</v>
      </c>
      <c r="O18" s="3">
        <f t="shared" ref="O18" si="153">(N18-32)*(5/9)</f>
        <v>10.5</v>
      </c>
      <c r="P18" s="2">
        <v>51.6</v>
      </c>
      <c r="Q18" s="3">
        <f t="shared" ref="Q18" si="154">(P18-32)*(5/9)</f>
        <v>10.888888888888889</v>
      </c>
      <c r="R18" s="2">
        <v>65</v>
      </c>
      <c r="S18" s="3">
        <f t="shared" ref="S18" si="155">(R18-32)*(5/9)</f>
        <v>18.333333333333336</v>
      </c>
      <c r="T18" s="2">
        <v>67</v>
      </c>
      <c r="U18" s="3">
        <f t="shared" ref="U18" si="156">(T18-32)*(5/9)</f>
        <v>19.444444444444446</v>
      </c>
      <c r="V18" s="2">
        <v>71.099999999999994</v>
      </c>
      <c r="W18" s="3">
        <f t="shared" ref="W18" si="157">(V18-32)*(5/9)</f>
        <v>21.722222222222221</v>
      </c>
      <c r="X18" s="2">
        <v>55.1</v>
      </c>
      <c r="Y18" s="3">
        <f t="shared" ref="Y18" si="158">(X18-32)*(5/9)</f>
        <v>12.833333333333334</v>
      </c>
    </row>
    <row r="19" spans="1:25" x14ac:dyDescent="0.25">
      <c r="A19" s="2">
        <v>1978</v>
      </c>
      <c r="B19" s="2">
        <v>46.5</v>
      </c>
      <c r="C19" s="3">
        <f t="shared" si="0"/>
        <v>8.0555555555555554</v>
      </c>
      <c r="D19" s="2">
        <v>34</v>
      </c>
      <c r="E19" s="3">
        <f t="shared" si="0"/>
        <v>1.1111111111111112</v>
      </c>
      <c r="F19" s="2">
        <v>26.1</v>
      </c>
      <c r="G19" s="3">
        <f t="shared" ref="G19" si="159">(F19-32)*(5/9)</f>
        <v>-3.2777777777777772</v>
      </c>
      <c r="H19" s="2">
        <v>27.5</v>
      </c>
      <c r="I19" s="3">
        <f t="shared" ref="I19" si="160">(H19-32)*(5/9)</f>
        <v>-2.5</v>
      </c>
      <c r="J19" s="2">
        <v>33.9</v>
      </c>
      <c r="K19" s="3">
        <f t="shared" ref="K19" si="161">(J19-32)*(5/9)</f>
        <v>1.0555555555555549</v>
      </c>
      <c r="L19" s="2">
        <v>42.2</v>
      </c>
      <c r="M19" s="3">
        <f t="shared" ref="M19" si="162">(L19-32)*(5/9)</f>
        <v>5.6666666666666687</v>
      </c>
      <c r="N19" s="2">
        <v>45.6</v>
      </c>
      <c r="O19" s="3">
        <f t="shared" ref="O19" si="163">(N19-32)*(5/9)</f>
        <v>7.5555555555555562</v>
      </c>
      <c r="P19" s="2">
        <v>51.4</v>
      </c>
      <c r="Q19" s="3">
        <f t="shared" ref="Q19" si="164">(P19-32)*(5/9)</f>
        <v>10.777777777777777</v>
      </c>
      <c r="R19" s="2">
        <v>62.7</v>
      </c>
      <c r="S19" s="3">
        <f t="shared" ref="S19" si="165">(R19-32)*(5/9)</f>
        <v>17.055555555555557</v>
      </c>
      <c r="T19" s="2">
        <v>68.2</v>
      </c>
      <c r="U19" s="3">
        <f t="shared" ref="U19" si="166">(T19-32)*(5/9)</f>
        <v>20.111111111111114</v>
      </c>
      <c r="V19" s="2">
        <v>65.900000000000006</v>
      </c>
      <c r="W19" s="3">
        <f t="shared" ref="W19" si="167">(V19-32)*(5/9)</f>
        <v>18.833333333333336</v>
      </c>
      <c r="X19" s="2">
        <v>56.6</v>
      </c>
      <c r="Y19" s="3">
        <f t="shared" ref="Y19" si="168">(X19-32)*(5/9)</f>
        <v>13.666666666666668</v>
      </c>
    </row>
    <row r="20" spans="1:25" x14ac:dyDescent="0.25">
      <c r="A20" s="2">
        <v>1979</v>
      </c>
      <c r="B20" s="2">
        <v>46.5</v>
      </c>
      <c r="C20" s="3">
        <f t="shared" si="0"/>
        <v>8.0555555555555554</v>
      </c>
      <c r="D20" s="2">
        <v>28.7</v>
      </c>
      <c r="E20" s="3">
        <f t="shared" si="0"/>
        <v>-1.8333333333333337</v>
      </c>
      <c r="F20" s="2">
        <v>18.899999999999999</v>
      </c>
      <c r="G20" s="3">
        <f t="shared" ref="G20" si="169">(F20-32)*(5/9)</f>
        <v>-7.2777777777777786</v>
      </c>
      <c r="H20" s="2">
        <v>10.5</v>
      </c>
      <c r="I20" s="3">
        <f t="shared" ref="I20" si="170">(H20-32)*(5/9)</f>
        <v>-11.944444444444445</v>
      </c>
      <c r="J20" s="2">
        <v>28.8</v>
      </c>
      <c r="K20" s="3">
        <f t="shared" ref="K20" si="171">(J20-32)*(5/9)</f>
        <v>-1.7777777777777775</v>
      </c>
      <c r="L20" s="2">
        <v>40.4</v>
      </c>
      <c r="M20" s="3">
        <f t="shared" ref="M20" si="172">(L20-32)*(5/9)</f>
        <v>4.6666666666666661</v>
      </c>
      <c r="N20" s="2">
        <v>45.4</v>
      </c>
      <c r="O20" s="3">
        <f t="shared" ref="O20" si="173">(N20-32)*(5/9)</f>
        <v>7.4444444444444438</v>
      </c>
      <c r="P20" s="2">
        <v>54.7</v>
      </c>
      <c r="Q20" s="3">
        <f t="shared" ref="Q20" si="174">(P20-32)*(5/9)</f>
        <v>12.611111111111112</v>
      </c>
      <c r="R20" s="2">
        <v>62.7</v>
      </c>
      <c r="S20" s="3">
        <f t="shared" ref="S20" si="175">(R20-32)*(5/9)</f>
        <v>17.055555555555557</v>
      </c>
      <c r="T20" s="2">
        <v>70.400000000000006</v>
      </c>
      <c r="U20" s="3">
        <f t="shared" ref="U20" si="176">(T20-32)*(5/9)</f>
        <v>21.333333333333336</v>
      </c>
      <c r="V20" s="2">
        <v>69.900000000000006</v>
      </c>
      <c r="W20" s="3">
        <f t="shared" ref="W20" si="177">(V20-32)*(5/9)</f>
        <v>21.055555555555561</v>
      </c>
      <c r="X20" s="2">
        <v>63.1</v>
      </c>
      <c r="Y20" s="3">
        <f t="shared" ref="Y20" si="178">(X20-32)*(5/9)</f>
        <v>17.277777777777779</v>
      </c>
    </row>
    <row r="21" spans="1:25" x14ac:dyDescent="0.25">
      <c r="A21" s="2">
        <v>1980</v>
      </c>
      <c r="B21" s="2">
        <v>51.1</v>
      </c>
      <c r="C21" s="3">
        <f t="shared" si="0"/>
        <v>10.611111111111112</v>
      </c>
      <c r="D21" s="2">
        <v>30.4</v>
      </c>
      <c r="E21" s="3">
        <f t="shared" si="0"/>
        <v>-0.88888888888888973</v>
      </c>
      <c r="F21" s="2">
        <v>35.200000000000003</v>
      </c>
      <c r="G21" s="3">
        <f t="shared" ref="G21" si="179">(F21-32)*(5/9)</f>
        <v>1.7777777777777795</v>
      </c>
      <c r="H21" s="2">
        <v>20.7</v>
      </c>
      <c r="I21" s="3">
        <f t="shared" ref="I21" si="180">(H21-32)*(5/9)</f>
        <v>-6.2777777777777786</v>
      </c>
      <c r="J21" s="2">
        <v>34.4</v>
      </c>
      <c r="K21" s="3">
        <f t="shared" ref="K21" si="181">(J21-32)*(5/9)</f>
        <v>1.3333333333333326</v>
      </c>
      <c r="L21" s="2">
        <v>38.6</v>
      </c>
      <c r="M21" s="3">
        <f t="shared" ref="M21" si="182">(L21-32)*(5/9)</f>
        <v>3.6666666666666674</v>
      </c>
      <c r="N21" s="2">
        <v>51.7</v>
      </c>
      <c r="O21" s="3">
        <f t="shared" ref="O21" si="183">(N21-32)*(5/9)</f>
        <v>10.944444444444446</v>
      </c>
      <c r="P21" s="2">
        <v>55.8</v>
      </c>
      <c r="Q21" s="3">
        <f t="shared" ref="Q21" si="184">(P21-32)*(5/9)</f>
        <v>13.222222222222221</v>
      </c>
      <c r="R21" s="2">
        <v>57.8</v>
      </c>
      <c r="S21" s="3">
        <f t="shared" ref="S21" si="185">(R21-32)*(5/9)</f>
        <v>14.333333333333332</v>
      </c>
      <c r="T21" s="2">
        <v>69.2</v>
      </c>
      <c r="U21" s="3">
        <f t="shared" ref="U21" si="186">(T21-32)*(5/9)</f>
        <v>20.666666666666668</v>
      </c>
      <c r="V21" s="2">
        <v>64.099999999999994</v>
      </c>
      <c r="W21" s="3">
        <f t="shared" ref="W21" si="187">(V21-32)*(5/9)</f>
        <v>17.833333333333332</v>
      </c>
      <c r="X21" s="2">
        <v>58.4</v>
      </c>
      <c r="Y21" s="3">
        <f t="shared" ref="Y21" si="188">(X21-32)*(5/9)</f>
        <v>14.666666666666666</v>
      </c>
    </row>
    <row r="22" spans="1:25" x14ac:dyDescent="0.25">
      <c r="A22" s="2">
        <v>1981</v>
      </c>
      <c r="B22" s="2">
        <v>47.4</v>
      </c>
      <c r="C22" s="3">
        <f t="shared" si="0"/>
        <v>8.5555555555555554</v>
      </c>
      <c r="D22" s="2">
        <v>36.299999999999997</v>
      </c>
      <c r="E22" s="3">
        <f t="shared" si="0"/>
        <v>2.3888888888888875</v>
      </c>
      <c r="F22" s="2">
        <v>33.200000000000003</v>
      </c>
      <c r="G22" s="3">
        <f t="shared" ref="G22" si="189">(F22-32)*(5/9)</f>
        <v>0.66666666666666829</v>
      </c>
      <c r="H22" s="2">
        <v>32.799999999999997</v>
      </c>
      <c r="I22" s="3">
        <f t="shared" ref="I22" si="190">(H22-32)*(5/9)</f>
        <v>0.44444444444444287</v>
      </c>
      <c r="J22" s="2">
        <v>33.799999999999997</v>
      </c>
      <c r="K22" s="3">
        <f t="shared" ref="K22" si="191">(J22-32)*(5/9)</f>
        <v>0.99999999999999845</v>
      </c>
      <c r="L22" s="2">
        <v>40.9</v>
      </c>
      <c r="M22" s="3">
        <f t="shared" ref="M22" si="192">(L22-32)*(5/9)</f>
        <v>4.9444444444444438</v>
      </c>
      <c r="N22" s="2">
        <v>45.7</v>
      </c>
      <c r="O22" s="3">
        <f t="shared" ref="O22" si="193">(N22-32)*(5/9)</f>
        <v>7.6111111111111134</v>
      </c>
      <c r="P22" s="2">
        <v>51.9</v>
      </c>
      <c r="Q22" s="3">
        <f t="shared" ref="Q22" si="194">(P22-32)*(5/9)</f>
        <v>11.055555555555555</v>
      </c>
      <c r="R22" s="2">
        <v>57</v>
      </c>
      <c r="S22" s="3">
        <f t="shared" ref="S22" si="195">(R22-32)*(5/9)</f>
        <v>13.888888888888889</v>
      </c>
      <c r="T22" s="2">
        <v>65</v>
      </c>
      <c r="U22" s="3">
        <f t="shared" ref="U22" si="196">(T22-32)*(5/9)</f>
        <v>18.333333333333336</v>
      </c>
      <c r="V22" s="2">
        <v>71.5</v>
      </c>
      <c r="W22" s="3">
        <f t="shared" ref="W22" si="197">(V22-32)*(5/9)</f>
        <v>21.944444444444446</v>
      </c>
      <c r="X22" s="2">
        <v>59.7</v>
      </c>
      <c r="Y22" s="3">
        <f t="shared" ref="Y22" si="198">(X22-32)*(5/9)</f>
        <v>15.388888888888891</v>
      </c>
    </row>
    <row r="23" spans="1:25" x14ac:dyDescent="0.25">
      <c r="A23" s="2">
        <v>1982</v>
      </c>
      <c r="B23" s="2">
        <v>45.9</v>
      </c>
      <c r="C23" s="3">
        <f t="shared" si="0"/>
        <v>7.7222222222222214</v>
      </c>
      <c r="D23" s="2">
        <v>39.9</v>
      </c>
      <c r="E23" s="3">
        <f t="shared" si="0"/>
        <v>4.3888888888888884</v>
      </c>
      <c r="F23" s="2">
        <v>29.7</v>
      </c>
      <c r="G23" s="3">
        <f t="shared" ref="G23" si="199">(F23-32)*(5/9)</f>
        <v>-1.2777777777777781</v>
      </c>
      <c r="H23" s="2">
        <v>26</v>
      </c>
      <c r="I23" s="3">
        <f t="shared" ref="I23" si="200">(H23-32)*(5/9)</f>
        <v>-3.3333333333333335</v>
      </c>
      <c r="J23" s="2">
        <v>32.1</v>
      </c>
      <c r="K23" s="3">
        <f t="shared" ref="K23" si="201">(J23-32)*(5/9)</f>
        <v>5.555555555555635E-2</v>
      </c>
      <c r="L23" s="2">
        <v>40.200000000000003</v>
      </c>
      <c r="M23" s="3">
        <f t="shared" ref="M23" si="202">(L23-32)*(5/9)</f>
        <v>4.5555555555555571</v>
      </c>
      <c r="N23" s="2">
        <v>43.5</v>
      </c>
      <c r="O23" s="3">
        <f t="shared" ref="O23" si="203">(N23-32)*(5/9)</f>
        <v>6.3888888888888893</v>
      </c>
      <c r="P23" s="2">
        <v>54.2</v>
      </c>
      <c r="Q23" s="3">
        <f t="shared" ref="Q23" si="204">(P23-32)*(5/9)</f>
        <v>12.333333333333336</v>
      </c>
      <c r="R23" s="2">
        <v>66.5</v>
      </c>
      <c r="S23" s="3">
        <f t="shared" ref="S23" si="205">(R23-32)*(5/9)</f>
        <v>19.166666666666668</v>
      </c>
      <c r="T23" s="2">
        <v>67.5</v>
      </c>
      <c r="U23" s="3">
        <f t="shared" ref="U23" si="206">(T23-32)*(5/9)</f>
        <v>19.722222222222221</v>
      </c>
      <c r="V23" s="2">
        <v>69.8</v>
      </c>
      <c r="W23" s="3">
        <f t="shared" ref="W23" si="207">(V23-32)*(5/9)</f>
        <v>21</v>
      </c>
      <c r="X23" s="2">
        <v>59.4</v>
      </c>
      <c r="Y23" s="3">
        <f t="shared" ref="Y23" si="208">(X23-32)*(5/9)</f>
        <v>15.222222222222221</v>
      </c>
    </row>
    <row r="24" spans="1:25" x14ac:dyDescent="0.25">
      <c r="A24" s="2">
        <v>1983</v>
      </c>
      <c r="B24" s="2">
        <v>46</v>
      </c>
      <c r="C24" s="3">
        <f t="shared" si="0"/>
        <v>7.7777777777777786</v>
      </c>
      <c r="D24" s="2">
        <v>31.6</v>
      </c>
      <c r="E24" s="3">
        <f t="shared" si="0"/>
        <v>-0.22222222222222143</v>
      </c>
      <c r="F24" s="2">
        <v>27.3</v>
      </c>
      <c r="G24" s="3">
        <f t="shared" ref="G24" si="209">(F24-32)*(5/9)</f>
        <v>-2.6111111111111107</v>
      </c>
      <c r="H24" s="2">
        <v>35.799999999999997</v>
      </c>
      <c r="I24" s="3">
        <f t="shared" ref="I24" si="210">(H24-32)*(5/9)</f>
        <v>2.1111111111111098</v>
      </c>
      <c r="J24" s="2">
        <v>38.1</v>
      </c>
      <c r="K24" s="3">
        <f t="shared" ref="K24" si="211">(J24-32)*(5/9)</f>
        <v>3.3888888888888897</v>
      </c>
      <c r="L24" s="2">
        <v>43</v>
      </c>
      <c r="M24" s="3">
        <f t="shared" ref="M24" si="212">(L24-32)*(5/9)</f>
        <v>6.1111111111111116</v>
      </c>
      <c r="N24" s="2">
        <v>46.2</v>
      </c>
      <c r="O24" s="3">
        <f t="shared" ref="O24" si="213">(N24-32)*(5/9)</f>
        <v>7.8888888888888911</v>
      </c>
      <c r="P24" s="2">
        <v>57</v>
      </c>
      <c r="Q24" s="3">
        <f t="shared" ref="Q24" si="214">(P24-32)*(5/9)</f>
        <v>13.888888888888889</v>
      </c>
      <c r="R24" s="2">
        <v>61.9</v>
      </c>
      <c r="S24" s="3">
        <f t="shared" ref="S24" si="215">(R24-32)*(5/9)</f>
        <v>16.611111111111111</v>
      </c>
      <c r="T24" s="2">
        <v>65.400000000000006</v>
      </c>
      <c r="U24" s="3">
        <f t="shared" ref="U24" si="216">(T24-32)*(5/9)</f>
        <v>18.555555555555561</v>
      </c>
      <c r="V24" s="2">
        <v>72.3</v>
      </c>
      <c r="W24" s="3">
        <f t="shared" ref="W24" si="217">(V24-32)*(5/9)</f>
        <v>22.388888888888889</v>
      </c>
      <c r="X24" s="2">
        <v>57.1</v>
      </c>
      <c r="Y24" s="3">
        <f t="shared" ref="Y24" si="218">(X24-32)*(5/9)</f>
        <v>13.944444444444446</v>
      </c>
    </row>
    <row r="25" spans="1:25" x14ac:dyDescent="0.25">
      <c r="A25" s="2">
        <v>1984</v>
      </c>
      <c r="B25" s="2">
        <v>49.6</v>
      </c>
      <c r="C25" s="3">
        <f t="shared" si="0"/>
        <v>9.7777777777777786</v>
      </c>
      <c r="D25" s="2">
        <v>39.299999999999997</v>
      </c>
      <c r="E25" s="3">
        <f t="shared" si="0"/>
        <v>4.0555555555555545</v>
      </c>
      <c r="F25" s="2">
        <v>16.2</v>
      </c>
      <c r="G25" s="3">
        <f t="shared" ref="G25" si="219">(F25-32)*(5/9)</f>
        <v>-8.7777777777777786</v>
      </c>
      <c r="H25" s="2">
        <v>30.5</v>
      </c>
      <c r="I25" s="3">
        <f t="shared" ref="I25" si="220">(H25-32)*(5/9)</f>
        <v>-0.83333333333333337</v>
      </c>
      <c r="J25" s="2">
        <v>34.4</v>
      </c>
      <c r="K25" s="3">
        <f t="shared" ref="K25" si="221">(J25-32)*(5/9)</f>
        <v>1.3333333333333326</v>
      </c>
      <c r="L25" s="2">
        <v>41.7</v>
      </c>
      <c r="M25" s="3">
        <f t="shared" ref="M25" si="222">(L25-32)*(5/9)</f>
        <v>5.3888888888888911</v>
      </c>
      <c r="N25" s="2">
        <v>44</v>
      </c>
      <c r="O25" s="3">
        <f t="shared" ref="O25" si="223">(N25-32)*(5/9)</f>
        <v>6.666666666666667</v>
      </c>
      <c r="P25" s="2">
        <v>50</v>
      </c>
      <c r="Q25" s="3">
        <f t="shared" ref="Q25" si="224">(P25-32)*(5/9)</f>
        <v>10</v>
      </c>
      <c r="R25" s="2">
        <v>59.1</v>
      </c>
      <c r="S25" s="3">
        <f t="shared" ref="S25" si="225">(R25-32)*(5/9)</f>
        <v>15.055555555555557</v>
      </c>
      <c r="T25" s="2">
        <v>69</v>
      </c>
      <c r="U25" s="3">
        <f t="shared" ref="U25" si="226">(T25-32)*(5/9)</f>
        <v>20.555555555555557</v>
      </c>
      <c r="V25" s="2">
        <v>70</v>
      </c>
      <c r="W25" s="3">
        <f t="shared" ref="W25" si="227">(V25-32)*(5/9)</f>
        <v>21.111111111111111</v>
      </c>
      <c r="X25" s="2">
        <v>56.7</v>
      </c>
      <c r="Y25" s="3">
        <f t="shared" ref="Y25" si="228">(X25-32)*(5/9)</f>
        <v>13.722222222222225</v>
      </c>
    </row>
    <row r="26" spans="1:25" x14ac:dyDescent="0.25">
      <c r="A26" s="2">
        <v>1985</v>
      </c>
      <c r="B26" s="2">
        <v>43.4</v>
      </c>
      <c r="C26" s="3">
        <f t="shared" si="0"/>
        <v>6.333333333333333</v>
      </c>
      <c r="D26" s="2">
        <v>35.799999999999997</v>
      </c>
      <c r="E26" s="3">
        <f t="shared" si="0"/>
        <v>2.1111111111111098</v>
      </c>
      <c r="F26" s="2">
        <v>20.3</v>
      </c>
      <c r="G26" s="3">
        <f t="shared" ref="G26" si="229">(F26-32)*(5/9)</f>
        <v>-6.5</v>
      </c>
      <c r="H26" s="2">
        <v>21.4</v>
      </c>
      <c r="I26" s="3">
        <f t="shared" ref="I26" si="230">(H26-32)*(5/9)</f>
        <v>-5.8888888888888902</v>
      </c>
      <c r="J26" s="2">
        <v>24.9</v>
      </c>
      <c r="K26" s="3">
        <f t="shared" ref="K26" si="231">(J26-32)*(5/9)</f>
        <v>-3.9444444444444455</v>
      </c>
      <c r="L26" s="2">
        <v>35.9</v>
      </c>
      <c r="M26" s="3">
        <f t="shared" ref="M26" si="232">(L26-32)*(5/9)</f>
        <v>2.1666666666666661</v>
      </c>
      <c r="N26" s="2">
        <v>48</v>
      </c>
      <c r="O26" s="3">
        <f t="shared" ref="O26" si="233">(N26-32)*(5/9)</f>
        <v>8.8888888888888893</v>
      </c>
      <c r="P26" s="2">
        <v>56.1</v>
      </c>
      <c r="Q26" s="3">
        <f t="shared" ref="Q26" si="234">(P26-32)*(5/9)</f>
        <v>13.388888888888891</v>
      </c>
      <c r="R26" s="2">
        <v>61.7</v>
      </c>
      <c r="S26" s="3">
        <f t="shared" ref="S26" si="235">(R26-32)*(5/9)</f>
        <v>16.500000000000004</v>
      </c>
      <c r="T26" s="2">
        <v>75</v>
      </c>
      <c r="U26" s="3">
        <f t="shared" ref="U26" si="236">(T26-32)*(5/9)</f>
        <v>23.888888888888889</v>
      </c>
      <c r="V26" s="2">
        <v>64.900000000000006</v>
      </c>
      <c r="W26" s="3">
        <f t="shared" ref="W26" si="237">(V26-32)*(5/9)</f>
        <v>18.277777777777782</v>
      </c>
      <c r="X26" s="2">
        <v>53.3</v>
      </c>
      <c r="Y26" s="3">
        <f t="shared" ref="Y26" si="238">(X26-32)*(5/9)</f>
        <v>11.833333333333332</v>
      </c>
    </row>
    <row r="27" spans="1:25" x14ac:dyDescent="0.25">
      <c r="A27" s="2">
        <v>1986</v>
      </c>
      <c r="B27" s="2">
        <v>44.7</v>
      </c>
      <c r="C27" s="3">
        <f t="shared" si="0"/>
        <v>7.0555555555555571</v>
      </c>
      <c r="D27" s="2">
        <v>19.399999999999999</v>
      </c>
      <c r="E27" s="3">
        <f t="shared" si="0"/>
        <v>-7.0000000000000009</v>
      </c>
      <c r="F27" s="2">
        <v>19.3</v>
      </c>
      <c r="G27" s="3">
        <f t="shared" ref="G27" si="239">(F27-32)*(5/9)</f>
        <v>-7.0555555555555554</v>
      </c>
      <c r="H27" s="2">
        <v>30.1</v>
      </c>
      <c r="I27" s="3">
        <f t="shared" ref="I27" si="240">(H27-32)*(5/9)</f>
        <v>-1.0555555555555549</v>
      </c>
      <c r="J27" s="2">
        <v>31.6</v>
      </c>
      <c r="K27" s="3">
        <f t="shared" ref="K27" si="241">(J27-32)*(5/9)</f>
        <v>-0.22222222222222143</v>
      </c>
      <c r="L27" s="2">
        <v>42.8</v>
      </c>
      <c r="M27" s="3">
        <f t="shared" ref="M27" si="242">(L27-32)*(5/9)</f>
        <v>5.9999999999999991</v>
      </c>
      <c r="N27" s="2">
        <v>44.9</v>
      </c>
      <c r="O27" s="3">
        <f t="shared" ref="O27" si="243">(N27-32)*(5/9)</f>
        <v>7.1666666666666661</v>
      </c>
      <c r="P27" s="2">
        <v>55.3</v>
      </c>
      <c r="Q27" s="3">
        <f t="shared" ref="Q27" si="244">(P27-32)*(5/9)</f>
        <v>12.944444444444443</v>
      </c>
      <c r="R27" s="2">
        <v>66.2</v>
      </c>
      <c r="S27" s="3">
        <f t="shared" ref="S27" si="245">(R27-32)*(5/9)</f>
        <v>19.000000000000004</v>
      </c>
      <c r="T27" s="2">
        <v>64</v>
      </c>
      <c r="U27" s="3">
        <f t="shared" ref="U27" si="246">(T27-32)*(5/9)</f>
        <v>17.777777777777779</v>
      </c>
      <c r="V27" s="2">
        <v>72.599999999999994</v>
      </c>
      <c r="W27" s="3">
        <f t="shared" ref="W27" si="247">(V27-32)*(5/9)</f>
        <v>22.555555555555554</v>
      </c>
      <c r="X27" s="2">
        <v>54.7</v>
      </c>
      <c r="Y27" s="3">
        <f t="shared" ref="Y27" si="248">(X27-32)*(5/9)</f>
        <v>12.611111111111112</v>
      </c>
    </row>
    <row r="28" spans="1:25" x14ac:dyDescent="0.25">
      <c r="A28" s="2">
        <v>1987</v>
      </c>
      <c r="B28" s="2">
        <v>49</v>
      </c>
      <c r="C28" s="3">
        <f t="shared" si="0"/>
        <v>9.4444444444444446</v>
      </c>
      <c r="D28" s="2">
        <v>34.799999999999997</v>
      </c>
      <c r="E28" s="3">
        <f t="shared" si="0"/>
        <v>1.555555555555554</v>
      </c>
      <c r="F28" s="2">
        <v>26.3</v>
      </c>
      <c r="G28" s="3">
        <f t="shared" ref="G28" si="249">(F28-32)*(5/9)</f>
        <v>-3.1666666666666665</v>
      </c>
      <c r="H28" s="2">
        <v>26.4</v>
      </c>
      <c r="I28" s="3">
        <f t="shared" ref="I28" si="250">(H28-32)*(5/9)</f>
        <v>-3.111111111111112</v>
      </c>
      <c r="J28" s="2">
        <v>35.1</v>
      </c>
      <c r="K28" s="3">
        <f t="shared" ref="K28" si="251">(J28-32)*(5/9)</f>
        <v>1.722222222222223</v>
      </c>
      <c r="L28" s="2">
        <v>41.7</v>
      </c>
      <c r="M28" s="3">
        <f t="shared" ref="M28" si="252">(L28-32)*(5/9)</f>
        <v>5.3888888888888911</v>
      </c>
      <c r="N28" s="2">
        <v>51</v>
      </c>
      <c r="O28" s="3">
        <f t="shared" ref="O28" si="253">(N28-32)*(5/9)</f>
        <v>10.555555555555555</v>
      </c>
      <c r="P28" s="2">
        <v>57.1</v>
      </c>
      <c r="Q28" s="3">
        <f t="shared" ref="Q28" si="254">(P28-32)*(5/9)</f>
        <v>13.944444444444446</v>
      </c>
      <c r="R28" s="2">
        <v>65</v>
      </c>
      <c r="S28" s="3">
        <f t="shared" ref="S28" si="255">(R28-32)*(5/9)</f>
        <v>18.333333333333336</v>
      </c>
      <c r="T28" s="2">
        <v>66.599999999999994</v>
      </c>
      <c r="U28" s="3">
        <f t="shared" ref="U28" si="256">(T28-32)*(5/9)</f>
        <v>19.222222222222221</v>
      </c>
      <c r="V28" s="2">
        <v>66.2</v>
      </c>
      <c r="W28" s="3">
        <f t="shared" ref="W28" si="257">(V28-32)*(5/9)</f>
        <v>19.000000000000004</v>
      </c>
      <c r="X28" s="2">
        <v>62.7</v>
      </c>
      <c r="Y28" s="3">
        <f t="shared" ref="Y28" si="258">(X28-32)*(5/9)</f>
        <v>17.055555555555557</v>
      </c>
    </row>
    <row r="29" spans="1:25" x14ac:dyDescent="0.25">
      <c r="A29" s="2">
        <v>1988</v>
      </c>
      <c r="B29" s="2">
        <v>49.5</v>
      </c>
      <c r="C29" s="3">
        <f t="shared" si="0"/>
        <v>9.7222222222222232</v>
      </c>
      <c r="D29" s="2">
        <v>38.1</v>
      </c>
      <c r="E29" s="3">
        <f t="shared" si="0"/>
        <v>3.3888888888888897</v>
      </c>
      <c r="F29" s="2">
        <v>25.8</v>
      </c>
      <c r="G29" s="3">
        <f t="shared" ref="G29" si="259">(F29-32)*(5/9)</f>
        <v>-3.4444444444444442</v>
      </c>
      <c r="H29" s="2">
        <v>24.7</v>
      </c>
      <c r="I29" s="3">
        <f t="shared" ref="I29" si="260">(H29-32)*(5/9)</f>
        <v>-4.0555555555555562</v>
      </c>
      <c r="J29" s="2">
        <v>35.4</v>
      </c>
      <c r="K29" s="3">
        <f t="shared" ref="K29" si="261">(J29-32)*(5/9)</f>
        <v>1.8888888888888882</v>
      </c>
      <c r="L29" s="2">
        <v>39.700000000000003</v>
      </c>
      <c r="M29" s="3">
        <f t="shared" ref="M29" si="262">(L29-32)*(5/9)</f>
        <v>4.2777777777777795</v>
      </c>
      <c r="N29" s="2">
        <v>48.9</v>
      </c>
      <c r="O29" s="3">
        <f t="shared" ref="O29" si="263">(N29-32)*(5/9)</f>
        <v>9.3888888888888893</v>
      </c>
      <c r="P29" s="2">
        <v>54.6</v>
      </c>
      <c r="Q29" s="3">
        <f t="shared" ref="Q29" si="264">(P29-32)*(5/9)</f>
        <v>12.555555555555557</v>
      </c>
      <c r="R29" s="2">
        <v>61.1</v>
      </c>
      <c r="S29" s="3">
        <f t="shared" ref="S29" si="265">(R29-32)*(5/9)</f>
        <v>16.166666666666668</v>
      </c>
      <c r="T29" s="2">
        <v>68.7</v>
      </c>
      <c r="U29" s="3">
        <f t="shared" ref="U29" si="266">(T29-32)*(5/9)</f>
        <v>20.388888888888893</v>
      </c>
      <c r="V29" s="2">
        <v>68.400000000000006</v>
      </c>
      <c r="W29" s="3">
        <f t="shared" ref="W29" si="267">(V29-32)*(5/9)</f>
        <v>20.222222222222225</v>
      </c>
      <c r="X29" s="2">
        <v>58.9</v>
      </c>
      <c r="Y29" s="3">
        <f t="shared" ref="Y29" si="268">(X29-32)*(5/9)</f>
        <v>14.944444444444445</v>
      </c>
    </row>
    <row r="30" spans="1:25" x14ac:dyDescent="0.25">
      <c r="A30" s="2">
        <v>1989</v>
      </c>
      <c r="B30" s="2">
        <v>53.2</v>
      </c>
      <c r="C30" s="3">
        <f t="shared" si="0"/>
        <v>11.77777777777778</v>
      </c>
      <c r="D30" s="2">
        <v>36.299999999999997</v>
      </c>
      <c r="E30" s="3">
        <f t="shared" si="0"/>
        <v>2.3888888888888875</v>
      </c>
      <c r="F30" s="2">
        <v>27</v>
      </c>
      <c r="G30" s="3">
        <f t="shared" ref="G30" si="269">(F30-32)*(5/9)</f>
        <v>-2.7777777777777777</v>
      </c>
      <c r="H30" s="2">
        <v>28.8</v>
      </c>
      <c r="I30" s="3">
        <f t="shared" ref="I30" si="270">(H30-32)*(5/9)</f>
        <v>-1.7777777777777775</v>
      </c>
      <c r="J30" s="2">
        <v>21.7</v>
      </c>
      <c r="K30" s="3">
        <f t="shared" ref="K30" si="271">(J30-32)*(5/9)</f>
        <v>-5.7222222222222232</v>
      </c>
      <c r="L30" s="2">
        <v>36.6</v>
      </c>
      <c r="M30" s="3">
        <f t="shared" ref="M30" si="272">(L30-32)*(5/9)</f>
        <v>2.5555555555555562</v>
      </c>
      <c r="N30" s="2">
        <v>48.9</v>
      </c>
      <c r="O30" s="3">
        <f t="shared" ref="O30" si="273">(N30-32)*(5/9)</f>
        <v>9.3888888888888893</v>
      </c>
      <c r="P30" s="2">
        <v>53.1</v>
      </c>
      <c r="Q30" s="3">
        <f t="shared" ref="Q30" si="274">(P30-32)*(5/9)</f>
        <v>11.722222222222223</v>
      </c>
      <c r="R30" s="2">
        <v>64.3</v>
      </c>
      <c r="S30" s="3">
        <f t="shared" ref="S30" si="275">(R30-32)*(5/9)</f>
        <v>17.944444444444443</v>
      </c>
      <c r="T30" s="2">
        <v>68.7</v>
      </c>
      <c r="U30" s="3">
        <f t="shared" ref="U30" si="276">(T30-32)*(5/9)</f>
        <v>20.388888888888893</v>
      </c>
      <c r="V30" s="2">
        <v>64.8</v>
      </c>
      <c r="W30" s="3">
        <f t="shared" ref="W30" si="277">(V30-32)*(5/9)</f>
        <v>18.222222222222221</v>
      </c>
      <c r="X30" s="2">
        <v>60.1</v>
      </c>
      <c r="Y30" s="3">
        <f t="shared" ref="Y30" si="278">(X30-32)*(5/9)</f>
        <v>15.611111111111112</v>
      </c>
    </row>
    <row r="31" spans="1:25" x14ac:dyDescent="0.25">
      <c r="A31" s="2">
        <v>1990</v>
      </c>
      <c r="B31" s="2">
        <v>46.9</v>
      </c>
      <c r="C31" s="3">
        <f t="shared" si="0"/>
        <v>8.2777777777777768</v>
      </c>
      <c r="D31" s="2">
        <v>38</v>
      </c>
      <c r="E31" s="3">
        <f t="shared" si="0"/>
        <v>3.3333333333333335</v>
      </c>
      <c r="F31" s="2">
        <v>31</v>
      </c>
      <c r="G31" s="3">
        <f t="shared" ref="G31" si="279">(F31-32)*(5/9)</f>
        <v>-0.55555555555555558</v>
      </c>
      <c r="H31" s="2">
        <v>33.299999999999997</v>
      </c>
      <c r="I31" s="3">
        <f t="shared" ref="I31" si="280">(H31-32)*(5/9)</f>
        <v>0.72222222222222066</v>
      </c>
      <c r="J31" s="2">
        <v>30.2</v>
      </c>
      <c r="K31" s="3">
        <f t="shared" ref="K31" si="281">(J31-32)*(5/9)</f>
        <v>-1.0000000000000004</v>
      </c>
      <c r="L31" s="2">
        <v>40.9</v>
      </c>
      <c r="M31" s="3">
        <f t="shared" ref="M31" si="282">(L31-32)*(5/9)</f>
        <v>4.9444444444444438</v>
      </c>
      <c r="N31" s="2">
        <v>49.7</v>
      </c>
      <c r="O31" s="3">
        <f t="shared" ref="O31" si="283">(N31-32)*(5/9)</f>
        <v>9.8333333333333357</v>
      </c>
      <c r="P31" s="2">
        <v>52.8</v>
      </c>
      <c r="Q31" s="3">
        <f t="shared" ref="Q31" si="284">(P31-32)*(5/9)</f>
        <v>11.555555555555555</v>
      </c>
      <c r="R31" s="2">
        <v>60.6</v>
      </c>
      <c r="S31" s="3">
        <f t="shared" ref="S31" si="285">(R31-32)*(5/9)</f>
        <v>15.888888888888891</v>
      </c>
      <c r="T31" s="2">
        <v>70.400000000000006</v>
      </c>
      <c r="U31" s="3">
        <f t="shared" ref="U31" si="286">(T31-32)*(5/9)</f>
        <v>21.333333333333336</v>
      </c>
      <c r="V31" s="2">
        <v>68.5</v>
      </c>
      <c r="W31" s="3">
        <f t="shared" ref="W31" si="287">(V31-32)*(5/9)</f>
        <v>20.277777777777779</v>
      </c>
      <c r="X31" s="2">
        <v>65.2</v>
      </c>
      <c r="Y31" s="3">
        <f t="shared" ref="Y31" si="288">(X31-32)*(5/9)</f>
        <v>18.444444444444446</v>
      </c>
    </row>
    <row r="32" spans="1:25" x14ac:dyDescent="0.25">
      <c r="A32" s="2">
        <v>1991</v>
      </c>
      <c r="B32" s="2">
        <v>45</v>
      </c>
      <c r="C32" s="3">
        <f t="shared" si="0"/>
        <v>7.2222222222222223</v>
      </c>
      <c r="D32" s="2">
        <v>39</v>
      </c>
      <c r="E32" s="3">
        <f t="shared" si="0"/>
        <v>3.8888888888888893</v>
      </c>
      <c r="F32" s="2">
        <v>21.5</v>
      </c>
      <c r="G32" s="3">
        <f t="shared" ref="G32" si="289">(F32-32)*(5/9)</f>
        <v>-5.8333333333333339</v>
      </c>
      <c r="H32" s="2">
        <v>25.6</v>
      </c>
      <c r="I32" s="3">
        <f t="shared" ref="I32" si="290">(H32-32)*(5/9)</f>
        <v>-3.5555555555555549</v>
      </c>
      <c r="J32" s="2">
        <v>39.200000000000003</v>
      </c>
      <c r="K32" s="3">
        <f t="shared" ref="K32" si="291">(J32-32)*(5/9)</f>
        <v>4.0000000000000018</v>
      </c>
      <c r="L32" s="2">
        <v>36.799999999999997</v>
      </c>
      <c r="M32" s="3">
        <f t="shared" ref="M32" si="292">(L32-32)*(5/9)</f>
        <v>2.6666666666666652</v>
      </c>
      <c r="N32" s="2">
        <v>45.7</v>
      </c>
      <c r="O32" s="3">
        <f t="shared" ref="O32" si="293">(N32-32)*(5/9)</f>
        <v>7.6111111111111134</v>
      </c>
      <c r="P32" s="2">
        <v>51.6</v>
      </c>
      <c r="Q32" s="3">
        <f t="shared" ref="Q32" si="294">(P32-32)*(5/9)</f>
        <v>10.888888888888889</v>
      </c>
      <c r="R32" s="2">
        <v>56.5</v>
      </c>
      <c r="S32" s="3">
        <f t="shared" ref="S32" si="295">(R32-32)*(5/9)</f>
        <v>13.611111111111112</v>
      </c>
      <c r="T32" s="2">
        <v>68.7</v>
      </c>
      <c r="U32" s="3">
        <f t="shared" ref="U32" si="296">(T32-32)*(5/9)</f>
        <v>20.388888888888893</v>
      </c>
      <c r="V32" s="2">
        <v>70.2</v>
      </c>
      <c r="W32" s="3">
        <f t="shared" ref="W32" si="297">(V32-32)*(5/9)</f>
        <v>21.222222222222225</v>
      </c>
      <c r="X32" s="2">
        <v>61.8</v>
      </c>
      <c r="Y32" s="3">
        <f t="shared" ref="Y32" si="298">(X32-32)*(5/9)</f>
        <v>16.555555555555554</v>
      </c>
    </row>
    <row r="33" spans="1:25" x14ac:dyDescent="0.25">
      <c r="A33" s="2">
        <v>1992</v>
      </c>
      <c r="B33" s="2">
        <v>46.2</v>
      </c>
      <c r="C33" s="3">
        <f t="shared" si="0"/>
        <v>7.8888888888888911</v>
      </c>
      <c r="D33" s="2">
        <v>34.200000000000003</v>
      </c>
      <c r="E33" s="3">
        <f t="shared" si="0"/>
        <v>1.2222222222222239</v>
      </c>
      <c r="F33" s="2">
        <v>32.799999999999997</v>
      </c>
      <c r="G33" s="3">
        <f t="shared" ref="G33" si="299">(F33-32)*(5/9)</f>
        <v>0.44444444444444287</v>
      </c>
      <c r="H33" s="2">
        <v>31.7</v>
      </c>
      <c r="I33" s="3">
        <f t="shared" ref="I33" si="300">(H33-32)*(5/9)</f>
        <v>-0.16666666666666707</v>
      </c>
      <c r="J33" s="2">
        <v>38.9</v>
      </c>
      <c r="K33" s="3">
        <f t="shared" ref="K33" si="301">(J33-32)*(5/9)</f>
        <v>3.8333333333333326</v>
      </c>
      <c r="L33" s="2">
        <v>45.5</v>
      </c>
      <c r="M33" s="3">
        <f t="shared" ref="M33" si="302">(L33-32)*(5/9)</f>
        <v>7.5</v>
      </c>
      <c r="N33" s="2">
        <v>48.8</v>
      </c>
      <c r="O33" s="3">
        <f t="shared" ref="O33" si="303">(N33-32)*(5/9)</f>
        <v>9.3333333333333321</v>
      </c>
      <c r="P33" s="2">
        <v>58.8</v>
      </c>
      <c r="Q33" s="3">
        <f t="shared" ref="Q33" si="304">(P33-32)*(5/9)</f>
        <v>14.888888888888888</v>
      </c>
      <c r="R33" s="2">
        <v>68</v>
      </c>
      <c r="S33" s="3">
        <f t="shared" ref="S33" si="305">(R33-32)*(5/9)</f>
        <v>20</v>
      </c>
      <c r="T33" s="2">
        <v>67.7</v>
      </c>
      <c r="U33" s="3">
        <f t="shared" ref="U33" si="306">(T33-32)*(5/9)</f>
        <v>19.833333333333336</v>
      </c>
      <c r="V33" s="2">
        <v>69.5</v>
      </c>
      <c r="W33" s="3">
        <f t="shared" ref="W33" si="307">(V33-32)*(5/9)</f>
        <v>20.833333333333336</v>
      </c>
      <c r="X33" s="2">
        <v>57.3</v>
      </c>
      <c r="Y33" s="3">
        <f t="shared" ref="Y33" si="308">(X33-32)*(5/9)</f>
        <v>14.055555555555555</v>
      </c>
    </row>
    <row r="34" spans="1:25" x14ac:dyDescent="0.25">
      <c r="A34" s="2">
        <v>1993</v>
      </c>
      <c r="B34" s="2">
        <v>49.5</v>
      </c>
      <c r="C34" s="3">
        <f t="shared" si="0"/>
        <v>9.7222222222222232</v>
      </c>
      <c r="D34" s="2">
        <v>34.299999999999997</v>
      </c>
      <c r="E34" s="3">
        <f t="shared" si="0"/>
        <v>1.2777777777777763</v>
      </c>
      <c r="F34" s="2">
        <v>22.9</v>
      </c>
      <c r="G34" s="3">
        <f t="shared" ref="G34" si="309">(F34-32)*(5/9)</f>
        <v>-5.0555555555555562</v>
      </c>
      <c r="H34" s="2">
        <v>21.8</v>
      </c>
      <c r="I34" s="3">
        <f t="shared" ref="I34" si="310">(H34-32)*(5/9)</f>
        <v>-5.666666666666667</v>
      </c>
      <c r="J34" s="2">
        <v>25.4</v>
      </c>
      <c r="K34" s="3">
        <f t="shared" ref="K34" si="311">(J34-32)*(5/9)</f>
        <v>-3.6666666666666674</v>
      </c>
      <c r="L34" s="2">
        <v>37.799999999999997</v>
      </c>
      <c r="M34" s="3">
        <f t="shared" ref="M34" si="312">(L34-32)*(5/9)</f>
        <v>3.222222222222221</v>
      </c>
      <c r="N34" s="2">
        <v>45.5</v>
      </c>
      <c r="O34" s="3">
        <f t="shared" ref="O34" si="313">(N34-32)*(5/9)</f>
        <v>7.5</v>
      </c>
      <c r="P34" s="2">
        <v>59.7</v>
      </c>
      <c r="Q34" s="3">
        <f t="shared" ref="Q34" si="314">(P34-32)*(5/9)</f>
        <v>15.388888888888891</v>
      </c>
      <c r="R34" s="2">
        <v>60.2</v>
      </c>
      <c r="S34" s="3">
        <f t="shared" ref="S34" si="315">(R34-32)*(5/9)</f>
        <v>15.66666666666667</v>
      </c>
      <c r="T34" s="2">
        <v>60.2</v>
      </c>
      <c r="U34" s="3">
        <f t="shared" ref="U34" si="316">(T34-32)*(5/9)</f>
        <v>15.66666666666667</v>
      </c>
      <c r="V34" s="2">
        <v>64.2</v>
      </c>
      <c r="W34" s="3">
        <f t="shared" ref="W34" si="317">(V34-32)*(5/9)</f>
        <v>17.888888888888893</v>
      </c>
      <c r="X34" s="2">
        <v>58.7</v>
      </c>
      <c r="Y34" s="3">
        <f t="shared" ref="Y34" si="318">(X34-32)*(5/9)</f>
        <v>14.833333333333336</v>
      </c>
    </row>
    <row r="35" spans="1:25" x14ac:dyDescent="0.25">
      <c r="A35" s="2">
        <v>1994</v>
      </c>
      <c r="B35" s="2">
        <v>50</v>
      </c>
      <c r="C35" s="3">
        <f t="shared" si="0"/>
        <v>10</v>
      </c>
      <c r="D35" s="2">
        <v>29.4</v>
      </c>
      <c r="E35" s="3">
        <f t="shared" si="0"/>
        <v>-1.4444444444444453</v>
      </c>
      <c r="F35" s="2">
        <v>30.8</v>
      </c>
      <c r="G35" s="3">
        <f t="shared" ref="G35" si="319">(F35-32)*(5/9)</f>
        <v>-0.6666666666666663</v>
      </c>
      <c r="H35" s="2">
        <v>35.6</v>
      </c>
      <c r="I35" s="3">
        <f t="shared" ref="I35" si="320">(H35-32)*(5/9)</f>
        <v>2.0000000000000009</v>
      </c>
      <c r="J35" s="2">
        <v>29</v>
      </c>
      <c r="K35" s="3">
        <f t="shared" ref="K35" si="321">(J35-32)*(5/9)</f>
        <v>-1.6666666666666667</v>
      </c>
      <c r="L35" s="2">
        <v>41.7</v>
      </c>
      <c r="M35" s="3">
        <f t="shared" ref="M35" si="322">(L35-32)*(5/9)</f>
        <v>5.3888888888888911</v>
      </c>
      <c r="N35" s="2">
        <v>49.1</v>
      </c>
      <c r="O35" s="3">
        <f t="shared" ref="O35" si="323">(N35-32)*(5/9)</f>
        <v>9.5000000000000018</v>
      </c>
      <c r="P35" s="2">
        <v>56.6</v>
      </c>
      <c r="Q35" s="3">
        <f t="shared" ref="Q35" si="324">(P35-32)*(5/9)</f>
        <v>13.666666666666668</v>
      </c>
      <c r="R35" s="2">
        <v>60.8</v>
      </c>
      <c r="S35" s="3">
        <f t="shared" ref="S35" si="325">(R35-32)*(5/9)</f>
        <v>16</v>
      </c>
      <c r="T35" s="2">
        <v>73</v>
      </c>
      <c r="U35" s="3">
        <f t="shared" ref="U35" si="326">(T35-32)*(5/9)</f>
        <v>22.777777777777779</v>
      </c>
      <c r="V35" s="2">
        <v>69.400000000000006</v>
      </c>
      <c r="W35" s="3">
        <f t="shared" ref="W35" si="327">(V35-32)*(5/9)</f>
        <v>20.777777777777782</v>
      </c>
      <c r="X35" s="2">
        <v>63.4</v>
      </c>
      <c r="Y35" s="3">
        <f t="shared" ref="Y35" si="328">(X35-32)*(5/9)</f>
        <v>17.444444444444443</v>
      </c>
    </row>
    <row r="36" spans="1:25" x14ac:dyDescent="0.25">
      <c r="A36" s="2">
        <v>1995</v>
      </c>
      <c r="B36" s="2">
        <v>46.8</v>
      </c>
      <c r="C36" s="3">
        <f t="shared" si="0"/>
        <v>8.2222222222222214</v>
      </c>
      <c r="D36" s="2">
        <v>32.4</v>
      </c>
      <c r="E36" s="3">
        <f t="shared" si="0"/>
        <v>0.22222222222222143</v>
      </c>
      <c r="F36" s="2">
        <v>30.2</v>
      </c>
      <c r="G36" s="3">
        <f t="shared" ref="G36" si="329">(F36-32)*(5/9)</f>
        <v>-1.0000000000000004</v>
      </c>
      <c r="H36" s="2">
        <v>31</v>
      </c>
      <c r="I36" s="3">
        <f t="shared" ref="I36" si="330">(H36-32)*(5/9)</f>
        <v>-0.55555555555555558</v>
      </c>
      <c r="J36" s="2">
        <v>37.200000000000003</v>
      </c>
      <c r="K36" s="3">
        <f t="shared" ref="K36" si="331">(J36-32)*(5/9)</f>
        <v>2.8888888888888906</v>
      </c>
      <c r="L36" s="2">
        <v>39.9</v>
      </c>
      <c r="M36" s="3">
        <f t="shared" ref="M36" si="332">(L36-32)*(5/9)</f>
        <v>4.3888888888888884</v>
      </c>
      <c r="N36" s="2">
        <v>45.5</v>
      </c>
      <c r="O36" s="3">
        <f t="shared" ref="O36" si="333">(N36-32)*(5/9)</f>
        <v>7.5</v>
      </c>
      <c r="P36" s="2">
        <v>56.7</v>
      </c>
      <c r="Q36" s="3">
        <f t="shared" ref="Q36" si="334">(P36-32)*(5/9)</f>
        <v>13.722222222222225</v>
      </c>
      <c r="R36" s="2">
        <v>60.1</v>
      </c>
      <c r="S36" s="3">
        <f t="shared" ref="S36" si="335">(R36-32)*(5/9)</f>
        <v>15.611111111111112</v>
      </c>
      <c r="T36" s="2">
        <v>67.8</v>
      </c>
      <c r="U36" s="3">
        <f t="shared" ref="U36" si="336">(T36-32)*(5/9)</f>
        <v>19.888888888888889</v>
      </c>
      <c r="V36" s="2">
        <v>63.8</v>
      </c>
      <c r="W36" s="3">
        <f t="shared" ref="W36" si="337">(V36-32)*(5/9)</f>
        <v>17.666666666666664</v>
      </c>
      <c r="X36" s="2">
        <v>61.2</v>
      </c>
      <c r="Y36" s="3">
        <f t="shared" ref="Y36" si="338">(X36-32)*(5/9)</f>
        <v>16.222222222222225</v>
      </c>
    </row>
    <row r="37" spans="1:25" x14ac:dyDescent="0.25">
      <c r="A37" s="2">
        <v>1996</v>
      </c>
      <c r="B37" s="2">
        <v>43.8</v>
      </c>
      <c r="C37" s="3">
        <f t="shared" si="0"/>
        <v>6.5555555555555545</v>
      </c>
      <c r="D37" s="2">
        <v>40.1</v>
      </c>
      <c r="E37" s="3">
        <f t="shared" si="0"/>
        <v>4.5000000000000009</v>
      </c>
      <c r="F37" s="2">
        <v>28.6</v>
      </c>
      <c r="G37" s="3">
        <f t="shared" ref="G37" si="339">(F37-32)*(5/9)</f>
        <v>-1.8888888888888882</v>
      </c>
      <c r="H37" s="2">
        <v>25.4</v>
      </c>
      <c r="I37" s="3">
        <f t="shared" ref="I37" si="340">(H37-32)*(5/9)</f>
        <v>-3.6666666666666674</v>
      </c>
      <c r="J37" s="2">
        <v>28.7</v>
      </c>
      <c r="K37" s="3">
        <f t="shared" ref="K37" si="341">(J37-32)*(5/9)</f>
        <v>-1.8333333333333337</v>
      </c>
      <c r="L37" s="2">
        <v>36.4</v>
      </c>
      <c r="M37" s="3">
        <f t="shared" ref="M37" si="342">(L37-32)*(5/9)</f>
        <v>2.4444444444444438</v>
      </c>
      <c r="N37" s="2">
        <v>46.3</v>
      </c>
      <c r="O37" s="3">
        <f t="shared" ref="O37" si="343">(N37-32)*(5/9)</f>
        <v>7.9444444444444429</v>
      </c>
      <c r="P37" s="2">
        <v>49.6</v>
      </c>
      <c r="Q37" s="3">
        <f t="shared" ref="Q37" si="344">(P37-32)*(5/9)</f>
        <v>9.7777777777777786</v>
      </c>
      <c r="R37" s="2">
        <v>60.5</v>
      </c>
      <c r="S37" s="3">
        <f t="shared" ref="S37" si="345">(R37-32)*(5/9)</f>
        <v>15.833333333333334</v>
      </c>
      <c r="T37" s="2">
        <v>70</v>
      </c>
      <c r="U37" s="3">
        <f t="shared" ref="U37" si="346">(T37-32)*(5/9)</f>
        <v>21.111111111111111</v>
      </c>
      <c r="V37" s="2">
        <v>68</v>
      </c>
      <c r="W37" s="3">
        <f t="shared" ref="W37" si="347">(V37-32)*(5/9)</f>
        <v>20</v>
      </c>
      <c r="X37" s="2">
        <v>55.9</v>
      </c>
      <c r="Y37" s="3">
        <f t="shared" ref="Y37" si="348">(X37-32)*(5/9)</f>
        <v>13.277777777777777</v>
      </c>
    </row>
    <row r="38" spans="1:25" x14ac:dyDescent="0.25">
      <c r="A38" s="2">
        <v>1997</v>
      </c>
      <c r="B38" s="2">
        <v>45.3</v>
      </c>
      <c r="C38" s="3">
        <f t="shared" si="0"/>
        <v>7.3888888888888875</v>
      </c>
      <c r="D38" s="2">
        <v>33.200000000000003</v>
      </c>
      <c r="E38" s="3">
        <f t="shared" si="0"/>
        <v>0.66666666666666829</v>
      </c>
      <c r="F38" s="2">
        <v>24.8</v>
      </c>
      <c r="G38" s="3">
        <f t="shared" ref="G38" si="349">(F38-32)*(5/9)</f>
        <v>-4</v>
      </c>
      <c r="H38" s="2">
        <v>28.3</v>
      </c>
      <c r="I38" s="3">
        <f t="shared" ref="I38" si="350">(H38-32)*(5/9)</f>
        <v>-2.0555555555555554</v>
      </c>
      <c r="J38" s="2">
        <v>31.7</v>
      </c>
      <c r="K38" s="3">
        <f t="shared" ref="K38" si="351">(J38-32)*(5/9)</f>
        <v>-0.16666666666666707</v>
      </c>
      <c r="L38" s="2">
        <v>39.200000000000003</v>
      </c>
      <c r="M38" s="3">
        <f t="shared" ref="M38" si="352">(L38-32)*(5/9)</f>
        <v>4.0000000000000018</v>
      </c>
      <c r="N38" s="2">
        <v>43.3</v>
      </c>
      <c r="O38" s="3">
        <f t="shared" ref="O38" si="353">(N38-32)*(5/9)</f>
        <v>6.2777777777777768</v>
      </c>
      <c r="P38" s="2">
        <v>56.7</v>
      </c>
      <c r="Q38" s="3">
        <f t="shared" ref="Q38" si="354">(P38-32)*(5/9)</f>
        <v>13.722222222222225</v>
      </c>
      <c r="R38" s="2">
        <v>59.9</v>
      </c>
      <c r="S38" s="3">
        <f t="shared" ref="S38" si="355">(R38-32)*(5/9)</f>
        <v>15.5</v>
      </c>
      <c r="T38" s="2">
        <v>67.5</v>
      </c>
      <c r="U38" s="3">
        <f t="shared" ref="U38" si="356">(T38-32)*(5/9)</f>
        <v>19.722222222222221</v>
      </c>
      <c r="V38" s="2">
        <v>70.900000000000006</v>
      </c>
      <c r="W38" s="3">
        <f t="shared" ref="W38" si="357">(V38-32)*(5/9)</f>
        <v>21.611111111111114</v>
      </c>
      <c r="X38" s="2">
        <v>61.9</v>
      </c>
      <c r="Y38" s="3">
        <f t="shared" ref="Y38" si="358">(X38-32)*(5/9)</f>
        <v>16.611111111111111</v>
      </c>
    </row>
    <row r="39" spans="1:25" x14ac:dyDescent="0.25">
      <c r="A39" s="2">
        <v>1998</v>
      </c>
      <c r="B39" s="2">
        <v>47.2</v>
      </c>
      <c r="C39" s="3">
        <f t="shared" si="0"/>
        <v>8.4444444444444464</v>
      </c>
      <c r="D39" s="2">
        <v>38.6</v>
      </c>
      <c r="E39" s="3">
        <f t="shared" si="0"/>
        <v>3.6666666666666674</v>
      </c>
      <c r="F39" s="2">
        <v>29.3</v>
      </c>
      <c r="G39" s="3">
        <f t="shared" ref="G39" si="359">(F39-32)*(5/9)</f>
        <v>-1.4999999999999998</v>
      </c>
      <c r="H39" s="2">
        <v>30.6</v>
      </c>
      <c r="I39" s="3">
        <f t="shared" ref="I39" si="360">(H39-32)*(5/9)</f>
        <v>-0.77777777777777701</v>
      </c>
      <c r="J39" s="2">
        <v>38</v>
      </c>
      <c r="K39" s="3">
        <f t="shared" ref="K39" si="361">(J39-32)*(5/9)</f>
        <v>3.3333333333333335</v>
      </c>
      <c r="L39" s="2">
        <v>41.5</v>
      </c>
      <c r="M39" s="3">
        <f t="shared" ref="M39" si="362">(L39-32)*(5/9)</f>
        <v>5.2777777777777777</v>
      </c>
      <c r="N39" s="2">
        <v>47.9</v>
      </c>
      <c r="O39" s="3">
        <f t="shared" ref="O39" si="363">(N39-32)*(5/9)</f>
        <v>8.8333333333333321</v>
      </c>
      <c r="P39" s="2">
        <v>56.1</v>
      </c>
      <c r="Q39" s="3">
        <f t="shared" ref="Q39" si="364">(P39-32)*(5/9)</f>
        <v>13.388888888888891</v>
      </c>
      <c r="R39" s="2">
        <v>62.5</v>
      </c>
      <c r="S39" s="3">
        <f t="shared" ref="S39" si="365">(R39-32)*(5/9)</f>
        <v>16.944444444444446</v>
      </c>
      <c r="T39" s="2">
        <v>75.3</v>
      </c>
      <c r="U39" s="3">
        <f t="shared" ref="U39" si="366">(T39-32)*(5/9)</f>
        <v>24.055555555555554</v>
      </c>
      <c r="V39" s="2">
        <v>71.7</v>
      </c>
      <c r="W39" s="3">
        <f t="shared" ref="W39" si="367">(V39-32)*(5/9)</f>
        <v>22.055555555555557</v>
      </c>
      <c r="X39" s="2">
        <v>65.099999999999994</v>
      </c>
      <c r="Y39" s="3">
        <f t="shared" ref="Y39" si="368">(X39-32)*(5/9)</f>
        <v>18.388888888888886</v>
      </c>
    </row>
    <row r="40" spans="1:25" x14ac:dyDescent="0.25">
      <c r="A40" s="2">
        <v>1999</v>
      </c>
      <c r="B40" s="2">
        <v>46.5</v>
      </c>
      <c r="C40" s="3">
        <f t="shared" si="0"/>
        <v>8.0555555555555554</v>
      </c>
      <c r="D40" s="2">
        <v>39.9</v>
      </c>
      <c r="E40" s="3">
        <f t="shared" si="0"/>
        <v>4.3888888888888884</v>
      </c>
      <c r="F40" s="2">
        <v>28.6</v>
      </c>
      <c r="G40" s="3">
        <f t="shared" ref="G40" si="369">(F40-32)*(5/9)</f>
        <v>-1.8888888888888882</v>
      </c>
      <c r="H40" s="2">
        <v>32.200000000000003</v>
      </c>
      <c r="I40" s="3">
        <f t="shared" ref="I40" si="370">(H40-32)*(5/9)</f>
        <v>0.1111111111111127</v>
      </c>
      <c r="J40" s="2">
        <v>34.9</v>
      </c>
      <c r="K40" s="3">
        <f t="shared" ref="K40" si="371">(J40-32)*(5/9)</f>
        <v>1.6111111111111105</v>
      </c>
      <c r="L40" s="2">
        <v>39.9</v>
      </c>
      <c r="M40" s="3">
        <f t="shared" ref="M40" si="372">(L40-32)*(5/9)</f>
        <v>4.3888888888888884</v>
      </c>
      <c r="N40" s="2">
        <v>44.9</v>
      </c>
      <c r="O40" s="3">
        <f t="shared" ref="O40" si="373">(N40-32)*(5/9)</f>
        <v>7.1666666666666661</v>
      </c>
      <c r="P40" s="2">
        <v>50.6</v>
      </c>
      <c r="Q40" s="3">
        <f t="shared" ref="Q40" si="374">(P40-32)*(5/9)</f>
        <v>10.333333333333334</v>
      </c>
      <c r="R40" s="2">
        <v>59.9</v>
      </c>
      <c r="S40" s="3">
        <f t="shared" ref="S40" si="375">(R40-32)*(5/9)</f>
        <v>15.5</v>
      </c>
      <c r="T40" s="2">
        <v>66.2</v>
      </c>
      <c r="U40" s="3">
        <f t="shared" ref="U40" si="376">(T40-32)*(5/9)</f>
        <v>19.000000000000004</v>
      </c>
      <c r="V40" s="2">
        <v>70.3</v>
      </c>
      <c r="W40" s="3">
        <f t="shared" ref="W40" si="377">(V40-32)*(5/9)</f>
        <v>21.277777777777779</v>
      </c>
      <c r="X40" s="2">
        <v>59.1</v>
      </c>
      <c r="Y40" s="3">
        <f t="shared" ref="Y40" si="378">(X40-32)*(5/9)</f>
        <v>15.055555555555557</v>
      </c>
    </row>
    <row r="41" spans="1:25" x14ac:dyDescent="0.25">
      <c r="A41" s="2">
        <v>2000</v>
      </c>
      <c r="B41" s="2">
        <v>47.3</v>
      </c>
      <c r="C41" s="3">
        <f t="shared" si="0"/>
        <v>8.4999999999999982</v>
      </c>
      <c r="D41" s="2">
        <v>41.4</v>
      </c>
      <c r="E41" s="3">
        <f t="shared" si="0"/>
        <v>5.2222222222222214</v>
      </c>
      <c r="F41" s="2">
        <v>31.6</v>
      </c>
      <c r="G41" s="3">
        <f t="shared" ref="G41" si="379">(F41-32)*(5/9)</f>
        <v>-0.22222222222222143</v>
      </c>
      <c r="H41" s="2">
        <v>27.9</v>
      </c>
      <c r="I41" s="3">
        <f t="shared" ref="I41" si="380">(H41-32)*(5/9)</f>
        <v>-2.2777777777777786</v>
      </c>
      <c r="J41" s="2">
        <v>33.5</v>
      </c>
      <c r="K41" s="3">
        <f t="shared" ref="K41" si="381">(J41-32)*(5/9)</f>
        <v>0.83333333333333337</v>
      </c>
      <c r="L41" s="2">
        <v>38.9</v>
      </c>
      <c r="M41" s="3">
        <f t="shared" ref="M41" si="382">(L41-32)*(5/9)</f>
        <v>3.8333333333333326</v>
      </c>
      <c r="N41" s="2">
        <v>48.2</v>
      </c>
      <c r="O41" s="3">
        <f t="shared" ref="O41" si="383">(N41-32)*(5/9)</f>
        <v>9.0000000000000018</v>
      </c>
      <c r="P41" s="2">
        <v>53</v>
      </c>
      <c r="Q41" s="3">
        <f t="shared" ref="Q41" si="384">(P41-32)*(5/9)</f>
        <v>11.666666666666668</v>
      </c>
      <c r="R41" s="2">
        <v>61</v>
      </c>
      <c r="S41" s="3">
        <f t="shared" ref="S41" si="385">(R41-32)*(5/9)</f>
        <v>16.111111111111111</v>
      </c>
      <c r="T41" s="2">
        <v>67.8</v>
      </c>
      <c r="U41" s="3">
        <f t="shared" ref="U41" si="386">(T41-32)*(5/9)</f>
        <v>19.888888888888889</v>
      </c>
      <c r="V41" s="2">
        <v>67.5</v>
      </c>
      <c r="W41" s="3">
        <f t="shared" ref="W41" si="387">(V41-32)*(5/9)</f>
        <v>19.722222222222221</v>
      </c>
      <c r="X41" s="2">
        <v>55.8</v>
      </c>
      <c r="Y41" s="3">
        <f t="shared" ref="Y41" si="388">(X41-32)*(5/9)</f>
        <v>13.222222222222221</v>
      </c>
    </row>
    <row r="42" spans="1:25" x14ac:dyDescent="0.25">
      <c r="A42" s="2">
        <v>2001</v>
      </c>
      <c r="B42" s="2">
        <v>46.3</v>
      </c>
      <c r="C42" s="3">
        <f t="shared" si="0"/>
        <v>7.9444444444444429</v>
      </c>
      <c r="D42" s="2">
        <v>26.9</v>
      </c>
      <c r="E42" s="3">
        <f t="shared" si="0"/>
        <v>-2.8333333333333344</v>
      </c>
      <c r="F42" s="2">
        <v>24.6</v>
      </c>
      <c r="G42" s="3">
        <f t="shared" ref="G42" si="389">(F42-32)*(5/9)</f>
        <v>-4.1111111111111107</v>
      </c>
      <c r="H42" s="2">
        <v>27.1</v>
      </c>
      <c r="I42" s="3">
        <f t="shared" ref="I42" si="390">(H42-32)*(5/9)</f>
        <v>-2.7222222222222214</v>
      </c>
      <c r="J42" s="2">
        <v>26.8</v>
      </c>
      <c r="K42" s="3">
        <f t="shared" ref="K42" si="391">(J42-32)*(5/9)</f>
        <v>-2.8888888888888888</v>
      </c>
      <c r="L42" s="2">
        <v>39.1</v>
      </c>
      <c r="M42" s="3">
        <f t="shared" ref="M42" si="392">(L42-32)*(5/9)</f>
        <v>3.9444444444444455</v>
      </c>
      <c r="N42" s="2">
        <v>43.6</v>
      </c>
      <c r="O42" s="3">
        <f t="shared" ref="O42" si="393">(N42-32)*(5/9)</f>
        <v>6.4444444444444455</v>
      </c>
      <c r="P42" s="2">
        <v>55.4</v>
      </c>
      <c r="Q42" s="3">
        <f t="shared" ref="Q42" si="394">(P42-32)*(5/9)</f>
        <v>13</v>
      </c>
      <c r="R42" s="2">
        <v>58.7</v>
      </c>
      <c r="S42" s="3">
        <f t="shared" ref="S42" si="395">(R42-32)*(5/9)</f>
        <v>14.833333333333336</v>
      </c>
      <c r="T42" s="2">
        <v>68.400000000000006</v>
      </c>
      <c r="U42" s="3">
        <f t="shared" ref="U42" si="396">(T42-32)*(5/9)</f>
        <v>20.222222222222225</v>
      </c>
      <c r="V42" s="2">
        <v>71.099999999999994</v>
      </c>
      <c r="W42" s="3">
        <f t="shared" ref="W42" si="397">(V42-32)*(5/9)</f>
        <v>21.722222222222221</v>
      </c>
      <c r="X42" s="2">
        <v>63.3</v>
      </c>
      <c r="Y42" s="3">
        <f t="shared" ref="Y42" si="398">(X42-32)*(5/9)</f>
        <v>17.388888888888889</v>
      </c>
    </row>
    <row r="43" spans="1:25" x14ac:dyDescent="0.25">
      <c r="A43" s="2">
        <v>2002</v>
      </c>
      <c r="B43" s="2">
        <v>45.9</v>
      </c>
      <c r="C43" s="3">
        <f t="shared" si="0"/>
        <v>7.7222222222222214</v>
      </c>
      <c r="D43" s="2">
        <v>39.9</v>
      </c>
      <c r="E43" s="3">
        <f t="shared" si="0"/>
        <v>4.3888888888888884</v>
      </c>
      <c r="F43" s="2">
        <v>28.1</v>
      </c>
      <c r="G43" s="3">
        <f t="shared" ref="G43" si="399">(F43-32)*(5/9)</f>
        <v>-2.1666666666666661</v>
      </c>
      <c r="H43" s="2">
        <v>30.5</v>
      </c>
      <c r="I43" s="3">
        <f t="shared" ref="I43" si="400">(H43-32)*(5/9)</f>
        <v>-0.83333333333333337</v>
      </c>
      <c r="J43" s="2">
        <v>31.4</v>
      </c>
      <c r="K43" s="3">
        <f t="shared" ref="K43" si="401">(J43-32)*(5/9)</f>
        <v>-0.33333333333333415</v>
      </c>
      <c r="L43" s="2">
        <v>34.4</v>
      </c>
      <c r="M43" s="3">
        <f t="shared" ref="M43" si="402">(L43-32)*(5/9)</f>
        <v>1.3333333333333326</v>
      </c>
      <c r="N43" s="2">
        <v>45.4</v>
      </c>
      <c r="O43" s="3">
        <f t="shared" ref="O43" si="403">(N43-32)*(5/9)</f>
        <v>7.4444444444444438</v>
      </c>
      <c r="P43" s="2">
        <v>51.5</v>
      </c>
      <c r="Q43" s="3">
        <f t="shared" ref="Q43" si="404">(P43-32)*(5/9)</f>
        <v>10.833333333333334</v>
      </c>
      <c r="R43" s="2">
        <v>62.3</v>
      </c>
      <c r="S43" s="3">
        <f t="shared" ref="S43" si="405">(R43-32)*(5/9)</f>
        <v>16.833333333333332</v>
      </c>
      <c r="T43" s="2">
        <v>71.3</v>
      </c>
      <c r="U43" s="3">
        <f t="shared" ref="U43" si="406">(T43-32)*(5/9)</f>
        <v>21.833333333333332</v>
      </c>
      <c r="V43" s="2">
        <v>66.400000000000006</v>
      </c>
      <c r="W43" s="3">
        <f t="shared" ref="W43" si="407">(V43-32)*(5/9)</f>
        <v>19.111111111111114</v>
      </c>
      <c r="X43" s="2">
        <v>58.5</v>
      </c>
      <c r="Y43" s="3">
        <f t="shared" ref="Y43" si="408">(X43-32)*(5/9)</f>
        <v>14.722222222222223</v>
      </c>
    </row>
    <row r="44" spans="1:25" x14ac:dyDescent="0.25">
      <c r="A44" s="2">
        <v>2003</v>
      </c>
      <c r="B44" s="2">
        <v>42.9</v>
      </c>
      <c r="C44" s="3">
        <f t="shared" si="0"/>
        <v>6.0555555555555554</v>
      </c>
      <c r="D44" s="2">
        <v>36.799999999999997</v>
      </c>
      <c r="E44" s="3">
        <f t="shared" si="0"/>
        <v>2.6666666666666652</v>
      </c>
      <c r="F44" s="2">
        <v>33.700000000000003</v>
      </c>
      <c r="G44" s="3">
        <f t="shared" ref="G44" si="409">(F44-32)*(5/9)</f>
        <v>0.94444444444444609</v>
      </c>
      <c r="H44" s="2">
        <v>33.9</v>
      </c>
      <c r="I44" s="3">
        <f t="shared" ref="I44" si="410">(H44-32)*(5/9)</f>
        <v>1.0555555555555549</v>
      </c>
      <c r="J44" s="2">
        <v>33.1</v>
      </c>
      <c r="K44" s="3">
        <f t="shared" ref="K44" si="411">(J44-32)*(5/9)</f>
        <v>0.61111111111111194</v>
      </c>
      <c r="L44" s="2">
        <v>40.700000000000003</v>
      </c>
      <c r="M44" s="3">
        <f t="shared" ref="M44" si="412">(L44-32)*(5/9)</f>
        <v>4.8333333333333348</v>
      </c>
      <c r="N44" s="2">
        <v>45.1</v>
      </c>
      <c r="O44" s="3">
        <f t="shared" ref="O44" si="413">(N44-32)*(5/9)</f>
        <v>7.2777777777777786</v>
      </c>
      <c r="P44" s="2">
        <v>53.4</v>
      </c>
      <c r="Q44" s="3">
        <f t="shared" ref="Q44" si="414">(P44-32)*(5/9)</f>
        <v>11.888888888888889</v>
      </c>
      <c r="R44" s="2">
        <v>63.6</v>
      </c>
      <c r="S44" s="3">
        <f t="shared" ref="S44" si="415">(R44-32)*(5/9)</f>
        <v>17.555555555555557</v>
      </c>
      <c r="T44" s="2">
        <v>73</v>
      </c>
      <c r="U44" s="3">
        <f t="shared" ref="U44" si="416">(T44-32)*(5/9)</f>
        <v>22.777777777777779</v>
      </c>
      <c r="V44" s="2">
        <v>70.3</v>
      </c>
      <c r="W44" s="3">
        <f t="shared" ref="W44" si="417">(V44-32)*(5/9)</f>
        <v>21.277777777777779</v>
      </c>
      <c r="X44" s="2">
        <v>61.9</v>
      </c>
      <c r="Y44" s="3">
        <f t="shared" ref="Y44" si="418">(X44-32)*(5/9)</f>
        <v>16.611111111111111</v>
      </c>
    </row>
    <row r="45" spans="1:25" x14ac:dyDescent="0.25">
      <c r="A45" s="2">
        <v>2004</v>
      </c>
      <c r="B45" s="2">
        <v>51.4</v>
      </c>
      <c r="C45" s="3">
        <f t="shared" si="0"/>
        <v>10.777777777777777</v>
      </c>
      <c r="D45" s="2">
        <v>29.5</v>
      </c>
      <c r="E45" s="3">
        <f t="shared" si="0"/>
        <v>-1.3888888888888888</v>
      </c>
      <c r="F45" s="2">
        <v>29.8</v>
      </c>
      <c r="G45" s="3">
        <f t="shared" ref="G45" si="419">(F45-32)*(5/9)</f>
        <v>-1.2222222222222219</v>
      </c>
      <c r="H45" s="2">
        <v>26.2</v>
      </c>
      <c r="I45" s="3">
        <f t="shared" ref="I45" si="420">(H45-32)*(5/9)</f>
        <v>-3.2222222222222228</v>
      </c>
      <c r="J45" s="2">
        <v>32.1</v>
      </c>
      <c r="K45" s="3">
        <f t="shared" ref="K45" si="421">(J45-32)*(5/9)</f>
        <v>5.555555555555635E-2</v>
      </c>
      <c r="L45" s="2">
        <v>43.3</v>
      </c>
      <c r="M45" s="3">
        <f t="shared" ref="M45" si="422">(L45-32)*(5/9)</f>
        <v>6.2777777777777768</v>
      </c>
      <c r="N45" s="2">
        <v>49.6</v>
      </c>
      <c r="O45" s="3">
        <f t="shared" ref="O45" si="423">(N45-32)*(5/9)</f>
        <v>9.7777777777777786</v>
      </c>
      <c r="P45" s="2">
        <v>54.5</v>
      </c>
      <c r="Q45" s="3">
        <f t="shared" ref="Q45" si="424">(P45-32)*(5/9)</f>
        <v>12.5</v>
      </c>
      <c r="R45" s="2">
        <v>63.6</v>
      </c>
      <c r="S45" s="3">
        <f t="shared" ref="S45" si="425">(R45-32)*(5/9)</f>
        <v>17.555555555555557</v>
      </c>
      <c r="T45" s="2">
        <v>72.2</v>
      </c>
      <c r="U45" s="3">
        <f t="shared" ref="U45" si="426">(T45-32)*(5/9)</f>
        <v>22.333333333333336</v>
      </c>
      <c r="V45" s="2">
        <v>71</v>
      </c>
      <c r="W45" s="3">
        <f t="shared" ref="W45" si="427">(V45-32)*(5/9)</f>
        <v>21.666666666666668</v>
      </c>
      <c r="X45" s="2">
        <v>58</v>
      </c>
      <c r="Y45" s="3">
        <f t="shared" ref="Y45" si="428">(X45-32)*(5/9)</f>
        <v>14.444444444444445</v>
      </c>
    </row>
    <row r="46" spans="1:25" x14ac:dyDescent="0.25">
      <c r="A46" s="2">
        <v>2005</v>
      </c>
      <c r="B46" s="2">
        <v>49.3</v>
      </c>
      <c r="C46" s="3">
        <f t="shared" si="0"/>
        <v>9.6111111111111107</v>
      </c>
      <c r="D46" s="2">
        <v>36.200000000000003</v>
      </c>
      <c r="E46" s="3">
        <f t="shared" si="0"/>
        <v>2.3333333333333348</v>
      </c>
      <c r="F46" s="2">
        <v>31.9</v>
      </c>
      <c r="G46" s="3">
        <f t="shared" ref="G46" si="429">(F46-32)*(5/9)</f>
        <v>-5.555555555555635E-2</v>
      </c>
      <c r="H46" s="2">
        <v>28.3</v>
      </c>
      <c r="I46" s="3">
        <f t="shared" ref="I46" si="430">(H46-32)*(5/9)</f>
        <v>-2.0555555555555554</v>
      </c>
      <c r="J46" s="2">
        <v>34.6</v>
      </c>
      <c r="K46" s="3">
        <f t="shared" ref="K46" si="431">(J46-32)*(5/9)</f>
        <v>1.4444444444444453</v>
      </c>
      <c r="L46" s="2">
        <v>41.8</v>
      </c>
      <c r="M46" s="3">
        <f t="shared" ref="M46" si="432">(L46-32)*(5/9)</f>
        <v>5.4444444444444429</v>
      </c>
      <c r="N46" s="2">
        <v>48</v>
      </c>
      <c r="O46" s="3">
        <f t="shared" ref="O46" si="433">(N46-32)*(5/9)</f>
        <v>8.8888888888888893</v>
      </c>
      <c r="P46" s="2">
        <v>56.8</v>
      </c>
      <c r="Q46" s="3">
        <f t="shared" ref="Q46" si="434">(P46-32)*(5/9)</f>
        <v>13.777777777777777</v>
      </c>
      <c r="R46" s="2">
        <v>60.2</v>
      </c>
      <c r="S46" s="3">
        <f t="shared" ref="S46" si="435">(R46-32)*(5/9)</f>
        <v>15.66666666666667</v>
      </c>
      <c r="T46" s="2">
        <v>70.099999999999994</v>
      </c>
      <c r="U46" s="3">
        <f t="shared" ref="U46" si="436">(T46-32)*(5/9)</f>
        <v>21.166666666666664</v>
      </c>
      <c r="V46" s="2">
        <v>69.599999999999994</v>
      </c>
      <c r="W46" s="3">
        <f t="shared" ref="W46" si="437">(V46-32)*(5/9)</f>
        <v>20.888888888888886</v>
      </c>
      <c r="X46" s="2">
        <v>57.5</v>
      </c>
      <c r="Y46" s="3">
        <f t="shared" ref="Y46" si="438">(X46-32)*(5/9)</f>
        <v>14.166666666666668</v>
      </c>
    </row>
    <row r="47" spans="1:25" x14ac:dyDescent="0.25">
      <c r="A47" s="2">
        <v>2006</v>
      </c>
      <c r="B47" s="2">
        <v>49</v>
      </c>
      <c r="C47" s="3">
        <f t="shared" si="0"/>
        <v>9.4444444444444446</v>
      </c>
      <c r="D47" s="2">
        <v>34.1</v>
      </c>
      <c r="E47" s="3">
        <f t="shared" si="0"/>
        <v>1.1666666666666674</v>
      </c>
      <c r="F47" s="2">
        <v>24.1</v>
      </c>
      <c r="G47" s="3">
        <f t="shared" ref="G47" si="439">(F47-32)*(5/9)</f>
        <v>-4.3888888888888884</v>
      </c>
      <c r="H47" s="2">
        <v>35.5</v>
      </c>
      <c r="I47" s="3">
        <f t="shared" ref="I47" si="440">(H47-32)*(5/9)</f>
        <v>1.9444444444444446</v>
      </c>
      <c r="J47" s="2">
        <v>30.9</v>
      </c>
      <c r="K47" s="3">
        <f t="shared" ref="K47" si="441">(J47-32)*(5/9)</f>
        <v>-0.61111111111111194</v>
      </c>
      <c r="L47" s="2">
        <v>38.6</v>
      </c>
      <c r="M47" s="3">
        <f t="shared" ref="M47" si="442">(L47-32)*(5/9)</f>
        <v>3.6666666666666674</v>
      </c>
      <c r="N47" s="2">
        <v>47.3</v>
      </c>
      <c r="O47" s="3">
        <f t="shared" ref="O47" si="443">(N47-32)*(5/9)</f>
        <v>8.4999999999999982</v>
      </c>
      <c r="P47" s="2">
        <v>56.3</v>
      </c>
      <c r="Q47" s="3">
        <f t="shared" ref="Q47" si="444">(P47-32)*(5/9)</f>
        <v>13.499999999999998</v>
      </c>
      <c r="R47" s="2">
        <v>63.5</v>
      </c>
      <c r="S47" s="3">
        <f t="shared" ref="S47" si="445">(R47-32)*(5/9)</f>
        <v>17.5</v>
      </c>
      <c r="T47" s="2">
        <v>73.7</v>
      </c>
      <c r="U47" s="3">
        <f t="shared" ref="U47" si="446">(T47-32)*(5/9)</f>
        <v>23.166666666666668</v>
      </c>
      <c r="V47" s="2">
        <v>68.900000000000006</v>
      </c>
      <c r="W47" s="3">
        <f t="shared" ref="W47" si="447">(V47-32)*(5/9)</f>
        <v>20.500000000000004</v>
      </c>
      <c r="X47" s="2">
        <v>61.2</v>
      </c>
      <c r="Y47" s="3">
        <f t="shared" ref="Y47" si="448">(X47-32)*(5/9)</f>
        <v>16.222222222222225</v>
      </c>
    </row>
    <row r="48" spans="1:25" x14ac:dyDescent="0.25">
      <c r="A48" s="2">
        <v>2007</v>
      </c>
      <c r="B48" s="2">
        <v>47</v>
      </c>
      <c r="C48" s="3">
        <f t="shared" si="0"/>
        <v>8.3333333333333339</v>
      </c>
      <c r="D48" s="2">
        <v>36</v>
      </c>
      <c r="E48" s="3">
        <f t="shared" si="0"/>
        <v>2.2222222222222223</v>
      </c>
      <c r="F48" s="2">
        <v>28.5</v>
      </c>
      <c r="G48" s="3">
        <f t="shared" ref="G48" si="449">(F48-32)*(5/9)</f>
        <v>-1.9444444444444446</v>
      </c>
      <c r="H48" s="2">
        <v>24.7</v>
      </c>
      <c r="I48" s="3">
        <f t="shared" ref="I48" si="450">(H48-32)*(5/9)</f>
        <v>-4.0555555555555562</v>
      </c>
      <c r="J48" s="2">
        <v>33.9</v>
      </c>
      <c r="K48" s="3">
        <f t="shared" ref="K48" si="451">(J48-32)*(5/9)</f>
        <v>1.0555555555555549</v>
      </c>
      <c r="L48" s="2">
        <v>42.7</v>
      </c>
      <c r="M48" s="3">
        <f t="shared" ref="M48" si="452">(L48-32)*(5/9)</f>
        <v>5.9444444444444464</v>
      </c>
      <c r="N48" s="2">
        <v>46.5</v>
      </c>
      <c r="O48" s="3">
        <f t="shared" ref="O48" si="453">(N48-32)*(5/9)</f>
        <v>8.0555555555555554</v>
      </c>
      <c r="P48" s="2">
        <v>56.2</v>
      </c>
      <c r="Q48" s="3">
        <f t="shared" ref="Q48" si="454">(P48-32)*(5/9)</f>
        <v>13.444444444444446</v>
      </c>
      <c r="R48" s="2">
        <v>62.2</v>
      </c>
      <c r="S48" s="3">
        <f t="shared" ref="S48" si="455">(R48-32)*(5/9)</f>
        <v>16.777777777777779</v>
      </c>
      <c r="T48" s="2">
        <v>75.599999999999994</v>
      </c>
      <c r="U48" s="3">
        <f t="shared" ref="U48" si="456">(T48-32)*(5/9)</f>
        <v>24.222222222222221</v>
      </c>
      <c r="V48" s="2">
        <v>68.400000000000006</v>
      </c>
      <c r="W48" s="3">
        <f t="shared" ref="W48" si="457">(V48-32)*(5/9)</f>
        <v>20.222222222222225</v>
      </c>
      <c r="X48" s="2">
        <v>59.3</v>
      </c>
      <c r="Y48" s="3">
        <f t="shared" ref="Y48" si="458">(X48-32)*(5/9)</f>
        <v>15.166666666666666</v>
      </c>
    </row>
    <row r="49" spans="1:25" x14ac:dyDescent="0.25">
      <c r="A49" s="2">
        <v>2008</v>
      </c>
      <c r="B49" s="2">
        <v>46.8</v>
      </c>
      <c r="C49" s="3">
        <f t="shared" si="0"/>
        <v>8.2222222222222214</v>
      </c>
      <c r="D49" s="2">
        <v>35</v>
      </c>
      <c r="E49" s="3">
        <f t="shared" si="0"/>
        <v>1.6666666666666667</v>
      </c>
      <c r="F49" s="2">
        <v>28.5</v>
      </c>
      <c r="G49" s="3">
        <f t="shared" ref="G49" si="459">(F49-32)*(5/9)</f>
        <v>-1.9444444444444446</v>
      </c>
      <c r="H49" s="2">
        <v>24.8</v>
      </c>
      <c r="I49" s="3">
        <f t="shared" ref="I49" si="460">(H49-32)*(5/9)</f>
        <v>-4</v>
      </c>
      <c r="J49" s="2">
        <v>31.9</v>
      </c>
      <c r="K49" s="3">
        <f t="shared" ref="K49" si="461">(J49-32)*(5/9)</f>
        <v>-5.555555555555635E-2</v>
      </c>
      <c r="L49" s="2">
        <v>36.299999999999997</v>
      </c>
      <c r="M49" s="3">
        <f t="shared" ref="M49" si="462">(L49-32)*(5/9)</f>
        <v>2.3888888888888875</v>
      </c>
      <c r="N49" s="2">
        <v>42</v>
      </c>
      <c r="O49" s="3">
        <f t="shared" ref="O49" si="463">(N49-32)*(5/9)</f>
        <v>5.5555555555555554</v>
      </c>
      <c r="P49" s="2">
        <v>56.9</v>
      </c>
      <c r="Q49" s="3">
        <f t="shared" ref="Q49" si="464">(P49-32)*(5/9)</f>
        <v>13.833333333333334</v>
      </c>
      <c r="R49" s="2">
        <v>60.8</v>
      </c>
      <c r="S49" s="3">
        <f t="shared" ref="S49" si="465">(R49-32)*(5/9)</f>
        <v>16</v>
      </c>
      <c r="T49" s="2">
        <v>70.3</v>
      </c>
      <c r="U49" s="3">
        <f t="shared" ref="U49" si="466">(T49-32)*(5/9)</f>
        <v>21.277777777777779</v>
      </c>
      <c r="V49" s="2">
        <v>68.7</v>
      </c>
      <c r="W49" s="3">
        <f t="shared" ref="W49" si="467">(V49-32)*(5/9)</f>
        <v>20.388888888888893</v>
      </c>
      <c r="X49" s="2">
        <v>61</v>
      </c>
      <c r="Y49" s="3">
        <f t="shared" ref="Y49" si="468">(X49-32)*(5/9)</f>
        <v>16.111111111111111</v>
      </c>
    </row>
    <row r="50" spans="1:25" x14ac:dyDescent="0.25">
      <c r="A50" s="2">
        <v>2009</v>
      </c>
      <c r="B50" s="2">
        <v>47.8</v>
      </c>
      <c r="C50" s="3">
        <f t="shared" si="0"/>
        <v>8.7777777777777768</v>
      </c>
      <c r="D50" s="2">
        <v>38.5</v>
      </c>
      <c r="E50" s="3">
        <f t="shared" si="0"/>
        <v>3.6111111111111112</v>
      </c>
      <c r="F50" s="2">
        <v>21.9</v>
      </c>
      <c r="G50" s="3">
        <f t="shared" ref="G50" si="469">(F50-32)*(5/9)</f>
        <v>-5.6111111111111125</v>
      </c>
      <c r="H50" s="2">
        <v>25.9</v>
      </c>
      <c r="I50" s="3">
        <f t="shared" ref="I50" si="470">(H50-32)*(5/9)</f>
        <v>-3.3888888888888897</v>
      </c>
      <c r="J50" s="2">
        <v>30.5</v>
      </c>
      <c r="K50" s="3">
        <f t="shared" ref="K50" si="471">(J50-32)*(5/9)</f>
        <v>-0.83333333333333337</v>
      </c>
      <c r="L50" s="2">
        <v>34.6</v>
      </c>
      <c r="M50" s="3">
        <f t="shared" ref="M50" si="472">(L50-32)*(5/9)</f>
        <v>1.4444444444444453</v>
      </c>
      <c r="N50" s="2">
        <v>45.2</v>
      </c>
      <c r="O50" s="3">
        <f t="shared" ref="O50" si="473">(N50-32)*(5/9)</f>
        <v>7.3333333333333348</v>
      </c>
      <c r="P50" s="2">
        <v>55.7</v>
      </c>
      <c r="Q50" s="3">
        <f t="shared" ref="Q50" si="474">(P50-32)*(5/9)</f>
        <v>13.16666666666667</v>
      </c>
      <c r="R50" s="2">
        <v>63.2</v>
      </c>
      <c r="S50" s="3">
        <f t="shared" ref="S50" si="475">(R50-32)*(5/9)</f>
        <v>17.333333333333336</v>
      </c>
      <c r="T50" s="2">
        <v>72.099999999999994</v>
      </c>
      <c r="U50" s="3">
        <f t="shared" ref="U50" si="476">(T50-32)*(5/9)</f>
        <v>22.277777777777775</v>
      </c>
      <c r="V50" s="2">
        <v>70.3</v>
      </c>
      <c r="W50" s="3">
        <f t="shared" ref="W50" si="477">(V50-32)*(5/9)</f>
        <v>21.277777777777779</v>
      </c>
      <c r="X50" s="2">
        <v>63.9</v>
      </c>
      <c r="Y50" s="3">
        <f t="shared" ref="Y50" si="478">(X50-32)*(5/9)</f>
        <v>17.722222222222221</v>
      </c>
    </row>
    <row r="51" spans="1:25" x14ac:dyDescent="0.25">
      <c r="A51" s="2">
        <v>2010</v>
      </c>
      <c r="B51" s="2">
        <v>43.2</v>
      </c>
      <c r="C51" s="3">
        <f t="shared" si="0"/>
        <v>6.2222222222222241</v>
      </c>
      <c r="D51" s="2">
        <v>36.9</v>
      </c>
      <c r="E51" s="3">
        <f t="shared" si="0"/>
        <v>2.7222222222222214</v>
      </c>
      <c r="F51" s="2">
        <v>24.4</v>
      </c>
      <c r="G51" s="3">
        <f t="shared" ref="G51" si="479">(F51-32)*(5/9)</f>
        <v>-4.2222222222222232</v>
      </c>
      <c r="H51" s="2">
        <v>35.1</v>
      </c>
      <c r="I51" s="3">
        <f t="shared" ref="I51" si="480">(H51-32)*(5/9)</f>
        <v>1.722222222222223</v>
      </c>
      <c r="J51" s="2">
        <v>37.9</v>
      </c>
      <c r="K51" s="3">
        <f t="shared" ref="K51" si="481">(J51-32)*(5/9)</f>
        <v>3.2777777777777772</v>
      </c>
      <c r="L51" s="2">
        <v>41.2</v>
      </c>
      <c r="M51" s="3">
        <f t="shared" ref="M51" si="482">(L51-32)*(5/9)</f>
        <v>5.1111111111111125</v>
      </c>
      <c r="N51" s="2">
        <v>46.8</v>
      </c>
      <c r="O51" s="3">
        <f t="shared" ref="O51" si="483">(N51-32)*(5/9)</f>
        <v>8.2222222222222214</v>
      </c>
      <c r="P51" s="2">
        <v>51.3</v>
      </c>
      <c r="Q51" s="3">
        <f t="shared" ref="Q51" si="484">(P51-32)*(5/9)</f>
        <v>10.722222222222221</v>
      </c>
      <c r="R51" s="2">
        <v>59.1</v>
      </c>
      <c r="S51" s="3">
        <f t="shared" ref="S51" si="485">(R51-32)*(5/9)</f>
        <v>15.055555555555557</v>
      </c>
      <c r="T51" s="2">
        <v>68.900000000000006</v>
      </c>
      <c r="U51" s="3">
        <f t="shared" ref="U51" si="486">(T51-32)*(5/9)</f>
        <v>20.500000000000004</v>
      </c>
      <c r="V51" s="2">
        <v>68.5</v>
      </c>
      <c r="W51" s="3">
        <f t="shared" ref="W51" si="487">(V51-32)*(5/9)</f>
        <v>20.277777777777779</v>
      </c>
      <c r="X51" s="2">
        <v>59.8</v>
      </c>
      <c r="Y51" s="3">
        <f t="shared" ref="Y51" si="488">(X51-32)*(5/9)</f>
        <v>15.444444444444443</v>
      </c>
    </row>
    <row r="52" spans="1:25" x14ac:dyDescent="0.25">
      <c r="A52" s="2">
        <v>2011</v>
      </c>
      <c r="B52" s="2">
        <v>49.7</v>
      </c>
      <c r="C52" s="3">
        <f t="shared" si="0"/>
        <v>9.8333333333333357</v>
      </c>
      <c r="D52" s="2">
        <v>33.1</v>
      </c>
      <c r="E52" s="3">
        <f t="shared" si="0"/>
        <v>0.61111111111111194</v>
      </c>
      <c r="F52" s="2">
        <v>29.4</v>
      </c>
      <c r="G52" s="3">
        <f t="shared" ref="G52" si="489">(F52-32)*(5/9)</f>
        <v>-1.4444444444444453</v>
      </c>
      <c r="H52" s="2">
        <v>29.2</v>
      </c>
      <c r="I52" s="3">
        <f t="shared" ref="I52" si="490">(H52-32)*(5/9)</f>
        <v>-1.555555555555556</v>
      </c>
      <c r="J52" s="2">
        <v>28.9</v>
      </c>
      <c r="K52" s="3">
        <f t="shared" ref="K52" si="491">(J52-32)*(5/9)</f>
        <v>-1.722222222222223</v>
      </c>
      <c r="L52" s="2">
        <v>39.299999999999997</v>
      </c>
      <c r="M52" s="3">
        <f t="shared" ref="M52" si="492">(L52-32)*(5/9)</f>
        <v>4.0555555555555545</v>
      </c>
      <c r="N52" s="2">
        <v>41.5</v>
      </c>
      <c r="O52" s="3">
        <f t="shared" ref="O52" si="493">(N52-32)*(5/9)</f>
        <v>5.2777777777777777</v>
      </c>
      <c r="P52" s="2">
        <v>52</v>
      </c>
      <c r="Q52" s="3">
        <f t="shared" ref="Q52" si="494">(P52-32)*(5/9)</f>
        <v>11.111111111111111</v>
      </c>
      <c r="R52" s="2">
        <v>59</v>
      </c>
      <c r="S52" s="3">
        <f t="shared" ref="S52" si="495">(R52-32)*(5/9)</f>
        <v>15</v>
      </c>
      <c r="T52" s="2">
        <v>66.7</v>
      </c>
      <c r="U52" s="3">
        <f t="shared" ref="U52" si="496">(T52-32)*(5/9)</f>
        <v>19.277777777777779</v>
      </c>
      <c r="V52" s="2">
        <v>70.8</v>
      </c>
      <c r="W52" s="3">
        <f t="shared" ref="W52" si="497">(V52-32)*(5/9)</f>
        <v>21.555555555555554</v>
      </c>
      <c r="X52" s="2">
        <v>65</v>
      </c>
      <c r="Y52" s="3">
        <f t="shared" ref="Y52" si="498">(X52-32)*(5/9)</f>
        <v>18.333333333333336</v>
      </c>
    </row>
    <row r="53" spans="1:25" x14ac:dyDescent="0.25">
      <c r="A53" s="2">
        <v>2012</v>
      </c>
      <c r="B53" s="2">
        <v>48.1</v>
      </c>
      <c r="C53" s="3">
        <f t="shared" si="0"/>
        <v>8.9444444444444464</v>
      </c>
      <c r="D53" s="2">
        <v>35.1</v>
      </c>
      <c r="E53" s="3">
        <f t="shared" si="0"/>
        <v>1.722222222222223</v>
      </c>
      <c r="F53" s="2">
        <v>28.6</v>
      </c>
      <c r="G53" s="3">
        <f t="shared" ref="G53" si="499">(F53-32)*(5/9)</f>
        <v>-1.8888888888888882</v>
      </c>
      <c r="H53" s="2">
        <v>30</v>
      </c>
      <c r="I53" s="3">
        <f t="shared" ref="I53" si="500">(H53-32)*(5/9)</f>
        <v>-1.1111111111111112</v>
      </c>
      <c r="J53" s="2">
        <v>32.700000000000003</v>
      </c>
      <c r="K53" s="3">
        <f t="shared" ref="K53" si="501">(J53-32)*(5/9)</f>
        <v>0.3888888888888905</v>
      </c>
      <c r="L53" s="2">
        <v>38.6</v>
      </c>
      <c r="M53" s="3">
        <f t="shared" ref="M53" si="502">(L53-32)*(5/9)</f>
        <v>3.6666666666666674</v>
      </c>
      <c r="N53" s="2">
        <v>48.3</v>
      </c>
      <c r="O53" s="3">
        <f t="shared" ref="O53" si="503">(N53-32)*(5/9)</f>
        <v>9.0555555555555536</v>
      </c>
      <c r="P53" s="2">
        <v>53.9</v>
      </c>
      <c r="Q53" s="3">
        <f t="shared" ref="Q53" si="504">(P53-32)*(5/9)</f>
        <v>12.166666666666666</v>
      </c>
      <c r="R53" s="2">
        <v>59.6</v>
      </c>
      <c r="S53" s="3">
        <f t="shared" ref="S53" si="505">(R53-32)*(5/9)</f>
        <v>15.333333333333334</v>
      </c>
      <c r="T53" s="2">
        <v>72.099999999999994</v>
      </c>
      <c r="U53" s="3">
        <f t="shared" ref="U53" si="506">(T53-32)*(5/9)</f>
        <v>22.277777777777775</v>
      </c>
      <c r="V53" s="2">
        <v>71.599999999999994</v>
      </c>
      <c r="W53" s="3">
        <f t="shared" ref="W53" si="507">(V53-32)*(5/9)</f>
        <v>21.999999999999996</v>
      </c>
      <c r="X53" s="2">
        <v>63.4</v>
      </c>
      <c r="Y53" s="3">
        <f t="shared" ref="Y53" si="508">(X53-32)*(5/9)</f>
        <v>17.444444444444443</v>
      </c>
    </row>
    <row r="54" spans="1:25" x14ac:dyDescent="0.25">
      <c r="A54" s="2">
        <v>2013</v>
      </c>
      <c r="B54" s="2">
        <v>48.5</v>
      </c>
      <c r="C54" s="3">
        <f t="shared" si="0"/>
        <v>9.1666666666666679</v>
      </c>
      <c r="D54" s="2">
        <v>38.9</v>
      </c>
      <c r="E54" s="3">
        <f t="shared" si="0"/>
        <v>3.8333333333333326</v>
      </c>
      <c r="F54" s="2">
        <v>31.2</v>
      </c>
      <c r="G54" s="3">
        <f t="shared" ref="G54" si="509">(F54-32)*(5/9)</f>
        <v>-0.44444444444444486</v>
      </c>
      <c r="H54" s="2">
        <v>24.7</v>
      </c>
      <c r="I54" s="3">
        <f t="shared" ref="I54" si="510">(H54-32)*(5/9)</f>
        <v>-4.0555555555555562</v>
      </c>
      <c r="J54" s="2">
        <v>33.799999999999997</v>
      </c>
      <c r="K54" s="3">
        <f t="shared" ref="K54" si="511">(J54-32)*(5/9)</f>
        <v>0.99999999999999845</v>
      </c>
      <c r="L54" s="2">
        <v>41.2</v>
      </c>
      <c r="M54" s="3">
        <f t="shared" ref="M54" si="512">(L54-32)*(5/9)</f>
        <v>5.1111111111111125</v>
      </c>
      <c r="N54" s="2">
        <v>46</v>
      </c>
      <c r="O54" s="3">
        <f t="shared" ref="O54" si="513">(N54-32)*(5/9)</f>
        <v>7.7777777777777786</v>
      </c>
      <c r="P54" s="2">
        <v>56.9</v>
      </c>
      <c r="Q54" s="3">
        <f t="shared" ref="Q54" si="514">(P54-32)*(5/9)</f>
        <v>13.833333333333334</v>
      </c>
      <c r="R54" s="2">
        <v>61.7</v>
      </c>
      <c r="S54" s="3">
        <f t="shared" ref="S54" si="515">(R54-32)*(5/9)</f>
        <v>16.500000000000004</v>
      </c>
      <c r="T54" s="2">
        <v>73.900000000000006</v>
      </c>
      <c r="U54" s="3">
        <f t="shared" ref="U54" si="516">(T54-32)*(5/9)</f>
        <v>23.277777777777782</v>
      </c>
      <c r="V54" s="2">
        <v>72.2</v>
      </c>
      <c r="W54" s="3">
        <f t="shared" ref="W54" si="517">(V54-32)*(5/9)</f>
        <v>22.333333333333336</v>
      </c>
      <c r="X54" s="2">
        <v>63</v>
      </c>
      <c r="Y54" s="3">
        <f t="shared" ref="Y54" si="518">(X54-32)*(5/9)</f>
        <v>17.222222222222221</v>
      </c>
    </row>
    <row r="55" spans="1:25" x14ac:dyDescent="0.25">
      <c r="A55" s="2">
        <v>2014</v>
      </c>
      <c r="B55" s="2">
        <v>45.7</v>
      </c>
      <c r="C55" s="3">
        <f t="shared" si="0"/>
        <v>7.6111111111111134</v>
      </c>
      <c r="D55" s="2">
        <v>34.799999999999997</v>
      </c>
      <c r="E55" s="3">
        <f t="shared" si="0"/>
        <v>1.555555555555554</v>
      </c>
      <c r="F55" s="2">
        <v>25.7</v>
      </c>
      <c r="G55" s="3">
        <f t="shared" ref="G55" si="519">(F55-32)*(5/9)</f>
        <v>-3.5000000000000004</v>
      </c>
      <c r="H55" s="2">
        <v>29.6</v>
      </c>
      <c r="I55" s="3">
        <f t="shared" ref="I55" si="520">(H55-32)*(5/9)</f>
        <v>-1.3333333333333326</v>
      </c>
      <c r="J55" s="2">
        <v>26</v>
      </c>
      <c r="K55" s="3">
        <f t="shared" ref="K55" si="521">(J55-32)*(5/9)</f>
        <v>-3.3333333333333335</v>
      </c>
      <c r="L55" s="2">
        <v>39.6</v>
      </c>
      <c r="M55" s="3">
        <f t="shared" ref="M55" si="522">(L55-32)*(5/9)</f>
        <v>4.2222222222222232</v>
      </c>
      <c r="N55" s="2">
        <v>46.9</v>
      </c>
      <c r="O55" s="3">
        <f t="shared" ref="O55" si="523">(N55-32)*(5/9)</f>
        <v>8.2777777777777768</v>
      </c>
      <c r="P55" s="2">
        <v>57.7</v>
      </c>
      <c r="Q55" s="3">
        <f t="shared" ref="Q55" si="524">(P55-32)*(5/9)</f>
        <v>14.27777777777778</v>
      </c>
      <c r="R55" s="2">
        <v>61.7</v>
      </c>
      <c r="S55" s="3">
        <f t="shared" ref="S55" si="525">(R55-32)*(5/9)</f>
        <v>16.500000000000004</v>
      </c>
      <c r="T55" s="2">
        <v>75.7</v>
      </c>
      <c r="U55" s="3">
        <f t="shared" ref="U55" si="526">(T55-32)*(5/9)</f>
        <v>24.277777777777782</v>
      </c>
      <c r="V55" s="2">
        <v>72.2</v>
      </c>
      <c r="W55" s="3">
        <f t="shared" ref="W55" si="527">(V55-32)*(5/9)</f>
        <v>22.333333333333336</v>
      </c>
      <c r="X55" s="2">
        <v>63.1</v>
      </c>
      <c r="Y55" s="3">
        <f t="shared" ref="Y55" si="528">(X55-32)*(5/9)</f>
        <v>17.277777777777779</v>
      </c>
    </row>
    <row r="56" spans="1:25" x14ac:dyDescent="0.25">
      <c r="A56" s="2">
        <v>2015</v>
      </c>
      <c r="B56" s="2">
        <v>53.3</v>
      </c>
      <c r="C56" s="3">
        <f t="shared" si="0"/>
        <v>11.833333333333332</v>
      </c>
      <c r="D56" s="2">
        <v>34.6</v>
      </c>
      <c r="E56" s="3">
        <f t="shared" si="0"/>
        <v>1.4444444444444453</v>
      </c>
      <c r="F56" s="2">
        <v>32.799999999999997</v>
      </c>
      <c r="G56" s="3">
        <f t="shared" ref="G56" si="529">(F56-32)*(5/9)</f>
        <v>0.44444444444444287</v>
      </c>
      <c r="H56" s="2">
        <v>31</v>
      </c>
      <c r="I56" s="3">
        <f t="shared" ref="I56" si="530">(H56-32)*(5/9)</f>
        <v>-0.55555555555555558</v>
      </c>
      <c r="J56" s="2">
        <v>39.200000000000003</v>
      </c>
      <c r="K56" s="3">
        <f t="shared" ref="K56" si="531">(J56-32)*(5/9)</f>
        <v>4.0000000000000018</v>
      </c>
      <c r="L56" s="2">
        <v>45.5</v>
      </c>
      <c r="M56" s="3">
        <f t="shared" ref="M56" si="532">(L56-32)*(5/9)</f>
        <v>7.5</v>
      </c>
      <c r="N56" s="2">
        <v>47.5</v>
      </c>
      <c r="O56" s="3">
        <f t="shared" ref="O56" si="533">(N56-32)*(5/9)</f>
        <v>8.6111111111111107</v>
      </c>
      <c r="P56" s="2">
        <v>60.7</v>
      </c>
      <c r="Q56" s="3">
        <f t="shared" ref="Q56" si="534">(P56-32)*(5/9)</f>
        <v>15.944444444444446</v>
      </c>
      <c r="R56" s="2">
        <v>71.400000000000006</v>
      </c>
      <c r="S56" s="3">
        <f t="shared" ref="S56" si="535">(R56-32)*(5/9)</f>
        <v>21.888888888888893</v>
      </c>
      <c r="T56" s="2">
        <v>74.2</v>
      </c>
      <c r="U56" s="3">
        <f t="shared" ref="U56" si="536">(T56-32)*(5/9)</f>
        <v>23.444444444444446</v>
      </c>
      <c r="V56" s="2">
        <v>72.5</v>
      </c>
      <c r="W56" s="3">
        <f t="shared" ref="W56" si="537">(V56-32)*(5/9)</f>
        <v>22.5</v>
      </c>
      <c r="X56" s="2">
        <v>58.9</v>
      </c>
      <c r="Y56" s="3">
        <f t="shared" ref="Y56" si="538">(X56-32)*(5/9)</f>
        <v>14.944444444444445</v>
      </c>
    </row>
    <row r="57" spans="1:25" x14ac:dyDescent="0.25">
      <c r="A57" s="2">
        <v>2016</v>
      </c>
      <c r="B57" s="2">
        <v>54.3</v>
      </c>
      <c r="C57" s="3">
        <f t="shared" si="0"/>
        <v>12.388888888888888</v>
      </c>
      <c r="D57" s="2">
        <v>34.9</v>
      </c>
      <c r="E57" s="3">
        <f t="shared" si="0"/>
        <v>1.6111111111111105</v>
      </c>
      <c r="F57" s="2">
        <v>30.7</v>
      </c>
      <c r="G57" s="3">
        <f t="shared" ref="G57" si="539">(F57-32)*(5/9)</f>
        <v>-0.72222222222222265</v>
      </c>
      <c r="H57" s="2">
        <v>31</v>
      </c>
      <c r="I57" s="3">
        <f t="shared" ref="I57" si="540">(H57-32)*(5/9)</f>
        <v>-0.55555555555555558</v>
      </c>
      <c r="J57" s="2">
        <v>38.799999999999997</v>
      </c>
      <c r="K57" s="3">
        <f t="shared" ref="K57" si="541">(J57-32)*(5/9)</f>
        <v>3.7777777777777763</v>
      </c>
      <c r="L57" s="2">
        <v>42.7</v>
      </c>
      <c r="M57" s="3">
        <f t="shared" ref="M57" si="542">(L57-32)*(5/9)</f>
        <v>5.9444444444444464</v>
      </c>
      <c r="N57" s="2">
        <v>54.7</v>
      </c>
      <c r="O57" s="3">
        <f t="shared" ref="O57" si="543">(N57-32)*(5/9)</f>
        <v>12.611111111111112</v>
      </c>
      <c r="P57" s="2">
        <v>58.6</v>
      </c>
      <c r="Q57" s="3">
        <f t="shared" ref="Q57" si="544">(P57-32)*(5/9)</f>
        <v>14.777777777777779</v>
      </c>
      <c r="R57" s="2">
        <v>64.8</v>
      </c>
      <c r="S57" s="3">
        <f t="shared" ref="S57" si="545">(R57-32)*(5/9)</f>
        <v>18.222222222222221</v>
      </c>
      <c r="T57" s="2">
        <v>69</v>
      </c>
      <c r="U57" s="3">
        <f t="shared" ref="U57" si="546">(T57-32)*(5/9)</f>
        <v>20.555555555555557</v>
      </c>
      <c r="V57" s="2">
        <v>71.2</v>
      </c>
      <c r="W57" s="3">
        <f t="shared" ref="W57" si="547">(V57-32)*(5/9)</f>
        <v>21.777777777777779</v>
      </c>
      <c r="X57" s="2">
        <v>59.7</v>
      </c>
      <c r="Y57" s="3">
        <f t="shared" ref="Y57" si="548">(X57-32)*(5/9)</f>
        <v>15.388888888888891</v>
      </c>
    </row>
    <row r="58" spans="1:25" x14ac:dyDescent="0.25">
      <c r="A58" s="2">
        <v>2017</v>
      </c>
      <c r="B58" s="2">
        <v>48.4</v>
      </c>
      <c r="C58" s="3">
        <f t="shared" si="0"/>
        <v>9.1111111111111107</v>
      </c>
      <c r="D58" s="2">
        <v>43.5</v>
      </c>
      <c r="E58" s="3">
        <f t="shared" si="0"/>
        <v>6.3888888888888893</v>
      </c>
      <c r="F58" s="2">
        <v>23.1</v>
      </c>
      <c r="G58" s="3">
        <f t="shared" ref="G58" si="549">(F58-32)*(5/9)</f>
        <v>-4.9444444444444438</v>
      </c>
      <c r="H58" s="2">
        <v>20.2</v>
      </c>
      <c r="I58" s="3">
        <f t="shared" ref="I58" si="550">(H58-32)*(5/9)</f>
        <v>-6.5555555555555562</v>
      </c>
      <c r="J58" s="2">
        <v>29.3</v>
      </c>
      <c r="K58" s="3">
        <f t="shared" ref="K58" si="551">(J58-32)*(5/9)</f>
        <v>-1.4999999999999998</v>
      </c>
      <c r="L58" s="2">
        <v>40.799999999999997</v>
      </c>
      <c r="M58" s="3">
        <f t="shared" ref="M58" si="552">(L58-32)*(5/9)</f>
        <v>4.8888888888888875</v>
      </c>
      <c r="N58" s="2">
        <v>46.3</v>
      </c>
      <c r="O58" s="3">
        <f t="shared" ref="O58" si="553">(N58-32)*(5/9)</f>
        <v>7.9444444444444429</v>
      </c>
      <c r="P58" s="2">
        <v>57</v>
      </c>
      <c r="Q58" s="3">
        <f t="shared" ref="Q58" si="554">(P58-32)*(5/9)</f>
        <v>13.888888888888889</v>
      </c>
      <c r="R58" s="2">
        <v>65.400000000000006</v>
      </c>
      <c r="S58" s="3">
        <f t="shared" ref="S58" si="555">(R58-32)*(5/9)</f>
        <v>18.555555555555561</v>
      </c>
      <c r="T58" s="2">
        <v>74.5</v>
      </c>
      <c r="U58" s="3">
        <f t="shared" ref="U58" si="556">(T58-32)*(5/9)</f>
        <v>23.611111111111111</v>
      </c>
      <c r="V58" s="2">
        <v>73.8</v>
      </c>
      <c r="W58" s="3">
        <f t="shared" ref="W58" si="557">(V58-32)*(5/9)</f>
        <v>23.222222222222221</v>
      </c>
      <c r="X58" s="2">
        <v>62.2</v>
      </c>
      <c r="Y58" s="3">
        <f t="shared" ref="Y58" si="558">(X58-32)*(5/9)</f>
        <v>16.777777777777779</v>
      </c>
    </row>
    <row r="59" spans="1:25" x14ac:dyDescent="0.25">
      <c r="A59" s="2">
        <v>2018</v>
      </c>
      <c r="B59" s="2">
        <v>46.6</v>
      </c>
      <c r="C59" s="3">
        <f t="shared" si="0"/>
        <v>8.1111111111111125</v>
      </c>
      <c r="D59" s="2">
        <v>37.700000000000003</v>
      </c>
      <c r="E59" s="3">
        <f t="shared" si="0"/>
        <v>3.1666666666666683</v>
      </c>
      <c r="F59" s="2">
        <v>26.7</v>
      </c>
      <c r="G59" s="3">
        <f t="shared" ref="G59" si="559">(F59-32)*(5/9)</f>
        <v>-2.9444444444444451</v>
      </c>
      <c r="H59" s="2">
        <v>33.799999999999997</v>
      </c>
      <c r="I59" s="3">
        <f t="shared" ref="I59" si="560">(H59-32)*(5/9)</f>
        <v>0.99999999999999845</v>
      </c>
      <c r="J59" s="2">
        <v>30.2</v>
      </c>
      <c r="K59" s="3">
        <f t="shared" ref="K59" si="561">(J59-32)*(5/9)</f>
        <v>-1.0000000000000004</v>
      </c>
      <c r="L59" s="2">
        <v>39.5</v>
      </c>
      <c r="M59" s="3">
        <f t="shared" ref="M59" si="562">(L59-32)*(5/9)</f>
        <v>4.166666666666667</v>
      </c>
      <c r="N59" s="2">
        <v>46.8</v>
      </c>
      <c r="O59" s="3">
        <f t="shared" ref="O59" si="563">(N59-32)*(5/9)</f>
        <v>8.2222222222222214</v>
      </c>
      <c r="P59" s="2">
        <v>61.9</v>
      </c>
      <c r="Q59" s="3">
        <f t="shared" ref="Q59" si="564">(P59-32)*(5/9)</f>
        <v>16.611111111111111</v>
      </c>
      <c r="R59" s="2">
        <v>62.4</v>
      </c>
      <c r="S59" s="3">
        <f t="shared" ref="S59" si="565">(R59-32)*(5/9)</f>
        <v>16.888888888888889</v>
      </c>
      <c r="T59" s="2">
        <v>73.3</v>
      </c>
      <c r="U59" s="3">
        <f t="shared" ref="U59" si="566">(T59-32)*(5/9)</f>
        <v>22.944444444444443</v>
      </c>
      <c r="V59" s="2">
        <v>70.7</v>
      </c>
      <c r="W59" s="3">
        <f t="shared" ref="W59" si="567">(V59-32)*(5/9)</f>
        <v>21.500000000000004</v>
      </c>
      <c r="X59" s="2">
        <v>59.6</v>
      </c>
      <c r="Y59" s="3">
        <f t="shared" ref="Y59" si="568">(X59-32)*(5/9)</f>
        <v>15.333333333333334</v>
      </c>
    </row>
    <row r="60" spans="1:25" x14ac:dyDescent="0.25">
      <c r="A60" s="2">
        <v>2019</v>
      </c>
      <c r="B60" s="2">
        <v>48.1</v>
      </c>
      <c r="C60" s="3">
        <f t="shared" si="0"/>
        <v>8.9444444444444464</v>
      </c>
      <c r="D60" s="2">
        <v>36.9</v>
      </c>
      <c r="E60" s="3">
        <f t="shared" si="0"/>
        <v>2.7222222222222214</v>
      </c>
      <c r="F60" s="2">
        <v>31.8</v>
      </c>
      <c r="G60" s="3">
        <f t="shared" ref="G60" si="569">(F60-32)*(5/9)</f>
        <v>-0.11111111111111072</v>
      </c>
      <c r="H60" s="2">
        <v>30.9</v>
      </c>
      <c r="I60" s="3">
        <f t="shared" ref="I60" si="570">(H60-32)*(5/9)</f>
        <v>-0.61111111111111194</v>
      </c>
      <c r="J60" s="2">
        <v>21.3</v>
      </c>
      <c r="K60" s="3">
        <f t="shared" ref="K60" si="571">(J60-32)*(5/9)</f>
        <v>-5.9444444444444446</v>
      </c>
      <c r="L60" s="2">
        <v>34.6</v>
      </c>
      <c r="M60" s="3">
        <f t="shared" ref="M60" si="572">(L60-32)*(5/9)</f>
        <v>1.4444444444444453</v>
      </c>
      <c r="N60" s="2">
        <v>48</v>
      </c>
      <c r="O60" s="3">
        <f t="shared" ref="O60" si="573">(N60-32)*(5/9)</f>
        <v>8.8888888888888893</v>
      </c>
      <c r="P60" s="2">
        <v>59.4</v>
      </c>
      <c r="Q60" s="3">
        <f t="shared" ref="Q60" si="574">(P60-32)*(5/9)</f>
        <v>15.222222222222221</v>
      </c>
      <c r="R60" s="2">
        <v>64.400000000000006</v>
      </c>
      <c r="S60" s="3">
        <f t="shared" ref="S60" si="575">(R60-32)*(5/9)</f>
        <v>18.000000000000004</v>
      </c>
      <c r="T60" s="2">
        <v>69.400000000000006</v>
      </c>
      <c r="U60" s="3">
        <f t="shared" ref="U60" si="576">(T60-32)*(5/9)</f>
        <v>20.777777777777782</v>
      </c>
      <c r="V60" s="2">
        <v>72.099999999999994</v>
      </c>
      <c r="W60" s="3">
        <f t="shared" ref="W60" si="577">(V60-32)*(5/9)</f>
        <v>22.277777777777775</v>
      </c>
      <c r="X60" s="2">
        <v>59.2</v>
      </c>
      <c r="Y60" s="3">
        <f t="shared" ref="Y60" si="578">(X60-32)*(5/9)</f>
        <v>15.111111111111112</v>
      </c>
    </row>
    <row r="61" spans="1:25" x14ac:dyDescent="0.25">
      <c r="A61" s="2">
        <v>2020</v>
      </c>
      <c r="B61" s="2">
        <v>42.3</v>
      </c>
      <c r="C61" s="3">
        <f t="shared" si="0"/>
        <v>5.7222222222222205</v>
      </c>
      <c r="D61" s="2">
        <v>35.6</v>
      </c>
      <c r="E61" s="3">
        <f t="shared" si="0"/>
        <v>2.0000000000000009</v>
      </c>
      <c r="F61" s="2">
        <v>33.4</v>
      </c>
      <c r="G61" s="3">
        <f t="shared" ref="G61" si="579">(F61-32)*(5/9)</f>
        <v>0.77777777777777701</v>
      </c>
      <c r="H61" s="2">
        <v>34.1</v>
      </c>
      <c r="I61" s="3">
        <f t="shared" ref="I61" si="580">(H61-32)*(5/9)</f>
        <v>1.1666666666666674</v>
      </c>
      <c r="J61" s="2">
        <v>35.1</v>
      </c>
      <c r="K61" s="3">
        <f t="shared" ref="K61" si="581">(J61-32)*(5/9)</f>
        <v>1.722222222222223</v>
      </c>
      <c r="L61" s="2">
        <v>38.700000000000003</v>
      </c>
      <c r="M61" s="3">
        <f t="shared" ref="M61" si="582">(L61-32)*(5/9)</f>
        <v>3.7222222222222241</v>
      </c>
      <c r="N61" s="2">
        <v>47.6</v>
      </c>
      <c r="O61" s="3">
        <f t="shared" ref="O61" si="583">(N61-32)*(5/9)</f>
        <v>8.6666666666666679</v>
      </c>
      <c r="P61" s="2">
        <v>55.7</v>
      </c>
      <c r="Q61" s="3">
        <f t="shared" ref="Q61" si="584">(P61-32)*(5/9)</f>
        <v>13.16666666666667</v>
      </c>
      <c r="R61" s="2">
        <v>61.7</v>
      </c>
      <c r="S61" s="3">
        <f t="shared" ref="S61" si="585">(R61-32)*(5/9)</f>
        <v>16.500000000000004</v>
      </c>
      <c r="T61" s="2">
        <v>70.599999999999994</v>
      </c>
      <c r="U61" s="3">
        <f t="shared" ref="U61" si="586">(T61-32)*(5/9)</f>
        <v>21.444444444444443</v>
      </c>
      <c r="V61" s="2">
        <v>71.599999999999994</v>
      </c>
      <c r="W61" s="3">
        <f t="shared" ref="W61" si="587">(V61-32)*(5/9)</f>
        <v>21.999999999999996</v>
      </c>
      <c r="X61" s="2">
        <v>64.099999999999994</v>
      </c>
      <c r="Y61" s="3">
        <f t="shared" ref="Y61" si="588">(X61-32)*(5/9)</f>
        <v>17.833333333333332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D080B-CAE4-4B03-BB1E-38B93B00597B}">
  <dimension ref="A1:N32"/>
  <sheetViews>
    <sheetView workbookViewId="0">
      <selection activeCell="B31" sqref="B31"/>
    </sheetView>
  </sheetViews>
  <sheetFormatPr defaultRowHeight="15" x14ac:dyDescent="0.25"/>
  <cols>
    <col min="1" max="1" width="10.7109375" style="2" bestFit="1" customWidth="1"/>
    <col min="2" max="16384" width="9.140625" style="2"/>
  </cols>
  <sheetData>
    <row r="1" spans="1:14" x14ac:dyDescent="0.25">
      <c r="A1" s="2" t="s">
        <v>15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23</v>
      </c>
      <c r="J1" s="2" t="s">
        <v>24</v>
      </c>
      <c r="K1" s="2" t="s">
        <v>25</v>
      </c>
      <c r="L1" s="2" t="s">
        <v>26</v>
      </c>
      <c r="M1" s="2" t="s">
        <v>27</v>
      </c>
      <c r="N1" s="2" t="s">
        <v>14</v>
      </c>
    </row>
    <row r="2" spans="1:14" x14ac:dyDescent="0.25">
      <c r="A2" s="2">
        <v>1961</v>
      </c>
      <c r="B2" s="3">
        <v>9.1666666666666679</v>
      </c>
      <c r="C2" s="3">
        <v>1.7777777777777795</v>
      </c>
      <c r="D2" s="3">
        <v>-3.0555555555555558</v>
      </c>
      <c r="E2" s="3">
        <v>-0.94444444444444409</v>
      </c>
      <c r="F2" s="3">
        <v>2.7777777777777777</v>
      </c>
      <c r="G2" s="3">
        <v>4.3888888888888884</v>
      </c>
      <c r="H2" s="3">
        <v>7.2777777777777786</v>
      </c>
      <c r="I2" s="3">
        <v>11.666666666666668</v>
      </c>
      <c r="J2" s="3">
        <v>19.222222222222221</v>
      </c>
      <c r="K2" s="3">
        <v>22.166666666666671</v>
      </c>
      <c r="L2" s="3">
        <v>23.333333333333336</v>
      </c>
      <c r="M2" s="3">
        <v>13.277777777777777</v>
      </c>
      <c r="N2" s="3">
        <f>AVERAGE(B2:M2)</f>
        <v>9.2546296296296315</v>
      </c>
    </row>
    <row r="3" spans="1:14" x14ac:dyDescent="0.25">
      <c r="A3" s="2">
        <v>1962</v>
      </c>
      <c r="B3" s="3">
        <v>7.3333333333333348</v>
      </c>
      <c r="C3" s="3">
        <v>-0.72222222222222265</v>
      </c>
      <c r="D3" s="3">
        <v>-2.9999999999999996</v>
      </c>
      <c r="E3" s="3">
        <v>-5.2222222222222214</v>
      </c>
      <c r="F3" s="3">
        <v>0.1666666666666651</v>
      </c>
      <c r="G3" s="3">
        <v>1.4444444444444453</v>
      </c>
      <c r="H3" s="3">
        <v>9.8888888888888875</v>
      </c>
      <c r="I3" s="3">
        <v>10.5</v>
      </c>
      <c r="J3" s="3">
        <v>16.166666666666668</v>
      </c>
      <c r="K3" s="3">
        <v>20.111111111111114</v>
      </c>
      <c r="L3" s="3">
        <v>18.555555555555561</v>
      </c>
      <c r="M3" s="3">
        <v>15.944444444444446</v>
      </c>
      <c r="N3" s="3">
        <f t="shared" ref="N3:N31" si="0">AVERAGE(B3:M3)</f>
        <v>7.5972222222222223</v>
      </c>
    </row>
    <row r="4" spans="1:14" x14ac:dyDescent="0.25">
      <c r="A4" s="2">
        <v>1963</v>
      </c>
      <c r="B4" s="3">
        <v>8.6666666666666679</v>
      </c>
      <c r="C4" s="3">
        <v>3.2777777777777772</v>
      </c>
      <c r="D4" s="3">
        <v>0.61111111111111194</v>
      </c>
      <c r="E4" s="3">
        <v>-7.0555555555555554</v>
      </c>
      <c r="F4" s="3">
        <v>2.9444444444444429</v>
      </c>
      <c r="G4" s="3">
        <v>4.7777777777777786</v>
      </c>
      <c r="H4" s="3">
        <v>7.2222222222222223</v>
      </c>
      <c r="I4" s="3">
        <v>12.666666666666666</v>
      </c>
      <c r="J4" s="3">
        <v>16.500000000000004</v>
      </c>
      <c r="K4" s="3">
        <v>19.277777777777779</v>
      </c>
      <c r="L4" s="3">
        <v>20.611111111111107</v>
      </c>
      <c r="M4" s="3">
        <v>18.888888888888889</v>
      </c>
      <c r="N4" s="3">
        <f t="shared" si="0"/>
        <v>9.0324074074074066</v>
      </c>
    </row>
    <row r="5" spans="1:14" x14ac:dyDescent="0.25">
      <c r="A5" s="2">
        <v>1964</v>
      </c>
      <c r="B5" s="3">
        <v>10.555555555555555</v>
      </c>
      <c r="C5" s="3">
        <v>3.3333333333333335</v>
      </c>
      <c r="D5" s="3">
        <v>-3.0555555555555558</v>
      </c>
      <c r="E5" s="3">
        <v>-1.4999999999999998</v>
      </c>
      <c r="F5" s="3">
        <v>-1.555555555555556</v>
      </c>
      <c r="G5" s="3">
        <v>2.0555555555555571</v>
      </c>
      <c r="H5" s="3">
        <v>6.9444444444444446</v>
      </c>
      <c r="I5" s="3">
        <v>11.611111111111111</v>
      </c>
      <c r="J5" s="3">
        <v>15.777777777777779</v>
      </c>
      <c r="K5" s="3">
        <v>20.055555555555554</v>
      </c>
      <c r="L5" s="3">
        <v>17.111111111111111</v>
      </c>
      <c r="M5" s="3">
        <v>12.888888888888891</v>
      </c>
      <c r="N5" s="3">
        <f t="shared" si="0"/>
        <v>7.8518518518518521</v>
      </c>
    </row>
    <row r="6" spans="1:14" x14ac:dyDescent="0.25">
      <c r="A6" s="2">
        <v>1965</v>
      </c>
      <c r="B6" s="3">
        <v>8.8333333333333321</v>
      </c>
      <c r="C6" s="3">
        <v>0.1111111111111127</v>
      </c>
      <c r="D6" s="3">
        <v>-4.4444444444444446</v>
      </c>
      <c r="E6" s="3">
        <v>-1.9444444444444446</v>
      </c>
      <c r="F6" s="3">
        <v>5.555555555555635E-2</v>
      </c>
      <c r="G6" s="3">
        <v>1.3333333333333326</v>
      </c>
      <c r="H6" s="3">
        <v>8.4444444444444464</v>
      </c>
      <c r="I6" s="3">
        <v>11.333333333333334</v>
      </c>
      <c r="J6" s="3">
        <v>16.277777777777779</v>
      </c>
      <c r="K6" s="3">
        <v>21.166666666666664</v>
      </c>
      <c r="L6" s="3">
        <v>19.94444444444445</v>
      </c>
      <c r="M6" s="3">
        <v>12.055555555555557</v>
      </c>
      <c r="N6" s="3">
        <f t="shared" si="0"/>
        <v>7.7638888888888893</v>
      </c>
    </row>
    <row r="7" spans="1:14" x14ac:dyDescent="0.25">
      <c r="A7" s="2">
        <v>1966</v>
      </c>
      <c r="B7" s="3">
        <v>11.444444444444446</v>
      </c>
      <c r="C7" s="3">
        <v>3.3333333333333335</v>
      </c>
      <c r="D7" s="3">
        <v>-1.1111111111111112</v>
      </c>
      <c r="E7" s="3">
        <v>-1.3333333333333326</v>
      </c>
      <c r="F7" s="3">
        <v>0.44444444444444287</v>
      </c>
      <c r="G7" s="3">
        <v>3.7222222222222241</v>
      </c>
      <c r="H7" s="3">
        <v>7.7777777777777786</v>
      </c>
      <c r="I7" s="3">
        <v>13.277777777777777</v>
      </c>
      <c r="J7" s="3">
        <v>14.888888888888888</v>
      </c>
      <c r="K7" s="3">
        <v>20.111111111111114</v>
      </c>
      <c r="L7" s="3">
        <v>20.055555555555554</v>
      </c>
      <c r="M7" s="3">
        <v>18.055555555555557</v>
      </c>
      <c r="N7" s="3">
        <f t="shared" si="0"/>
        <v>9.2222222222222232</v>
      </c>
    </row>
    <row r="8" spans="1:14" x14ac:dyDescent="0.25">
      <c r="A8" s="2">
        <v>1967</v>
      </c>
      <c r="B8" s="3">
        <v>8.4444444444444464</v>
      </c>
      <c r="C8" s="3">
        <v>2.7222222222222214</v>
      </c>
      <c r="D8" s="3">
        <v>0.77777777777777701</v>
      </c>
      <c r="E8" s="3">
        <v>1.0555555555555549</v>
      </c>
      <c r="F8" s="3">
        <v>2.3333333333333348</v>
      </c>
      <c r="G8" s="3">
        <v>2.7777777777777777</v>
      </c>
      <c r="H8" s="3">
        <v>5.6666666666666687</v>
      </c>
      <c r="I8" s="3">
        <v>11.555555555555555</v>
      </c>
      <c r="J8" s="3">
        <v>17.5</v>
      </c>
      <c r="K8" s="3">
        <v>21.444444444444443</v>
      </c>
      <c r="L8" s="3">
        <v>23.555555555555561</v>
      </c>
      <c r="M8" s="3">
        <v>18.5</v>
      </c>
      <c r="N8" s="3">
        <f t="shared" si="0"/>
        <v>9.6944444444444446</v>
      </c>
    </row>
    <row r="9" spans="1:14" x14ac:dyDescent="0.25">
      <c r="A9" s="2">
        <v>1968</v>
      </c>
      <c r="B9" s="3">
        <v>9.0555555555555536</v>
      </c>
      <c r="C9" s="3">
        <v>1.8888888888888882</v>
      </c>
      <c r="D9" s="3">
        <v>-2.333333333333333</v>
      </c>
      <c r="E9" s="3">
        <v>-2.333333333333333</v>
      </c>
      <c r="F9" s="3">
        <v>3.222222222222221</v>
      </c>
      <c r="G9" s="3">
        <v>5.6111111111111125</v>
      </c>
      <c r="H9" s="3">
        <v>6.1111111111111116</v>
      </c>
      <c r="I9" s="3">
        <v>12.111111111111111</v>
      </c>
      <c r="J9" s="3">
        <v>16.166666666666668</v>
      </c>
      <c r="K9" s="3">
        <v>21.666666666666668</v>
      </c>
      <c r="L9" s="3">
        <v>18.333333333333336</v>
      </c>
      <c r="M9" s="3">
        <v>14.944444444444445</v>
      </c>
      <c r="N9" s="3">
        <f t="shared" si="0"/>
        <v>8.7037037037037042</v>
      </c>
    </row>
    <row r="10" spans="1:14" x14ac:dyDescent="0.25">
      <c r="A10" s="2">
        <v>1969</v>
      </c>
      <c r="B10" s="3">
        <v>7.3333333333333348</v>
      </c>
      <c r="C10" s="3">
        <v>1.6111111111111105</v>
      </c>
      <c r="D10" s="3">
        <v>-4.1111111111111107</v>
      </c>
      <c r="E10" s="3">
        <v>-8.7222222222222214</v>
      </c>
      <c r="F10" s="3">
        <v>-3.2777777777777772</v>
      </c>
      <c r="G10" s="3">
        <v>2.0000000000000009</v>
      </c>
      <c r="H10" s="3">
        <v>7.8888888888888911</v>
      </c>
      <c r="I10" s="3">
        <v>14.111111111111111</v>
      </c>
      <c r="J10" s="3">
        <v>18.388888888888886</v>
      </c>
      <c r="K10" s="3">
        <v>19.611111111111111</v>
      </c>
      <c r="L10" s="3">
        <v>19.444444444444446</v>
      </c>
      <c r="M10" s="3">
        <v>15.444444444444443</v>
      </c>
      <c r="N10" s="3">
        <f t="shared" si="0"/>
        <v>7.4768518518518521</v>
      </c>
    </row>
    <row r="11" spans="1:14" x14ac:dyDescent="0.25">
      <c r="A11" s="2">
        <v>1970</v>
      </c>
      <c r="B11" s="3">
        <v>6.4444444444444455</v>
      </c>
      <c r="C11" s="3">
        <v>2.3888888888888875</v>
      </c>
      <c r="D11" s="3">
        <v>-1.4444444444444453</v>
      </c>
      <c r="E11" s="3">
        <v>-3.4444444444444442</v>
      </c>
      <c r="F11" s="3">
        <v>2.3333333333333348</v>
      </c>
      <c r="G11" s="3">
        <v>2.7777777777777777</v>
      </c>
      <c r="H11" s="3">
        <v>5.2777777777777777</v>
      </c>
      <c r="I11" s="3">
        <v>12.722222222222221</v>
      </c>
      <c r="J11" s="3">
        <v>18.944444444444443</v>
      </c>
      <c r="K11" s="3">
        <v>22.5</v>
      </c>
      <c r="L11" s="3">
        <v>21.222222222222225</v>
      </c>
      <c r="M11" s="3">
        <v>12.333333333333336</v>
      </c>
      <c r="N11" s="3">
        <f t="shared" si="0"/>
        <v>8.5046296296296315</v>
      </c>
    </row>
    <row r="12" spans="1:14" x14ac:dyDescent="0.25">
      <c r="A12" s="2">
        <v>1971</v>
      </c>
      <c r="B12" s="3">
        <v>7.1666666666666661</v>
      </c>
      <c r="C12" s="3">
        <v>2.2222222222222223</v>
      </c>
      <c r="D12" s="3">
        <v>-2.3888888888888893</v>
      </c>
      <c r="E12" s="3">
        <v>-0.11111111111111072</v>
      </c>
      <c r="F12" s="3">
        <v>0.83333333333333337</v>
      </c>
      <c r="G12" s="3">
        <v>1.722222222222223</v>
      </c>
      <c r="H12" s="3">
        <v>7.3888888888888875</v>
      </c>
      <c r="I12" s="3">
        <v>13.499999999999998</v>
      </c>
      <c r="J12" s="3">
        <v>14.555555555555557</v>
      </c>
      <c r="K12" s="3">
        <v>20.944444444444446</v>
      </c>
      <c r="L12" s="3">
        <v>23.333333333333336</v>
      </c>
      <c r="M12" s="3">
        <v>12.888888888888891</v>
      </c>
      <c r="N12" s="3">
        <f t="shared" si="0"/>
        <v>8.504629629629628</v>
      </c>
    </row>
    <row r="13" spans="1:14" x14ac:dyDescent="0.25">
      <c r="A13" s="2">
        <v>1972</v>
      </c>
      <c r="B13" s="3">
        <v>6.7777777777777795</v>
      </c>
      <c r="C13" s="3">
        <v>1.8888888888888882</v>
      </c>
      <c r="D13" s="3">
        <v>-3.4444444444444442</v>
      </c>
      <c r="E13" s="3">
        <v>-5.2222222222222214</v>
      </c>
      <c r="F13" s="3">
        <v>-0.72222222222222265</v>
      </c>
      <c r="G13" s="3">
        <v>5.1666666666666652</v>
      </c>
      <c r="H13" s="3">
        <v>5.5555555555555554</v>
      </c>
      <c r="I13" s="3">
        <v>13.833333333333334</v>
      </c>
      <c r="J13" s="3">
        <v>16.666666666666668</v>
      </c>
      <c r="K13" s="3">
        <v>20.055555555555554</v>
      </c>
      <c r="L13" s="3">
        <v>21.666666666666668</v>
      </c>
      <c r="M13" s="3">
        <v>13</v>
      </c>
      <c r="N13" s="3">
        <f t="shared" si="0"/>
        <v>7.935185185185186</v>
      </c>
    </row>
    <row r="14" spans="1:14" x14ac:dyDescent="0.25">
      <c r="A14" s="2">
        <v>1973</v>
      </c>
      <c r="B14" s="3">
        <v>8.4444444444444464</v>
      </c>
      <c r="C14" s="3">
        <v>3.4999999999999987</v>
      </c>
      <c r="D14" s="3">
        <v>-3.6666666666666674</v>
      </c>
      <c r="E14" s="3">
        <v>-2.7777777777777777</v>
      </c>
      <c r="F14" s="3">
        <v>1.6111111111111105</v>
      </c>
      <c r="G14" s="3">
        <v>5</v>
      </c>
      <c r="H14" s="3">
        <v>7.8333333333333348</v>
      </c>
      <c r="I14" s="3">
        <v>13.611111111111112</v>
      </c>
      <c r="J14" s="3">
        <v>16.666666666666668</v>
      </c>
      <c r="K14" s="3">
        <v>21.777777777777779</v>
      </c>
      <c r="L14" s="3">
        <v>20.555555555555557</v>
      </c>
      <c r="M14" s="3">
        <v>15.388888888888891</v>
      </c>
      <c r="N14" s="3">
        <f t="shared" si="0"/>
        <v>8.9953703703703702</v>
      </c>
    </row>
    <row r="15" spans="1:14" x14ac:dyDescent="0.25">
      <c r="A15" s="2">
        <v>1974</v>
      </c>
      <c r="B15" s="3">
        <v>8.4444444444444464</v>
      </c>
      <c r="C15" s="3">
        <v>0.94444444444444609</v>
      </c>
      <c r="D15" s="3">
        <v>0.66666666666666829</v>
      </c>
      <c r="E15" s="3">
        <v>-4.3888888888888884</v>
      </c>
      <c r="F15" s="3">
        <v>1.8333333333333319</v>
      </c>
      <c r="G15" s="3">
        <v>3.6111111111111112</v>
      </c>
      <c r="H15" s="3">
        <v>7.9444444444444429</v>
      </c>
      <c r="I15" s="3">
        <v>10.055555555555557</v>
      </c>
      <c r="J15" s="3">
        <v>18.888888888888889</v>
      </c>
      <c r="K15" s="3">
        <v>19.888888888888889</v>
      </c>
      <c r="L15" s="3">
        <v>20.055555555555554</v>
      </c>
      <c r="M15" s="3">
        <v>15.777777777777779</v>
      </c>
      <c r="N15" s="3">
        <f t="shared" si="0"/>
        <v>8.643518518518519</v>
      </c>
    </row>
    <row r="16" spans="1:14" x14ac:dyDescent="0.25">
      <c r="A16" s="2">
        <v>1975</v>
      </c>
      <c r="B16" s="3">
        <v>8.8888888888888893</v>
      </c>
      <c r="C16" s="3">
        <v>2.4444444444444438</v>
      </c>
      <c r="D16" s="3">
        <v>-0.83333333333333337</v>
      </c>
      <c r="E16" s="3">
        <v>-4.6666666666666661</v>
      </c>
      <c r="F16" s="3">
        <v>-4.0555555555555562</v>
      </c>
      <c r="G16" s="3">
        <v>1.1111111111111112</v>
      </c>
      <c r="H16" s="3">
        <v>5.3333333333333339</v>
      </c>
      <c r="I16" s="3">
        <v>11.500000000000002</v>
      </c>
      <c r="J16" s="3">
        <v>15.111111111111112</v>
      </c>
      <c r="K16" s="3">
        <v>22.44444444444445</v>
      </c>
      <c r="L16" s="3">
        <v>17.833333333333332</v>
      </c>
      <c r="M16" s="3">
        <v>16.111111111111111</v>
      </c>
      <c r="N16" s="3">
        <f t="shared" si="0"/>
        <v>7.6018518518518521</v>
      </c>
    </row>
    <row r="17" spans="1:14" x14ac:dyDescent="0.25">
      <c r="A17" s="2">
        <v>1976</v>
      </c>
      <c r="B17" s="3">
        <v>8.2777777777777768</v>
      </c>
      <c r="C17" s="3">
        <v>0.94444444444444609</v>
      </c>
      <c r="D17" s="3">
        <v>-0.61111111111111194</v>
      </c>
      <c r="E17" s="3">
        <v>-1.3888888888888888</v>
      </c>
      <c r="F17" s="3">
        <v>5.555555555555635E-2</v>
      </c>
      <c r="G17" s="3">
        <v>1.6666666666666667</v>
      </c>
      <c r="H17" s="3">
        <v>7.3333333333333348</v>
      </c>
      <c r="I17" s="3">
        <v>12.5</v>
      </c>
      <c r="J17" s="3">
        <v>14.722222222222223</v>
      </c>
      <c r="K17" s="3">
        <v>20.444444444444443</v>
      </c>
      <c r="L17" s="3">
        <v>18.555555555555561</v>
      </c>
      <c r="M17" s="3">
        <v>17.444444444444443</v>
      </c>
      <c r="N17" s="3">
        <f t="shared" si="0"/>
        <v>8.3287037037037042</v>
      </c>
    </row>
    <row r="18" spans="1:14" x14ac:dyDescent="0.25">
      <c r="A18" s="2">
        <v>1977</v>
      </c>
      <c r="B18" s="3">
        <v>8.2222222222222214</v>
      </c>
      <c r="C18" s="3">
        <v>2.1111111111111098</v>
      </c>
      <c r="D18" s="3">
        <v>-1.3333333333333326</v>
      </c>
      <c r="E18" s="3">
        <v>-5.5555555555555554</v>
      </c>
      <c r="F18" s="3">
        <v>1.722222222222223</v>
      </c>
      <c r="G18" s="3">
        <v>3.444444444444446</v>
      </c>
      <c r="H18" s="3">
        <v>10.5</v>
      </c>
      <c r="I18" s="3">
        <v>10.888888888888889</v>
      </c>
      <c r="J18" s="3">
        <v>18.333333333333336</v>
      </c>
      <c r="K18" s="3">
        <v>19.444444444444446</v>
      </c>
      <c r="L18" s="3">
        <v>21.722222222222221</v>
      </c>
      <c r="M18" s="3">
        <v>12.833333333333334</v>
      </c>
      <c r="N18" s="3">
        <f t="shared" si="0"/>
        <v>8.5277777777777768</v>
      </c>
    </row>
    <row r="19" spans="1:14" x14ac:dyDescent="0.25">
      <c r="A19" s="2">
        <v>1978</v>
      </c>
      <c r="B19" s="3">
        <v>8.0555555555555554</v>
      </c>
      <c r="C19" s="3">
        <v>1.1111111111111112</v>
      </c>
      <c r="D19" s="3">
        <v>-3.2777777777777772</v>
      </c>
      <c r="E19" s="3">
        <v>-2.5</v>
      </c>
      <c r="F19" s="3">
        <v>1.0555555555555549</v>
      </c>
      <c r="G19" s="3">
        <v>5.6666666666666687</v>
      </c>
      <c r="H19" s="3">
        <v>7.5555555555555562</v>
      </c>
      <c r="I19" s="3">
        <v>10.777777777777777</v>
      </c>
      <c r="J19" s="3">
        <v>17.055555555555557</v>
      </c>
      <c r="K19" s="3">
        <v>20.111111111111114</v>
      </c>
      <c r="L19" s="3">
        <v>18.833333333333336</v>
      </c>
      <c r="M19" s="3">
        <v>13.666666666666668</v>
      </c>
      <c r="N19" s="3">
        <f t="shared" si="0"/>
        <v>8.1759259259259274</v>
      </c>
    </row>
    <row r="20" spans="1:14" x14ac:dyDescent="0.25">
      <c r="A20" s="2">
        <v>1979</v>
      </c>
      <c r="B20" s="3">
        <v>8.0555555555555554</v>
      </c>
      <c r="C20" s="3">
        <v>-1.8333333333333337</v>
      </c>
      <c r="D20" s="3">
        <v>-7.2777777777777786</v>
      </c>
      <c r="E20" s="3">
        <v>-11.944444444444445</v>
      </c>
      <c r="F20" s="3">
        <v>-1.7777777777777775</v>
      </c>
      <c r="G20" s="3">
        <v>4.6666666666666661</v>
      </c>
      <c r="H20" s="3">
        <v>7.4444444444444438</v>
      </c>
      <c r="I20" s="3">
        <v>12.611111111111112</v>
      </c>
      <c r="J20" s="3">
        <v>17.055555555555557</v>
      </c>
      <c r="K20" s="3">
        <v>21.333333333333336</v>
      </c>
      <c r="L20" s="3">
        <v>21.055555555555561</v>
      </c>
      <c r="M20" s="3">
        <v>17.277777777777779</v>
      </c>
      <c r="N20" s="3">
        <f t="shared" si="0"/>
        <v>7.2222222222222241</v>
      </c>
    </row>
    <row r="21" spans="1:14" x14ac:dyDescent="0.25">
      <c r="A21" s="2">
        <v>1980</v>
      </c>
      <c r="B21" s="3">
        <v>10.611111111111112</v>
      </c>
      <c r="C21" s="3">
        <v>-0.88888888888888973</v>
      </c>
      <c r="D21" s="3">
        <v>1.7777777777777795</v>
      </c>
      <c r="E21" s="3">
        <v>-6.2777777777777786</v>
      </c>
      <c r="F21" s="3">
        <v>1.3333333333333326</v>
      </c>
      <c r="G21" s="3">
        <v>3.6666666666666674</v>
      </c>
      <c r="H21" s="3">
        <v>10.944444444444446</v>
      </c>
      <c r="I21" s="3">
        <v>13.222222222222221</v>
      </c>
      <c r="J21" s="3">
        <v>14.333333333333332</v>
      </c>
      <c r="K21" s="3">
        <v>20.666666666666668</v>
      </c>
      <c r="L21" s="3">
        <v>17.833333333333332</v>
      </c>
      <c r="M21" s="3">
        <v>14.666666666666666</v>
      </c>
      <c r="N21" s="3">
        <f t="shared" si="0"/>
        <v>8.4907407407407423</v>
      </c>
    </row>
    <row r="22" spans="1:14" x14ac:dyDescent="0.25">
      <c r="A22" s="2">
        <v>1981</v>
      </c>
      <c r="B22" s="3">
        <v>8.5555555555555554</v>
      </c>
      <c r="C22" s="3">
        <v>2.3888888888888875</v>
      </c>
      <c r="D22" s="3">
        <v>0.66666666666666829</v>
      </c>
      <c r="E22" s="3">
        <v>0.44444444444444287</v>
      </c>
      <c r="F22" s="3">
        <v>0.99999999999999845</v>
      </c>
      <c r="G22" s="3">
        <v>4.9444444444444438</v>
      </c>
      <c r="H22" s="3">
        <v>7.6111111111111134</v>
      </c>
      <c r="I22" s="3">
        <v>11.055555555555555</v>
      </c>
      <c r="J22" s="3">
        <v>13.888888888888889</v>
      </c>
      <c r="K22" s="3">
        <v>18.333333333333336</v>
      </c>
      <c r="L22" s="3">
        <v>21.944444444444446</v>
      </c>
      <c r="M22" s="3">
        <v>15.388888888888891</v>
      </c>
      <c r="N22" s="3">
        <f t="shared" si="0"/>
        <v>8.8518518518518512</v>
      </c>
    </row>
    <row r="23" spans="1:14" x14ac:dyDescent="0.25">
      <c r="A23" s="2">
        <v>1982</v>
      </c>
      <c r="B23" s="3">
        <v>7.7222222222222214</v>
      </c>
      <c r="C23" s="3">
        <v>4.3888888888888884</v>
      </c>
      <c r="D23" s="3">
        <v>-1.2777777777777781</v>
      </c>
      <c r="E23" s="3">
        <v>-3.3333333333333335</v>
      </c>
      <c r="F23" s="3">
        <v>5.555555555555635E-2</v>
      </c>
      <c r="G23" s="3">
        <v>4.5555555555555571</v>
      </c>
      <c r="H23" s="3">
        <v>6.3888888888888893</v>
      </c>
      <c r="I23" s="3">
        <v>12.333333333333336</v>
      </c>
      <c r="J23" s="3">
        <v>19.166666666666668</v>
      </c>
      <c r="K23" s="3">
        <v>19.722222222222221</v>
      </c>
      <c r="L23" s="3">
        <v>21</v>
      </c>
      <c r="M23" s="3">
        <v>15.222222222222221</v>
      </c>
      <c r="N23" s="3">
        <f t="shared" si="0"/>
        <v>8.8287037037037042</v>
      </c>
    </row>
    <row r="24" spans="1:14" x14ac:dyDescent="0.25">
      <c r="A24" s="2">
        <v>1983</v>
      </c>
      <c r="B24" s="3">
        <v>7.7777777777777786</v>
      </c>
      <c r="C24" s="3">
        <v>-0.22222222222222143</v>
      </c>
      <c r="D24" s="3">
        <v>-2.6111111111111107</v>
      </c>
      <c r="E24" s="3">
        <v>2.1111111111111098</v>
      </c>
      <c r="F24" s="3">
        <v>3.3888888888888897</v>
      </c>
      <c r="G24" s="3">
        <v>6.1111111111111116</v>
      </c>
      <c r="H24" s="3">
        <v>7.8888888888888911</v>
      </c>
      <c r="I24" s="3">
        <v>13.888888888888889</v>
      </c>
      <c r="J24" s="3">
        <v>16.611111111111111</v>
      </c>
      <c r="K24" s="3">
        <v>18.555555555555561</v>
      </c>
      <c r="L24" s="3">
        <v>22.388888888888889</v>
      </c>
      <c r="M24" s="3">
        <v>13.944444444444446</v>
      </c>
      <c r="N24" s="3">
        <f t="shared" si="0"/>
        <v>9.1527777777777786</v>
      </c>
    </row>
    <row r="25" spans="1:14" x14ac:dyDescent="0.25">
      <c r="A25" s="2">
        <v>1984</v>
      </c>
      <c r="B25" s="3">
        <v>9.7777777777777786</v>
      </c>
      <c r="C25" s="3">
        <v>4.0555555555555545</v>
      </c>
      <c r="D25" s="3">
        <v>-8.7777777777777786</v>
      </c>
      <c r="E25" s="3">
        <v>-0.83333333333333337</v>
      </c>
      <c r="F25" s="3">
        <v>1.3333333333333326</v>
      </c>
      <c r="G25" s="3">
        <v>5.3888888888888911</v>
      </c>
      <c r="H25" s="3">
        <v>6.666666666666667</v>
      </c>
      <c r="I25" s="3">
        <v>10</v>
      </c>
      <c r="J25" s="3">
        <v>15.055555555555557</v>
      </c>
      <c r="K25" s="3">
        <v>20.555555555555557</v>
      </c>
      <c r="L25" s="3">
        <v>21.111111111111111</v>
      </c>
      <c r="M25" s="3">
        <v>13.722222222222225</v>
      </c>
      <c r="N25" s="3">
        <f t="shared" si="0"/>
        <v>8.1712962962962976</v>
      </c>
    </row>
    <row r="26" spans="1:14" x14ac:dyDescent="0.25">
      <c r="A26" s="2">
        <v>1985</v>
      </c>
      <c r="B26" s="3">
        <v>6.333333333333333</v>
      </c>
      <c r="C26" s="3">
        <v>2.1111111111111098</v>
      </c>
      <c r="D26" s="3">
        <v>-6.5</v>
      </c>
      <c r="E26" s="3">
        <v>-5.8888888888888902</v>
      </c>
      <c r="F26" s="3">
        <v>-3.9444444444444455</v>
      </c>
      <c r="G26" s="3">
        <v>2.1666666666666661</v>
      </c>
      <c r="H26" s="3">
        <v>8.8888888888888893</v>
      </c>
      <c r="I26" s="3">
        <v>13.388888888888891</v>
      </c>
      <c r="J26" s="3">
        <v>16.500000000000004</v>
      </c>
      <c r="K26" s="3">
        <v>23.888888888888889</v>
      </c>
      <c r="L26" s="3">
        <v>18.277777777777782</v>
      </c>
      <c r="M26" s="3">
        <v>11.833333333333332</v>
      </c>
      <c r="N26" s="3">
        <f t="shared" si="0"/>
        <v>7.2546296296296298</v>
      </c>
    </row>
    <row r="27" spans="1:14" x14ac:dyDescent="0.25">
      <c r="A27" s="2">
        <v>1986</v>
      </c>
      <c r="B27" s="3">
        <v>7.0555555555555571</v>
      </c>
      <c r="C27" s="3">
        <v>-7.0000000000000009</v>
      </c>
      <c r="D27" s="3">
        <v>-7.0555555555555554</v>
      </c>
      <c r="E27" s="3">
        <v>-1.0555555555555549</v>
      </c>
      <c r="F27" s="3">
        <v>-0.22222222222222143</v>
      </c>
      <c r="G27" s="3">
        <v>5.9999999999999991</v>
      </c>
      <c r="H27" s="3">
        <v>7.1666666666666661</v>
      </c>
      <c r="I27" s="3">
        <v>12.944444444444443</v>
      </c>
      <c r="J27" s="3">
        <v>19.000000000000004</v>
      </c>
      <c r="K27" s="3">
        <v>17.777777777777779</v>
      </c>
      <c r="L27" s="3">
        <v>22.555555555555554</v>
      </c>
      <c r="M27" s="3">
        <v>12.611111111111112</v>
      </c>
      <c r="N27" s="3">
        <f t="shared" si="0"/>
        <v>7.4814814814814818</v>
      </c>
    </row>
    <row r="28" spans="1:14" x14ac:dyDescent="0.25">
      <c r="A28" s="2">
        <v>1987</v>
      </c>
      <c r="B28" s="3">
        <v>9.4444444444444446</v>
      </c>
      <c r="C28" s="3">
        <v>1.555555555555554</v>
      </c>
      <c r="D28" s="3">
        <v>-3.1666666666666665</v>
      </c>
      <c r="E28" s="3">
        <v>-3.111111111111112</v>
      </c>
      <c r="F28" s="3">
        <v>1.722222222222223</v>
      </c>
      <c r="G28" s="3">
        <v>5.3888888888888911</v>
      </c>
      <c r="H28" s="3">
        <v>10.555555555555555</v>
      </c>
      <c r="I28" s="3">
        <v>13.944444444444446</v>
      </c>
      <c r="J28" s="3">
        <v>18.333333333333336</v>
      </c>
      <c r="K28" s="3">
        <v>19.222222222222221</v>
      </c>
      <c r="L28" s="3">
        <v>19.000000000000004</v>
      </c>
      <c r="M28" s="3">
        <v>17.055555555555557</v>
      </c>
      <c r="N28" s="3">
        <f t="shared" si="0"/>
        <v>9.1620370370370363</v>
      </c>
    </row>
    <row r="29" spans="1:14" x14ac:dyDescent="0.25">
      <c r="A29" s="2">
        <v>1988</v>
      </c>
      <c r="B29" s="3">
        <v>9.7222222222222232</v>
      </c>
      <c r="C29" s="3">
        <v>3.3888888888888897</v>
      </c>
      <c r="D29" s="3">
        <v>-3.4444444444444442</v>
      </c>
      <c r="E29" s="3">
        <v>-4.0555555555555562</v>
      </c>
      <c r="F29" s="3">
        <v>1.8888888888888882</v>
      </c>
      <c r="G29" s="3">
        <v>4.2777777777777795</v>
      </c>
      <c r="H29" s="3">
        <v>9.3888888888888893</v>
      </c>
      <c r="I29" s="3">
        <v>12.555555555555557</v>
      </c>
      <c r="J29" s="3">
        <v>16.166666666666668</v>
      </c>
      <c r="K29" s="3">
        <v>20.388888888888893</v>
      </c>
      <c r="L29" s="3">
        <v>20.222222222222225</v>
      </c>
      <c r="M29" s="3">
        <v>14.944444444444445</v>
      </c>
      <c r="N29" s="3">
        <f t="shared" si="0"/>
        <v>8.7870370370370399</v>
      </c>
    </row>
    <row r="30" spans="1:14" x14ac:dyDescent="0.25">
      <c r="A30" s="2">
        <v>1989</v>
      </c>
      <c r="B30" s="3">
        <v>11.77777777777778</v>
      </c>
      <c r="C30" s="3">
        <v>2.3888888888888875</v>
      </c>
      <c r="D30" s="3">
        <v>-2.7777777777777777</v>
      </c>
      <c r="E30" s="3">
        <v>-1.7777777777777775</v>
      </c>
      <c r="F30" s="3">
        <v>-5.7222222222222232</v>
      </c>
      <c r="G30" s="3">
        <v>2.5555555555555562</v>
      </c>
      <c r="H30" s="3">
        <v>9.3888888888888893</v>
      </c>
      <c r="I30" s="3">
        <v>11.722222222222223</v>
      </c>
      <c r="J30" s="3">
        <v>17.944444444444443</v>
      </c>
      <c r="K30" s="3">
        <v>20.388888888888893</v>
      </c>
      <c r="L30" s="3">
        <v>18.222222222222221</v>
      </c>
      <c r="M30" s="3">
        <v>15.611111111111112</v>
      </c>
      <c r="N30" s="3">
        <f t="shared" si="0"/>
        <v>8.3101851851851851</v>
      </c>
    </row>
    <row r="31" spans="1:14" x14ac:dyDescent="0.25">
      <c r="A31" s="2">
        <v>1990</v>
      </c>
      <c r="B31" s="3">
        <v>8.2777777777777768</v>
      </c>
      <c r="C31" s="3">
        <v>3.3333333333333335</v>
      </c>
      <c r="D31" s="3">
        <v>-0.55555555555555558</v>
      </c>
      <c r="E31" s="3">
        <v>0.72222222222222066</v>
      </c>
      <c r="F31" s="3">
        <v>-1.0000000000000004</v>
      </c>
      <c r="G31" s="3">
        <v>4.9444444444444438</v>
      </c>
      <c r="H31" s="3">
        <v>9.8333333333333357</v>
      </c>
      <c r="I31" s="3">
        <v>11.555555555555555</v>
      </c>
      <c r="J31" s="3">
        <v>15.888888888888891</v>
      </c>
      <c r="K31" s="3">
        <v>21.333333333333336</v>
      </c>
      <c r="L31" s="3">
        <v>20.277777777777779</v>
      </c>
      <c r="M31" s="3">
        <v>18.444444444444446</v>
      </c>
      <c r="N31" s="3">
        <f t="shared" si="0"/>
        <v>9.4212962962962958</v>
      </c>
    </row>
    <row r="32" spans="1:14" x14ac:dyDescent="0.25">
      <c r="A32" s="2" t="s">
        <v>28</v>
      </c>
      <c r="B32" s="3">
        <f t="shared" ref="B32:N32" si="1">AVERAGE(B2:B31)</f>
        <v>8.5555555555555536</v>
      </c>
      <c r="C32" s="3">
        <f t="shared" si="1"/>
        <v>1.6185185185185182</v>
      </c>
      <c r="D32" s="3">
        <f t="shared" si="1"/>
        <v>-2.568518518518518</v>
      </c>
      <c r="E32" s="3">
        <f t="shared" si="1"/>
        <v>-3.1018518518518516</v>
      </c>
      <c r="F32" s="3">
        <f t="shared" si="1"/>
        <v>0.32777777777777756</v>
      </c>
      <c r="G32" s="3">
        <f t="shared" si="1"/>
        <v>3.7648148148148151</v>
      </c>
      <c r="H32" s="3">
        <f t="shared" si="1"/>
        <v>7.8037037037037029</v>
      </c>
      <c r="I32" s="3">
        <f t="shared" si="1"/>
        <v>12.24814814814815</v>
      </c>
      <c r="J32" s="3">
        <f t="shared" si="1"/>
        <v>16.725925925925925</v>
      </c>
      <c r="K32" s="3">
        <f t="shared" si="1"/>
        <v>20.512962962962966</v>
      </c>
      <c r="L32" s="3">
        <f t="shared" si="1"/>
        <v>20.287037037037035</v>
      </c>
      <c r="M32" s="3">
        <f t="shared" si="1"/>
        <v>15.005555555555556</v>
      </c>
      <c r="N32" s="3">
        <f t="shared" si="1"/>
        <v>8.4316358024691365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8FA1C-B78B-4FC9-8F2F-AD7B79C71161}">
  <dimension ref="A1:N32"/>
  <sheetViews>
    <sheetView workbookViewId="0">
      <selection activeCell="L1" sqref="L1"/>
    </sheetView>
  </sheetViews>
  <sheetFormatPr defaultRowHeight="15" x14ac:dyDescent="0.25"/>
  <cols>
    <col min="1" max="1" width="10.7109375" style="2" bestFit="1" customWidth="1"/>
    <col min="2" max="16384" width="9.140625" style="2"/>
  </cols>
  <sheetData>
    <row r="1" spans="1:14" x14ac:dyDescent="0.25">
      <c r="A1" s="2" t="s">
        <v>15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  <c r="G1" s="2" t="s">
        <v>21</v>
      </c>
      <c r="H1" s="2" t="s">
        <v>22</v>
      </c>
      <c r="I1" s="2" t="s">
        <v>23</v>
      </c>
      <c r="J1" s="2" t="s">
        <v>24</v>
      </c>
      <c r="K1" s="2" t="s">
        <v>25</v>
      </c>
      <c r="L1" s="2" t="s">
        <v>26</v>
      </c>
      <c r="M1" s="2" t="s">
        <v>27</v>
      </c>
      <c r="N1" s="2" t="s">
        <v>14</v>
      </c>
    </row>
    <row r="2" spans="1:14" x14ac:dyDescent="0.25">
      <c r="A2" s="2">
        <v>1991</v>
      </c>
      <c r="B2" s="3">
        <v>7.2222222222222223</v>
      </c>
      <c r="C2" s="3">
        <v>3.8888888888888893</v>
      </c>
      <c r="D2" s="3">
        <v>-5.8333333333333339</v>
      </c>
      <c r="E2" s="3">
        <v>-3.5555555555555549</v>
      </c>
      <c r="F2" s="3">
        <v>4.0000000000000018</v>
      </c>
      <c r="G2" s="3">
        <v>2.6666666666666652</v>
      </c>
      <c r="H2" s="3">
        <v>7.6111111111111134</v>
      </c>
      <c r="I2" s="3">
        <v>10.888888888888889</v>
      </c>
      <c r="J2" s="3">
        <v>13.611111111111112</v>
      </c>
      <c r="K2" s="3">
        <v>20.388888888888893</v>
      </c>
      <c r="L2" s="3">
        <v>21.222222222222225</v>
      </c>
      <c r="M2" s="3">
        <v>16.555555555555554</v>
      </c>
      <c r="N2" s="3">
        <f>AVERAGE(B2:M2)</f>
        <v>8.2222222222222232</v>
      </c>
    </row>
    <row r="3" spans="1:14" x14ac:dyDescent="0.25">
      <c r="A3" s="2">
        <v>1992</v>
      </c>
      <c r="B3" s="3">
        <v>7.8888888888888911</v>
      </c>
      <c r="C3" s="3">
        <v>1.2222222222222239</v>
      </c>
      <c r="D3" s="3">
        <v>0.44444444444444287</v>
      </c>
      <c r="E3" s="3">
        <v>-0.16666666666666707</v>
      </c>
      <c r="F3" s="3">
        <v>3.8333333333333326</v>
      </c>
      <c r="G3" s="3">
        <v>7.5</v>
      </c>
      <c r="H3" s="3">
        <v>9.3333333333333321</v>
      </c>
      <c r="I3" s="3">
        <v>14.888888888888888</v>
      </c>
      <c r="J3" s="3">
        <v>20</v>
      </c>
      <c r="K3" s="3">
        <v>19.833333333333336</v>
      </c>
      <c r="L3" s="3">
        <v>20.833333333333336</v>
      </c>
      <c r="M3" s="3">
        <v>14.055555555555555</v>
      </c>
      <c r="N3" s="3">
        <f t="shared" ref="N3:N31" si="0">AVERAGE(B3:M3)</f>
        <v>9.9722222222222232</v>
      </c>
    </row>
    <row r="4" spans="1:14" x14ac:dyDescent="0.25">
      <c r="A4" s="2">
        <v>1993</v>
      </c>
      <c r="B4" s="3">
        <v>9.7222222222222232</v>
      </c>
      <c r="C4" s="3">
        <v>1.2777777777777763</v>
      </c>
      <c r="D4" s="3">
        <v>-5.0555555555555562</v>
      </c>
      <c r="E4" s="3">
        <v>-5.666666666666667</v>
      </c>
      <c r="F4" s="3">
        <v>-3.6666666666666674</v>
      </c>
      <c r="G4" s="3">
        <v>3.222222222222221</v>
      </c>
      <c r="H4" s="3">
        <v>7.5</v>
      </c>
      <c r="I4" s="3">
        <v>15.388888888888891</v>
      </c>
      <c r="J4" s="3">
        <v>15.66666666666667</v>
      </c>
      <c r="K4" s="3">
        <v>15.66666666666667</v>
      </c>
      <c r="L4" s="3">
        <v>17.888888888888893</v>
      </c>
      <c r="M4" s="3">
        <v>14.833333333333336</v>
      </c>
      <c r="N4" s="3">
        <f t="shared" si="0"/>
        <v>7.2314814814814836</v>
      </c>
    </row>
    <row r="5" spans="1:14" x14ac:dyDescent="0.25">
      <c r="A5" s="2">
        <v>1994</v>
      </c>
      <c r="B5" s="3">
        <v>10</v>
      </c>
      <c r="C5" s="3">
        <v>-1.4444444444444453</v>
      </c>
      <c r="D5" s="3">
        <v>-0.6666666666666663</v>
      </c>
      <c r="E5" s="3">
        <v>2.0000000000000009</v>
      </c>
      <c r="F5" s="3">
        <v>-1.6666666666666667</v>
      </c>
      <c r="G5" s="3">
        <v>5.3888888888888911</v>
      </c>
      <c r="H5" s="3">
        <v>9.5000000000000018</v>
      </c>
      <c r="I5" s="3">
        <v>13.666666666666668</v>
      </c>
      <c r="J5" s="3">
        <v>16</v>
      </c>
      <c r="K5" s="3">
        <v>22.777777777777779</v>
      </c>
      <c r="L5" s="3">
        <v>20.777777777777782</v>
      </c>
      <c r="M5" s="3">
        <v>17.444444444444443</v>
      </c>
      <c r="N5" s="3">
        <f t="shared" si="0"/>
        <v>9.4814814814814827</v>
      </c>
    </row>
    <row r="6" spans="1:14" x14ac:dyDescent="0.25">
      <c r="A6" s="2">
        <v>1995</v>
      </c>
      <c r="B6" s="3">
        <v>8.2222222222222214</v>
      </c>
      <c r="C6" s="3">
        <v>0.22222222222222143</v>
      </c>
      <c r="D6" s="3">
        <v>-1.0000000000000004</v>
      </c>
      <c r="E6" s="3">
        <v>-0.55555555555555558</v>
      </c>
      <c r="F6" s="3">
        <v>2.8888888888888906</v>
      </c>
      <c r="G6" s="3">
        <v>4.3888888888888884</v>
      </c>
      <c r="H6" s="3">
        <v>7.5</v>
      </c>
      <c r="I6" s="3">
        <v>13.722222222222225</v>
      </c>
      <c r="J6" s="3">
        <v>15.611111111111112</v>
      </c>
      <c r="K6" s="3">
        <v>19.888888888888889</v>
      </c>
      <c r="L6" s="3">
        <v>17.666666666666664</v>
      </c>
      <c r="M6" s="3">
        <v>16.222222222222225</v>
      </c>
      <c r="N6" s="3">
        <f t="shared" si="0"/>
        <v>8.7314814814814827</v>
      </c>
    </row>
    <row r="7" spans="1:14" x14ac:dyDescent="0.25">
      <c r="A7" s="2">
        <v>1996</v>
      </c>
      <c r="B7" s="3">
        <v>6.5555555555555545</v>
      </c>
      <c r="C7" s="3">
        <v>4.5000000000000009</v>
      </c>
      <c r="D7" s="3">
        <v>-1.8888888888888882</v>
      </c>
      <c r="E7" s="3">
        <v>-3.6666666666666674</v>
      </c>
      <c r="F7" s="3">
        <v>-1.8333333333333337</v>
      </c>
      <c r="G7" s="3">
        <v>2.4444444444444438</v>
      </c>
      <c r="H7" s="3">
        <v>7.9444444444444429</v>
      </c>
      <c r="I7" s="3">
        <v>9.7777777777777786</v>
      </c>
      <c r="J7" s="3">
        <v>15.833333333333334</v>
      </c>
      <c r="K7" s="3">
        <v>21.111111111111111</v>
      </c>
      <c r="L7" s="3">
        <v>20</v>
      </c>
      <c r="M7" s="3">
        <v>13.277777777777777</v>
      </c>
      <c r="N7" s="3">
        <f t="shared" si="0"/>
        <v>7.8379629629629619</v>
      </c>
    </row>
    <row r="8" spans="1:14" x14ac:dyDescent="0.25">
      <c r="A8" s="2">
        <v>1997</v>
      </c>
      <c r="B8" s="3">
        <v>7.3888888888888875</v>
      </c>
      <c r="C8" s="3">
        <v>0.66666666666666829</v>
      </c>
      <c r="D8" s="3">
        <v>-4</v>
      </c>
      <c r="E8" s="3">
        <v>-2.0555555555555554</v>
      </c>
      <c r="F8" s="3">
        <v>-0.16666666666666707</v>
      </c>
      <c r="G8" s="3">
        <v>4.0000000000000018</v>
      </c>
      <c r="H8" s="3">
        <v>6.2777777777777768</v>
      </c>
      <c r="I8" s="3">
        <v>13.722222222222225</v>
      </c>
      <c r="J8" s="3">
        <v>15.5</v>
      </c>
      <c r="K8" s="3">
        <v>19.722222222222221</v>
      </c>
      <c r="L8" s="3">
        <v>21.611111111111114</v>
      </c>
      <c r="M8" s="3">
        <v>16.611111111111111</v>
      </c>
      <c r="N8" s="3">
        <f t="shared" si="0"/>
        <v>8.2731481481481488</v>
      </c>
    </row>
    <row r="9" spans="1:14" x14ac:dyDescent="0.25">
      <c r="A9" s="2">
        <v>1998</v>
      </c>
      <c r="B9" s="3">
        <v>8.4444444444444464</v>
      </c>
      <c r="C9" s="3">
        <v>3.6666666666666674</v>
      </c>
      <c r="D9" s="3">
        <v>-1.4999999999999998</v>
      </c>
      <c r="E9" s="3">
        <v>-0.77777777777777701</v>
      </c>
      <c r="F9" s="3">
        <v>3.3333333333333335</v>
      </c>
      <c r="G9" s="3">
        <v>5.2777777777777777</v>
      </c>
      <c r="H9" s="3">
        <v>8.8333333333333321</v>
      </c>
      <c r="I9" s="3">
        <v>13.388888888888891</v>
      </c>
      <c r="J9" s="3">
        <v>16.944444444444446</v>
      </c>
      <c r="K9" s="3">
        <v>24.055555555555554</v>
      </c>
      <c r="L9" s="3">
        <v>22.055555555555557</v>
      </c>
      <c r="M9" s="3">
        <v>18.388888888888886</v>
      </c>
      <c r="N9" s="3">
        <f t="shared" si="0"/>
        <v>10.175925925925926</v>
      </c>
    </row>
    <row r="10" spans="1:14" x14ac:dyDescent="0.25">
      <c r="A10" s="2">
        <v>1999</v>
      </c>
      <c r="B10" s="3">
        <v>8.0555555555555554</v>
      </c>
      <c r="C10" s="3">
        <v>4.3888888888888884</v>
      </c>
      <c r="D10" s="3">
        <v>-1.8888888888888882</v>
      </c>
      <c r="E10" s="3">
        <v>0.1111111111111127</v>
      </c>
      <c r="F10" s="3">
        <v>1.6111111111111105</v>
      </c>
      <c r="G10" s="3">
        <v>4.3888888888888884</v>
      </c>
      <c r="H10" s="3">
        <v>7.1666666666666661</v>
      </c>
      <c r="I10" s="3">
        <v>10.333333333333334</v>
      </c>
      <c r="J10" s="3">
        <v>15.5</v>
      </c>
      <c r="K10" s="3">
        <v>19.000000000000004</v>
      </c>
      <c r="L10" s="3">
        <v>21.277777777777779</v>
      </c>
      <c r="M10" s="3">
        <v>15.055555555555557</v>
      </c>
      <c r="N10" s="3">
        <f t="shared" si="0"/>
        <v>8.7500000000000018</v>
      </c>
    </row>
    <row r="11" spans="1:14" x14ac:dyDescent="0.25">
      <c r="A11" s="2">
        <v>2000</v>
      </c>
      <c r="B11" s="3">
        <v>8.4999999999999982</v>
      </c>
      <c r="C11" s="3">
        <v>5.2222222222222214</v>
      </c>
      <c r="D11" s="3">
        <v>-0.22222222222222143</v>
      </c>
      <c r="E11" s="3">
        <v>-2.2777777777777786</v>
      </c>
      <c r="F11" s="3">
        <v>0.83333333333333337</v>
      </c>
      <c r="G11" s="3">
        <v>3.8333333333333326</v>
      </c>
      <c r="H11" s="3">
        <v>9.0000000000000018</v>
      </c>
      <c r="I11" s="3">
        <v>11.666666666666668</v>
      </c>
      <c r="J11" s="3">
        <v>16.111111111111111</v>
      </c>
      <c r="K11" s="3">
        <v>19.888888888888889</v>
      </c>
      <c r="L11" s="3">
        <v>19.722222222222221</v>
      </c>
      <c r="M11" s="3">
        <v>13.222222222222221</v>
      </c>
      <c r="N11" s="3">
        <f t="shared" si="0"/>
        <v>8.7916666666666661</v>
      </c>
    </row>
    <row r="12" spans="1:14" x14ac:dyDescent="0.25">
      <c r="A12" s="2">
        <v>2001</v>
      </c>
      <c r="B12" s="3">
        <v>7.9444444444444429</v>
      </c>
      <c r="C12" s="3">
        <v>-2.8333333333333344</v>
      </c>
      <c r="D12" s="3">
        <v>-4.1111111111111107</v>
      </c>
      <c r="E12" s="3">
        <v>-2.7222222222222214</v>
      </c>
      <c r="F12" s="3">
        <v>-2.8888888888888888</v>
      </c>
      <c r="G12" s="3">
        <v>3.9444444444444455</v>
      </c>
      <c r="H12" s="3">
        <v>6.4444444444444455</v>
      </c>
      <c r="I12" s="3">
        <v>13</v>
      </c>
      <c r="J12" s="3">
        <v>14.833333333333336</v>
      </c>
      <c r="K12" s="3">
        <v>20.222222222222225</v>
      </c>
      <c r="L12" s="3">
        <v>21.722222222222221</v>
      </c>
      <c r="M12" s="3">
        <v>17.388888888888889</v>
      </c>
      <c r="N12" s="3">
        <f t="shared" si="0"/>
        <v>7.7453703703703711</v>
      </c>
    </row>
    <row r="13" spans="1:14" x14ac:dyDescent="0.25">
      <c r="A13" s="2">
        <v>2002</v>
      </c>
      <c r="B13" s="3">
        <v>7.7222222222222214</v>
      </c>
      <c r="C13" s="3">
        <v>4.3888888888888884</v>
      </c>
      <c r="D13" s="3">
        <v>-2.1666666666666661</v>
      </c>
      <c r="E13" s="3">
        <v>-0.83333333333333337</v>
      </c>
      <c r="F13" s="3">
        <v>-0.33333333333333415</v>
      </c>
      <c r="G13" s="3">
        <v>1.3333333333333326</v>
      </c>
      <c r="H13" s="3">
        <v>7.4444444444444438</v>
      </c>
      <c r="I13" s="3">
        <v>10.833333333333334</v>
      </c>
      <c r="J13" s="3">
        <v>16.833333333333332</v>
      </c>
      <c r="K13" s="3">
        <v>21.833333333333332</v>
      </c>
      <c r="L13" s="3">
        <v>19.111111111111114</v>
      </c>
      <c r="M13" s="3">
        <v>14.722222222222223</v>
      </c>
      <c r="N13" s="3">
        <f t="shared" si="0"/>
        <v>8.4074074074074066</v>
      </c>
    </row>
    <row r="14" spans="1:14" x14ac:dyDescent="0.25">
      <c r="A14" s="2">
        <v>2003</v>
      </c>
      <c r="B14" s="3">
        <v>6.0555555555555554</v>
      </c>
      <c r="C14" s="3">
        <v>2.6666666666666652</v>
      </c>
      <c r="D14" s="3">
        <v>0.94444444444444609</v>
      </c>
      <c r="E14" s="3">
        <v>1.0555555555555549</v>
      </c>
      <c r="F14" s="3">
        <v>0.61111111111111194</v>
      </c>
      <c r="G14" s="3">
        <v>4.8333333333333348</v>
      </c>
      <c r="H14" s="3">
        <v>7.2777777777777786</v>
      </c>
      <c r="I14" s="3">
        <v>11.888888888888889</v>
      </c>
      <c r="J14" s="3">
        <v>17.555555555555557</v>
      </c>
      <c r="K14" s="3">
        <v>22.777777777777779</v>
      </c>
      <c r="L14" s="3">
        <v>21.277777777777779</v>
      </c>
      <c r="M14" s="3">
        <v>16.611111111111111</v>
      </c>
      <c r="N14" s="3">
        <f t="shared" si="0"/>
        <v>9.4629629629629637</v>
      </c>
    </row>
    <row r="15" spans="1:14" x14ac:dyDescent="0.25">
      <c r="A15" s="2">
        <v>2004</v>
      </c>
      <c r="B15" s="3">
        <v>10.777777777777777</v>
      </c>
      <c r="C15" s="3">
        <v>-1.3888888888888888</v>
      </c>
      <c r="D15" s="3">
        <v>-1.2222222222222219</v>
      </c>
      <c r="E15" s="3">
        <v>-3.2222222222222228</v>
      </c>
      <c r="F15" s="3">
        <v>5.555555555555635E-2</v>
      </c>
      <c r="G15" s="3">
        <v>6.2777777777777768</v>
      </c>
      <c r="H15" s="3">
        <v>9.7777777777777786</v>
      </c>
      <c r="I15" s="3">
        <v>12.5</v>
      </c>
      <c r="J15" s="3">
        <v>17.555555555555557</v>
      </c>
      <c r="K15" s="3">
        <v>22.333333333333336</v>
      </c>
      <c r="L15" s="3">
        <v>21.666666666666668</v>
      </c>
      <c r="M15" s="3">
        <v>14.444444444444445</v>
      </c>
      <c r="N15" s="3">
        <f t="shared" si="0"/>
        <v>9.1296296296296315</v>
      </c>
    </row>
    <row r="16" spans="1:14" x14ac:dyDescent="0.25">
      <c r="A16" s="2">
        <v>2005</v>
      </c>
      <c r="B16" s="3">
        <v>9.6111111111111107</v>
      </c>
      <c r="C16" s="3">
        <v>2.3333333333333348</v>
      </c>
      <c r="D16" s="3">
        <v>-5.555555555555635E-2</v>
      </c>
      <c r="E16" s="3">
        <v>-2.0555555555555554</v>
      </c>
      <c r="F16" s="3">
        <v>1.4444444444444453</v>
      </c>
      <c r="G16" s="3">
        <v>5.4444444444444429</v>
      </c>
      <c r="H16" s="3">
        <v>8.8888888888888893</v>
      </c>
      <c r="I16" s="3">
        <v>13.777777777777777</v>
      </c>
      <c r="J16" s="3">
        <v>15.66666666666667</v>
      </c>
      <c r="K16" s="3">
        <v>21.166666666666664</v>
      </c>
      <c r="L16" s="3">
        <v>20.888888888888886</v>
      </c>
      <c r="M16" s="3">
        <v>14.166666666666668</v>
      </c>
      <c r="N16" s="3">
        <f t="shared" si="0"/>
        <v>9.2731481481481488</v>
      </c>
    </row>
    <row r="17" spans="1:14" x14ac:dyDescent="0.25">
      <c r="A17" s="2">
        <v>2006</v>
      </c>
      <c r="B17" s="3">
        <v>9.4444444444444446</v>
      </c>
      <c r="C17" s="3">
        <v>1.1666666666666674</v>
      </c>
      <c r="D17" s="3">
        <v>-4.3888888888888884</v>
      </c>
      <c r="E17" s="3">
        <v>1.9444444444444446</v>
      </c>
      <c r="F17" s="3">
        <v>-0.61111111111111194</v>
      </c>
      <c r="G17" s="3">
        <v>3.6666666666666674</v>
      </c>
      <c r="H17" s="3">
        <v>8.4999999999999982</v>
      </c>
      <c r="I17" s="3">
        <v>13.499999999999998</v>
      </c>
      <c r="J17" s="3">
        <v>17.5</v>
      </c>
      <c r="K17" s="3">
        <v>23.166666666666668</v>
      </c>
      <c r="L17" s="3">
        <v>20.500000000000004</v>
      </c>
      <c r="M17" s="3">
        <v>16.222222222222225</v>
      </c>
      <c r="N17" s="3">
        <f t="shared" si="0"/>
        <v>9.2175925925925934</v>
      </c>
    </row>
    <row r="18" spans="1:14" x14ac:dyDescent="0.25">
      <c r="A18" s="2">
        <v>2007</v>
      </c>
      <c r="B18" s="3">
        <v>8.3333333333333339</v>
      </c>
      <c r="C18" s="3">
        <v>2.2222222222222223</v>
      </c>
      <c r="D18" s="3">
        <v>-1.9444444444444446</v>
      </c>
      <c r="E18" s="3">
        <v>-4.0555555555555562</v>
      </c>
      <c r="F18" s="3">
        <v>1.0555555555555549</v>
      </c>
      <c r="G18" s="3">
        <v>5.9444444444444464</v>
      </c>
      <c r="H18" s="3">
        <v>8.0555555555555554</v>
      </c>
      <c r="I18" s="3">
        <v>13.444444444444446</v>
      </c>
      <c r="J18" s="3">
        <v>16.777777777777779</v>
      </c>
      <c r="K18" s="3">
        <v>24.222222222222221</v>
      </c>
      <c r="L18" s="3">
        <v>20.222222222222225</v>
      </c>
      <c r="M18" s="3">
        <v>15.166666666666666</v>
      </c>
      <c r="N18" s="3">
        <f t="shared" si="0"/>
        <v>9.120370370370372</v>
      </c>
    </row>
    <row r="19" spans="1:14" x14ac:dyDescent="0.25">
      <c r="A19" s="2">
        <v>2008</v>
      </c>
      <c r="B19" s="3">
        <v>8.2222222222222214</v>
      </c>
      <c r="C19" s="3">
        <v>1.6666666666666667</v>
      </c>
      <c r="D19" s="3">
        <v>-1.9444444444444446</v>
      </c>
      <c r="E19" s="3">
        <v>-4</v>
      </c>
      <c r="F19" s="3">
        <v>-5.555555555555635E-2</v>
      </c>
      <c r="G19" s="3">
        <v>2.3888888888888875</v>
      </c>
      <c r="H19" s="3">
        <v>5.5555555555555554</v>
      </c>
      <c r="I19" s="3">
        <v>13.833333333333334</v>
      </c>
      <c r="J19" s="3">
        <v>16</v>
      </c>
      <c r="K19" s="3">
        <v>21.277777777777779</v>
      </c>
      <c r="L19" s="3">
        <v>20.388888888888893</v>
      </c>
      <c r="M19" s="3">
        <v>16.111111111111111</v>
      </c>
      <c r="N19" s="3">
        <f t="shared" si="0"/>
        <v>8.2870370370370381</v>
      </c>
    </row>
    <row r="20" spans="1:14" x14ac:dyDescent="0.25">
      <c r="A20" s="2">
        <v>2009</v>
      </c>
      <c r="B20" s="3">
        <v>8.7777777777777768</v>
      </c>
      <c r="C20" s="3">
        <v>3.6111111111111112</v>
      </c>
      <c r="D20" s="3">
        <v>-5.6111111111111125</v>
      </c>
      <c r="E20" s="3">
        <v>-3.3888888888888897</v>
      </c>
      <c r="F20" s="3">
        <v>-0.83333333333333337</v>
      </c>
      <c r="G20" s="3">
        <v>1.4444444444444453</v>
      </c>
      <c r="H20" s="3">
        <v>7.3333333333333348</v>
      </c>
      <c r="I20" s="3">
        <v>13.16666666666667</v>
      </c>
      <c r="J20" s="3">
        <v>17.333333333333336</v>
      </c>
      <c r="K20" s="3">
        <v>22.277777777777775</v>
      </c>
      <c r="L20" s="3">
        <v>21.277777777777779</v>
      </c>
      <c r="M20" s="3">
        <v>17.722222222222221</v>
      </c>
      <c r="N20" s="3">
        <f t="shared" si="0"/>
        <v>8.5925925925925934</v>
      </c>
    </row>
    <row r="21" spans="1:14" x14ac:dyDescent="0.25">
      <c r="A21" s="2">
        <v>2010</v>
      </c>
      <c r="B21" s="3">
        <v>6.2222222222222241</v>
      </c>
      <c r="C21" s="3">
        <v>2.7222222222222214</v>
      </c>
      <c r="D21" s="3">
        <v>-4.2222222222222232</v>
      </c>
      <c r="E21" s="3">
        <v>1.722222222222223</v>
      </c>
      <c r="F21" s="3">
        <v>3.2777777777777772</v>
      </c>
      <c r="G21" s="3">
        <v>5.1111111111111125</v>
      </c>
      <c r="H21" s="3">
        <v>8.2222222222222214</v>
      </c>
      <c r="I21" s="3">
        <v>10.722222222222221</v>
      </c>
      <c r="J21" s="3">
        <v>15.055555555555557</v>
      </c>
      <c r="K21" s="3">
        <v>20.500000000000004</v>
      </c>
      <c r="L21" s="3">
        <v>20.277777777777779</v>
      </c>
      <c r="M21" s="3">
        <v>15.444444444444443</v>
      </c>
      <c r="N21" s="3">
        <f t="shared" si="0"/>
        <v>8.7546296296296298</v>
      </c>
    </row>
    <row r="22" spans="1:14" x14ac:dyDescent="0.25">
      <c r="A22" s="2">
        <v>2011</v>
      </c>
      <c r="B22" s="3">
        <v>9.8333333333333357</v>
      </c>
      <c r="C22" s="3">
        <v>0.61111111111111194</v>
      </c>
      <c r="D22" s="3">
        <v>-1.4444444444444453</v>
      </c>
      <c r="E22" s="3">
        <v>-1.555555555555556</v>
      </c>
      <c r="F22" s="3">
        <v>-1.722222222222223</v>
      </c>
      <c r="G22" s="3">
        <v>4.0555555555555545</v>
      </c>
      <c r="H22" s="3">
        <v>5.2777777777777777</v>
      </c>
      <c r="I22" s="3">
        <v>11.111111111111111</v>
      </c>
      <c r="J22" s="3">
        <v>15</v>
      </c>
      <c r="K22" s="3">
        <v>19.277777777777779</v>
      </c>
      <c r="L22" s="3">
        <v>21.555555555555554</v>
      </c>
      <c r="M22" s="3">
        <v>18.333333333333336</v>
      </c>
      <c r="N22" s="3">
        <f t="shared" si="0"/>
        <v>8.3611111111111125</v>
      </c>
    </row>
    <row r="23" spans="1:14" x14ac:dyDescent="0.25">
      <c r="A23" s="2">
        <v>2012</v>
      </c>
      <c r="B23" s="3">
        <v>8.9444444444444464</v>
      </c>
      <c r="C23" s="3">
        <v>1.722222222222223</v>
      </c>
      <c r="D23" s="3">
        <v>-1.8888888888888882</v>
      </c>
      <c r="E23" s="3">
        <v>-1.1111111111111112</v>
      </c>
      <c r="F23" s="3">
        <v>0.3888888888888905</v>
      </c>
      <c r="G23" s="3">
        <v>3.6666666666666674</v>
      </c>
      <c r="H23" s="3">
        <v>9.0555555555555536</v>
      </c>
      <c r="I23" s="3">
        <v>12.166666666666666</v>
      </c>
      <c r="J23" s="3">
        <v>15.333333333333334</v>
      </c>
      <c r="K23" s="3">
        <v>22.277777777777775</v>
      </c>
      <c r="L23" s="3">
        <v>21.999999999999996</v>
      </c>
      <c r="M23" s="3">
        <v>17.444444444444443</v>
      </c>
      <c r="N23" s="3">
        <f t="shared" si="0"/>
        <v>9.1666666666666661</v>
      </c>
    </row>
    <row r="24" spans="1:14" x14ac:dyDescent="0.25">
      <c r="A24" s="2">
        <v>2013</v>
      </c>
      <c r="B24" s="3">
        <v>9.1666666666666679</v>
      </c>
      <c r="C24" s="3">
        <v>3.8333333333333326</v>
      </c>
      <c r="D24" s="3">
        <v>-0.44444444444444486</v>
      </c>
      <c r="E24" s="3">
        <v>-4.0555555555555562</v>
      </c>
      <c r="F24" s="3">
        <v>0.99999999999999845</v>
      </c>
      <c r="G24" s="3">
        <v>5.1111111111111125</v>
      </c>
      <c r="H24" s="3">
        <v>7.7777777777777786</v>
      </c>
      <c r="I24" s="3">
        <v>13.833333333333334</v>
      </c>
      <c r="J24" s="3">
        <v>16.500000000000004</v>
      </c>
      <c r="K24" s="3">
        <v>23.277777777777782</v>
      </c>
      <c r="L24" s="3">
        <v>22.333333333333336</v>
      </c>
      <c r="M24" s="3">
        <v>17.222222222222221</v>
      </c>
      <c r="N24" s="3">
        <f t="shared" si="0"/>
        <v>9.6296296296296315</v>
      </c>
    </row>
    <row r="25" spans="1:14" x14ac:dyDescent="0.25">
      <c r="A25" s="2">
        <v>2014</v>
      </c>
      <c r="B25" s="3">
        <v>7.6111111111111134</v>
      </c>
      <c r="C25" s="3">
        <v>1.555555555555554</v>
      </c>
      <c r="D25" s="3">
        <v>-3.5000000000000004</v>
      </c>
      <c r="E25" s="3">
        <v>-1.3333333333333326</v>
      </c>
      <c r="F25" s="3">
        <v>-3.3333333333333335</v>
      </c>
      <c r="G25" s="3">
        <v>4.2222222222222232</v>
      </c>
      <c r="H25" s="3">
        <v>8.2777777777777768</v>
      </c>
      <c r="I25" s="3">
        <v>14.27777777777778</v>
      </c>
      <c r="J25" s="3">
        <v>16.500000000000004</v>
      </c>
      <c r="K25" s="3">
        <v>24.277777777777782</v>
      </c>
      <c r="L25" s="3">
        <v>22.333333333333336</v>
      </c>
      <c r="M25" s="3">
        <v>17.277777777777779</v>
      </c>
      <c r="N25" s="3">
        <f t="shared" si="0"/>
        <v>9.0138888888888911</v>
      </c>
    </row>
    <row r="26" spans="1:14" x14ac:dyDescent="0.25">
      <c r="A26" s="2">
        <v>2015</v>
      </c>
      <c r="B26" s="3">
        <v>11.833333333333332</v>
      </c>
      <c r="C26" s="3">
        <v>1.4444444444444453</v>
      </c>
      <c r="D26" s="3">
        <v>0.44444444444444287</v>
      </c>
      <c r="E26" s="3">
        <v>-0.55555555555555558</v>
      </c>
      <c r="F26" s="3">
        <v>4.0000000000000018</v>
      </c>
      <c r="G26" s="3">
        <v>7.5</v>
      </c>
      <c r="H26" s="3">
        <v>8.6111111111111107</v>
      </c>
      <c r="I26" s="3">
        <v>15.944444444444446</v>
      </c>
      <c r="J26" s="3">
        <v>21.888888888888893</v>
      </c>
      <c r="K26" s="3">
        <v>23.444444444444446</v>
      </c>
      <c r="L26" s="3">
        <v>22.5</v>
      </c>
      <c r="M26" s="3">
        <v>14.944444444444445</v>
      </c>
      <c r="N26" s="3">
        <f t="shared" si="0"/>
        <v>11</v>
      </c>
    </row>
    <row r="27" spans="1:14" x14ac:dyDescent="0.25">
      <c r="A27" s="2">
        <v>2016</v>
      </c>
      <c r="B27" s="3">
        <v>12.388888888888888</v>
      </c>
      <c r="C27" s="3">
        <v>1.6111111111111105</v>
      </c>
      <c r="D27" s="3">
        <v>-0.72222222222222265</v>
      </c>
      <c r="E27" s="3">
        <v>-0.55555555555555558</v>
      </c>
      <c r="F27" s="3">
        <v>3.7777777777777763</v>
      </c>
      <c r="G27" s="3">
        <v>5.9444444444444464</v>
      </c>
      <c r="H27" s="3">
        <v>12.611111111111112</v>
      </c>
      <c r="I27" s="3">
        <v>14.777777777777779</v>
      </c>
      <c r="J27" s="3">
        <v>18.222222222222221</v>
      </c>
      <c r="K27" s="3">
        <v>20.555555555555557</v>
      </c>
      <c r="L27" s="3">
        <v>21.777777777777779</v>
      </c>
      <c r="M27" s="3">
        <v>15.388888888888891</v>
      </c>
      <c r="N27" s="3">
        <f t="shared" si="0"/>
        <v>10.481481481481481</v>
      </c>
    </row>
    <row r="28" spans="1:14" x14ac:dyDescent="0.25">
      <c r="A28" s="2">
        <v>2017</v>
      </c>
      <c r="B28" s="3">
        <v>9.1111111111111107</v>
      </c>
      <c r="C28" s="3">
        <v>6.3888888888888893</v>
      </c>
      <c r="D28" s="3">
        <v>-4.9444444444444438</v>
      </c>
      <c r="E28" s="3">
        <v>-6.5555555555555562</v>
      </c>
      <c r="F28" s="3">
        <v>-1.4999999999999998</v>
      </c>
      <c r="G28" s="3">
        <v>4.8888888888888875</v>
      </c>
      <c r="H28" s="3">
        <v>7.9444444444444429</v>
      </c>
      <c r="I28" s="3">
        <v>13.888888888888889</v>
      </c>
      <c r="J28" s="3">
        <v>18.555555555555561</v>
      </c>
      <c r="K28" s="3">
        <v>23.611111111111111</v>
      </c>
      <c r="L28" s="3">
        <v>23.222222222222221</v>
      </c>
      <c r="M28" s="3">
        <v>16.777777777777779</v>
      </c>
      <c r="N28" s="3">
        <f t="shared" si="0"/>
        <v>9.2824074074074066</v>
      </c>
    </row>
    <row r="29" spans="1:14" x14ac:dyDescent="0.25">
      <c r="A29" s="2">
        <v>2018</v>
      </c>
      <c r="B29" s="3">
        <v>8.1111111111111125</v>
      </c>
      <c r="C29" s="3">
        <v>3.1666666666666683</v>
      </c>
      <c r="D29" s="3">
        <v>-2.9444444444444451</v>
      </c>
      <c r="E29" s="3">
        <v>0.99999999999999845</v>
      </c>
      <c r="F29" s="3">
        <v>-1.0000000000000004</v>
      </c>
      <c r="G29" s="3">
        <v>4.166666666666667</v>
      </c>
      <c r="H29" s="3">
        <v>8.2222222222222214</v>
      </c>
      <c r="I29" s="3">
        <v>16.611111111111111</v>
      </c>
      <c r="J29" s="3">
        <v>16.888888888888889</v>
      </c>
      <c r="K29" s="3">
        <v>22.944444444444443</v>
      </c>
      <c r="L29" s="3">
        <v>21.500000000000004</v>
      </c>
      <c r="M29" s="3">
        <v>15.333333333333334</v>
      </c>
      <c r="N29" s="3">
        <f t="shared" si="0"/>
        <v>9.4999999999999982</v>
      </c>
    </row>
    <row r="30" spans="1:14" x14ac:dyDescent="0.25">
      <c r="A30" s="2">
        <v>2019</v>
      </c>
      <c r="B30" s="3">
        <v>8.9444444444444464</v>
      </c>
      <c r="C30" s="3">
        <v>2.7222222222222214</v>
      </c>
      <c r="D30" s="3">
        <v>-0.11111111111111072</v>
      </c>
      <c r="E30" s="3">
        <v>-0.61111111111111194</v>
      </c>
      <c r="F30" s="3">
        <v>-5.9444444444444446</v>
      </c>
      <c r="G30" s="3">
        <v>1.4444444444444453</v>
      </c>
      <c r="H30" s="3">
        <v>8.8888888888888893</v>
      </c>
      <c r="I30" s="3">
        <v>15.222222222222221</v>
      </c>
      <c r="J30" s="3">
        <v>18.000000000000004</v>
      </c>
      <c r="K30" s="3">
        <v>20.777777777777782</v>
      </c>
      <c r="L30" s="3">
        <v>22.277777777777775</v>
      </c>
      <c r="M30" s="3">
        <v>15.111111111111112</v>
      </c>
      <c r="N30" s="3">
        <f t="shared" si="0"/>
        <v>8.893518518518519</v>
      </c>
    </row>
    <row r="31" spans="1:14" x14ac:dyDescent="0.25">
      <c r="A31" s="2">
        <v>2020</v>
      </c>
      <c r="B31" s="3">
        <v>5.7222222222222205</v>
      </c>
      <c r="C31" s="3">
        <v>2.0000000000000009</v>
      </c>
      <c r="D31" s="3">
        <v>0.77777777777777701</v>
      </c>
      <c r="E31" s="3">
        <v>1.1666666666666674</v>
      </c>
      <c r="F31" s="3">
        <v>1.722222222222223</v>
      </c>
      <c r="G31" s="3">
        <v>3.7222222222222241</v>
      </c>
      <c r="H31" s="3">
        <v>8.6666666666666679</v>
      </c>
      <c r="I31" s="3">
        <v>13.16666666666667</v>
      </c>
      <c r="J31" s="3">
        <v>16.500000000000004</v>
      </c>
      <c r="K31" s="3">
        <v>21.444444444444443</v>
      </c>
      <c r="L31" s="3">
        <v>21.999999999999996</v>
      </c>
      <c r="M31" s="3">
        <v>17.833333333333332</v>
      </c>
      <c r="N31" s="3">
        <f t="shared" si="0"/>
        <v>9.5601851851851851</v>
      </c>
    </row>
    <row r="32" spans="1:14" x14ac:dyDescent="0.25">
      <c r="A32" s="2" t="s">
        <v>28</v>
      </c>
      <c r="B32" s="3">
        <f t="shared" ref="B32:N32" si="1">AVERAGE(B2:B31)</f>
        <v>8.5592592592592602</v>
      </c>
      <c r="C32" s="3">
        <f t="shared" si="1"/>
        <v>2.1740740740740745</v>
      </c>
      <c r="D32" s="3">
        <f t="shared" si="1"/>
        <v>-2.0370370370370363</v>
      </c>
      <c r="E32" s="3">
        <f t="shared" si="1"/>
        <v>-1.5444444444444452</v>
      </c>
      <c r="F32" s="3">
        <f t="shared" si="1"/>
        <v>0.27592592592592585</v>
      </c>
      <c r="G32" s="3">
        <f t="shared" si="1"/>
        <v>4.2740740740740755</v>
      </c>
      <c r="H32" s="3">
        <f t="shared" si="1"/>
        <v>8.1166666666666654</v>
      </c>
      <c r="I32" s="3">
        <f t="shared" si="1"/>
        <v>13.170370370370371</v>
      </c>
      <c r="J32" s="3">
        <f t="shared" si="1"/>
        <v>16.642592592592596</v>
      </c>
      <c r="K32" s="3">
        <f t="shared" si="1"/>
        <v>21.466666666666665</v>
      </c>
      <c r="L32" s="3">
        <f t="shared" si="1"/>
        <v>21.062962962962963</v>
      </c>
      <c r="M32" s="3">
        <f t="shared" si="1"/>
        <v>15.977777777777778</v>
      </c>
      <c r="N32" s="3">
        <f t="shared" si="1"/>
        <v>9.0115740740740726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E146C-3F14-490E-A939-0D4A99A711AC}">
  <dimension ref="B2:V8"/>
  <sheetViews>
    <sheetView tabSelected="1" workbookViewId="0">
      <selection activeCell="O8" sqref="O8"/>
    </sheetView>
  </sheetViews>
  <sheetFormatPr defaultRowHeight="15" x14ac:dyDescent="0.25"/>
  <cols>
    <col min="1" max="1" width="9.140625" style="2"/>
    <col min="2" max="2" width="11.5703125" style="2" bestFit="1" customWidth="1"/>
    <col min="3" max="15" width="7.140625" style="2" customWidth="1"/>
    <col min="16" max="16384" width="9.140625" style="2"/>
  </cols>
  <sheetData>
    <row r="2" spans="2:22" x14ac:dyDescent="0.25">
      <c r="B2" s="4" t="s">
        <v>33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2:22" x14ac:dyDescent="0.25">
      <c r="B3" s="5" t="s">
        <v>29</v>
      </c>
      <c r="C3" s="5" t="s">
        <v>11</v>
      </c>
      <c r="D3" s="5" t="s">
        <v>12</v>
      </c>
      <c r="E3" s="5" t="s">
        <v>13</v>
      </c>
      <c r="F3" s="5" t="s">
        <v>2</v>
      </c>
      <c r="G3" s="5" t="s">
        <v>3</v>
      </c>
      <c r="H3" s="5" t="s">
        <v>4</v>
      </c>
      <c r="I3" s="5" t="s">
        <v>5</v>
      </c>
      <c r="J3" s="5" t="s">
        <v>6</v>
      </c>
      <c r="K3" s="5" t="s">
        <v>7</v>
      </c>
      <c r="L3" s="5" t="s">
        <v>8</v>
      </c>
      <c r="M3" s="5" t="s">
        <v>9</v>
      </c>
      <c r="N3" s="5" t="s">
        <v>10</v>
      </c>
      <c r="O3" s="5" t="s">
        <v>14</v>
      </c>
      <c r="S3" s="2" t="s">
        <v>34</v>
      </c>
      <c r="T3" s="2" t="s">
        <v>35</v>
      </c>
      <c r="U3" s="2" t="s">
        <v>36</v>
      </c>
      <c r="V3" s="2" t="s">
        <v>37</v>
      </c>
    </row>
    <row r="4" spans="2:22" x14ac:dyDescent="0.25">
      <c r="B4" s="5" t="s">
        <v>30</v>
      </c>
      <c r="C4" s="6">
        <v>8.5555555555555536</v>
      </c>
      <c r="D4" s="6">
        <v>1.6185185185185182</v>
      </c>
      <c r="E4" s="6">
        <v>-2.5685185185185202</v>
      </c>
      <c r="F4" s="6">
        <v>-3.1018518518518516</v>
      </c>
      <c r="G4" s="6">
        <v>0.32777777777777756</v>
      </c>
      <c r="H4" s="6">
        <v>3.7648148148148151</v>
      </c>
      <c r="I4" s="6">
        <v>7.8037037037037029</v>
      </c>
      <c r="J4" s="6">
        <v>12.24814814814815</v>
      </c>
      <c r="K4" s="6">
        <v>16.725925925925925</v>
      </c>
      <c r="L4" s="6">
        <v>20.512962962962966</v>
      </c>
      <c r="M4" s="6">
        <v>20.287037037037035</v>
      </c>
      <c r="N4" s="6">
        <v>15.005555555555556</v>
      </c>
      <c r="O4" s="6">
        <v>8.4316358024691365</v>
      </c>
      <c r="P4" s="3"/>
      <c r="S4" s="3">
        <f>AVERAGE(E4:G4)</f>
        <v>-1.7808641975308648</v>
      </c>
      <c r="T4" s="3">
        <f>AVERAGE(H4:J4)</f>
        <v>7.93888888888889</v>
      </c>
      <c r="U4" s="3">
        <f>AVERAGE(K4:M4)</f>
        <v>19.17530864197531</v>
      </c>
      <c r="V4" s="3">
        <f>(N4+C4+D4)/3</f>
        <v>8.3932098765432084</v>
      </c>
    </row>
    <row r="5" spans="2:22" x14ac:dyDescent="0.25">
      <c r="B5" s="5" t="s">
        <v>31</v>
      </c>
      <c r="C5" s="6">
        <v>8.5592592592592602</v>
      </c>
      <c r="D5" s="6">
        <v>2.1740740740740745</v>
      </c>
      <c r="E5" s="6">
        <v>-2.0370370370370363</v>
      </c>
      <c r="F5" s="6">
        <v>-1.5444444444444501</v>
      </c>
      <c r="G5" s="6">
        <v>0.27592592592592585</v>
      </c>
      <c r="H5" s="6">
        <v>4.2740740740740755</v>
      </c>
      <c r="I5" s="6">
        <v>8.1166666666666654</v>
      </c>
      <c r="J5" s="6">
        <v>13.170370370370371</v>
      </c>
      <c r="K5" s="6">
        <v>16.642592592592596</v>
      </c>
      <c r="L5" s="6">
        <v>21.466666666666665</v>
      </c>
      <c r="M5" s="6">
        <v>21.062962962962963</v>
      </c>
      <c r="N5" s="6">
        <v>15.977777777777778</v>
      </c>
      <c r="O5" s="6">
        <v>9.0115740740740709</v>
      </c>
      <c r="P5" s="3"/>
      <c r="S5" s="3">
        <f>AVERAGE(E5:G5)</f>
        <v>-1.1018518518518536</v>
      </c>
      <c r="T5" s="3">
        <f>AVERAGE(H5:J5)</f>
        <v>8.5203703703703706</v>
      </c>
      <c r="U5" s="3">
        <f>AVERAGE(K5:M5)</f>
        <v>19.724074074074075</v>
      </c>
      <c r="V5" s="3">
        <f>(N5+C5+D5)/3</f>
        <v>8.9037037037037035</v>
      </c>
    </row>
    <row r="6" spans="2:22" x14ac:dyDescent="0.25">
      <c r="B6" s="5" t="s">
        <v>32</v>
      </c>
      <c r="C6" s="6">
        <f>C5-C4</f>
        <v>3.7037037037066511E-3</v>
      </c>
      <c r="D6" s="7">
        <f>D5-D4</f>
        <v>0.55555555555555625</v>
      </c>
      <c r="E6" s="7">
        <f>E5-E4</f>
        <v>0.53148148148148389</v>
      </c>
      <c r="F6" s="7">
        <f>F5-F4</f>
        <v>1.5574074074074016</v>
      </c>
      <c r="G6" s="8">
        <f t="shared" ref="G6:O6" si="0">G5-G4</f>
        <v>-5.1851851851851705E-2</v>
      </c>
      <c r="H6" s="7">
        <f t="shared" si="0"/>
        <v>0.50925925925926041</v>
      </c>
      <c r="I6" s="7">
        <f t="shared" si="0"/>
        <v>0.31296296296296244</v>
      </c>
      <c r="J6" s="7">
        <f t="shared" si="0"/>
        <v>0.92222222222222072</v>
      </c>
      <c r="K6" s="8">
        <f t="shared" si="0"/>
        <v>-8.3333333333328596E-2</v>
      </c>
      <c r="L6" s="7">
        <f t="shared" si="0"/>
        <v>0.95370370370369884</v>
      </c>
      <c r="M6" s="7">
        <f t="shared" si="0"/>
        <v>0.77592592592592879</v>
      </c>
      <c r="N6" s="7">
        <f t="shared" si="0"/>
        <v>0.97222222222222143</v>
      </c>
      <c r="O6" s="7">
        <f t="shared" si="0"/>
        <v>0.57993827160493439</v>
      </c>
      <c r="S6" s="3">
        <f>S5-S4</f>
        <v>0.67901234567901114</v>
      </c>
      <c r="T6" s="3">
        <f>T5-T4</f>
        <v>0.5814814814814806</v>
      </c>
      <c r="U6" s="3">
        <f>U5-U4</f>
        <v>0.54876543209876516</v>
      </c>
      <c r="V6" s="3">
        <f>V5-V4</f>
        <v>0.51049382716049507</v>
      </c>
    </row>
    <row r="7" spans="2:22" x14ac:dyDescent="0.25">
      <c r="B7" s="2" t="s">
        <v>38</v>
      </c>
      <c r="C7" s="3">
        <f>((C5-C4)/C4)*100</f>
        <v>4.3290043290077754E-2</v>
      </c>
      <c r="D7" s="3">
        <f>((D5-D4)/D4)*100</f>
        <v>34.324942791762062</v>
      </c>
      <c r="E7" s="3">
        <f>-1*((E5-E4)/E4)*100</f>
        <v>20.692141312184649</v>
      </c>
      <c r="F7" s="3">
        <f>-1*((F5-F4)/F4)*100</f>
        <v>50.208955223880416</v>
      </c>
      <c r="G7" s="3">
        <f t="shared" ref="E7:O7" si="1">((G5-G4)/G4)*100</f>
        <v>-15.819209039547989</v>
      </c>
      <c r="H7" s="3">
        <f t="shared" si="1"/>
        <v>13.52680767338911</v>
      </c>
      <c r="I7" s="3">
        <f t="shared" si="1"/>
        <v>4.0104413858566623</v>
      </c>
      <c r="J7" s="3">
        <f t="shared" si="1"/>
        <v>7.5294829150287139</v>
      </c>
      <c r="K7" s="3">
        <f t="shared" si="1"/>
        <v>-0.49822852081485214</v>
      </c>
      <c r="L7" s="3">
        <f t="shared" si="1"/>
        <v>4.649273268935608</v>
      </c>
      <c r="M7" s="3">
        <f t="shared" si="1"/>
        <v>3.8247375627567468</v>
      </c>
      <c r="N7" s="3">
        <f t="shared" si="1"/>
        <v>6.4790818215475694</v>
      </c>
      <c r="O7" s="3">
        <f>((O5-O4)/O4)*100</f>
        <v>6.8781228837600432</v>
      </c>
    </row>
    <row r="8" spans="2:22" x14ac:dyDescent="0.25">
      <c r="O8" s="3"/>
    </row>
  </sheetData>
  <mergeCells count="1">
    <mergeCell ref="B2: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Monthly Temperature Data</vt:lpstr>
      <vt:lpstr>Rearranged by Water Year</vt:lpstr>
      <vt:lpstr>F to C Conversion</vt:lpstr>
      <vt:lpstr>1961-1990</vt:lpstr>
      <vt:lpstr>1991-2020</vt:lpstr>
      <vt:lpstr>Comparison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2024-04-17T17:23:30Z</dcterms:created>
  <dcterms:modified xsi:type="dcterms:W3CDTF">2024-09-25T14:42:49Z</dcterms:modified>
</cp:coreProperties>
</file>