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https://usepa-my.sharepoint.com/personal/crockett_evan_epa_gov/Documents/Profile/Documents/"/>
    </mc:Choice>
  </mc:AlternateContent>
  <xr:revisionPtr revIDLastSave="0" documentId="8_{1CB108C2-5952-4F0C-87D5-D4B55608BCFC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Elemental Summary" sheetId="3" r:id="rId1"/>
    <sheet name="Reduced" sheetId="5" r:id="rId2"/>
    <sheet name="Major" sheetId="6" r:id="rId3"/>
    <sheet name="Minor" sheetId="9" r:id="rId4"/>
    <sheet name="Trace" sheetId="8" r:id="rId5"/>
    <sheet name="Average" sheetId="10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V3" i="3" l="1"/>
  <c r="CV4" i="3"/>
  <c r="CV5" i="3"/>
  <c r="CV6" i="3"/>
  <c r="CV7" i="3"/>
  <c r="CV8" i="3"/>
  <c r="CV9" i="3"/>
  <c r="CV10" i="3"/>
  <c r="CV11" i="3"/>
  <c r="CV12" i="3"/>
  <c r="CV13" i="3"/>
  <c r="CV14" i="3"/>
  <c r="CV15" i="3"/>
  <c r="CV16" i="3"/>
  <c r="CV17" i="3"/>
  <c r="CV18" i="3"/>
  <c r="CV19" i="3"/>
  <c r="CV20" i="3"/>
  <c r="CV21" i="3"/>
  <c r="CV22" i="3"/>
  <c r="CV23" i="3"/>
  <c r="CV24" i="3"/>
  <c r="CV25" i="3"/>
  <c r="CV26" i="3"/>
  <c r="CV27" i="3"/>
  <c r="CV28" i="3"/>
  <c r="CV29" i="3"/>
  <c r="CV30" i="3"/>
  <c r="CV31" i="3"/>
  <c r="CV2" i="3"/>
  <c r="J35" i="6" l="1"/>
  <c r="B35" i="9"/>
  <c r="B33" i="9"/>
  <c r="C35" i="9"/>
  <c r="C35" i="8"/>
  <c r="D35" i="8"/>
  <c r="E35" i="8"/>
  <c r="F35" i="8"/>
  <c r="G35" i="8"/>
  <c r="H35" i="8"/>
  <c r="I35" i="8"/>
  <c r="J35" i="8"/>
  <c r="B35" i="8"/>
  <c r="C33" i="8"/>
  <c r="D33" i="8"/>
  <c r="E33" i="8"/>
  <c r="F33" i="8"/>
  <c r="G33" i="8"/>
  <c r="H33" i="8"/>
  <c r="I33" i="8"/>
  <c r="J33" i="8"/>
  <c r="B33" i="8"/>
  <c r="D35" i="9"/>
  <c r="E35" i="9"/>
  <c r="F35" i="9"/>
  <c r="G35" i="9"/>
  <c r="H35" i="9"/>
  <c r="I35" i="9"/>
  <c r="C35" i="6"/>
  <c r="D35" i="6"/>
  <c r="E35" i="6"/>
  <c r="F35" i="6"/>
  <c r="G35" i="6"/>
  <c r="H35" i="6"/>
  <c r="I35" i="6"/>
  <c r="B35" i="6"/>
  <c r="C32" i="5"/>
  <c r="D32" i="5"/>
  <c r="E32" i="5"/>
  <c r="F32" i="5"/>
  <c r="G32" i="5"/>
  <c r="H32" i="5"/>
  <c r="I32" i="5"/>
  <c r="J32" i="5"/>
  <c r="K32" i="5"/>
  <c r="L32" i="5"/>
  <c r="M32" i="5"/>
  <c r="N32" i="5"/>
  <c r="O32" i="5"/>
  <c r="P32" i="5"/>
  <c r="Q32" i="5"/>
  <c r="R32" i="5"/>
  <c r="S32" i="5"/>
  <c r="T32" i="5"/>
  <c r="U32" i="5"/>
  <c r="V32" i="5"/>
  <c r="W32" i="5"/>
  <c r="X32" i="5"/>
  <c r="Y32" i="5"/>
  <c r="Z32" i="5"/>
  <c r="AA32" i="5"/>
  <c r="AB32" i="5"/>
  <c r="AC32" i="5"/>
  <c r="AD32" i="5"/>
  <c r="AE32" i="5"/>
  <c r="AF32" i="5"/>
  <c r="AG32" i="5"/>
  <c r="AH32" i="5"/>
  <c r="AI32" i="5"/>
  <c r="AJ32" i="5"/>
  <c r="B32" i="5"/>
  <c r="AJ33" i="5"/>
  <c r="AI33" i="5"/>
  <c r="AH33" i="5"/>
  <c r="AG33" i="5"/>
  <c r="AF33" i="5"/>
  <c r="AE33" i="5"/>
  <c r="AD33" i="5"/>
  <c r="AC33" i="5"/>
  <c r="AB33" i="5"/>
  <c r="AA33" i="5"/>
  <c r="Z33" i="5"/>
  <c r="Y33" i="5"/>
  <c r="X33" i="5"/>
  <c r="W33" i="5"/>
  <c r="V33" i="5"/>
  <c r="U33" i="5"/>
  <c r="T33" i="5"/>
  <c r="S33" i="5"/>
  <c r="R33" i="5"/>
  <c r="Q33" i="5"/>
  <c r="P33" i="5"/>
  <c r="O33" i="5"/>
  <c r="N33" i="5"/>
  <c r="M33" i="5"/>
  <c r="L33" i="5"/>
  <c r="K33" i="5"/>
  <c r="J33" i="5"/>
  <c r="I33" i="5"/>
  <c r="H33" i="5"/>
  <c r="G33" i="5"/>
  <c r="F33" i="5"/>
  <c r="E33" i="5"/>
  <c r="D33" i="5"/>
  <c r="C33" i="5"/>
  <c r="B33" i="5"/>
</calcChain>
</file>

<file path=xl/sharedStrings.xml><?xml version="1.0" encoding="utf-8"?>
<sst xmlns="http://schemas.openxmlformats.org/spreadsheetml/2006/main" count="636" uniqueCount="172">
  <si>
    <t>DL000853</t>
  </si>
  <si>
    <t>Ohio-1</t>
  </si>
  <si>
    <t>Ohio-2a</t>
  </si>
  <si>
    <t>Ohio-2b</t>
  </si>
  <si>
    <t>Ohio-2c</t>
  </si>
  <si>
    <t>Ohio-2d</t>
  </si>
  <si>
    <t>DL000861</t>
  </si>
  <si>
    <t>Georgia-1</t>
  </si>
  <si>
    <t>DL000862</t>
  </si>
  <si>
    <t>Tennesse-1</t>
  </si>
  <si>
    <t>DL000880</t>
  </si>
  <si>
    <t>Ohio-3a</t>
  </si>
  <si>
    <t>California-1</t>
  </si>
  <si>
    <t>DL000895</t>
  </si>
  <si>
    <t>Illinois-1</t>
  </si>
  <si>
    <t>DL000896</t>
  </si>
  <si>
    <t>Pennyslvania-1</t>
  </si>
  <si>
    <t>DL000897</t>
  </si>
  <si>
    <t>Colorado-1a</t>
  </si>
  <si>
    <t>DL000899</t>
  </si>
  <si>
    <t>Colorado-1c</t>
  </si>
  <si>
    <t>DL000900</t>
  </si>
  <si>
    <t>Colorado-1d</t>
  </si>
  <si>
    <t>DL000901</t>
  </si>
  <si>
    <t>Colorado-1e</t>
  </si>
  <si>
    <t>DL000922</t>
  </si>
  <si>
    <t>West Virginia-1</t>
  </si>
  <si>
    <t>DL000928</t>
  </si>
  <si>
    <t>Nebraska-1</t>
  </si>
  <si>
    <t>DL000939</t>
  </si>
  <si>
    <t>Ohio-3b</t>
  </si>
  <si>
    <t>DL000940</t>
  </si>
  <si>
    <t>Ohio-3c</t>
  </si>
  <si>
    <t>DL000941</t>
  </si>
  <si>
    <t>Ohio-3d</t>
  </si>
  <si>
    <t>DL000942</t>
  </si>
  <si>
    <t>Ohio-3e</t>
  </si>
  <si>
    <t>DL000943</t>
  </si>
  <si>
    <t>West Virginia-2a</t>
  </si>
  <si>
    <t>DL000950</t>
  </si>
  <si>
    <t>Texas-1</t>
  </si>
  <si>
    <t>DL000953</t>
  </si>
  <si>
    <t>Texas-2a</t>
  </si>
  <si>
    <t>DL000954</t>
  </si>
  <si>
    <t>Texas-2b</t>
  </si>
  <si>
    <t>DL000956</t>
  </si>
  <si>
    <t>Iowa-1</t>
  </si>
  <si>
    <t>DL000960</t>
  </si>
  <si>
    <t>West Virginia-2b</t>
  </si>
  <si>
    <t>DL000984</t>
  </si>
  <si>
    <t>Ohio-3f</t>
  </si>
  <si>
    <t>DL000986</t>
  </si>
  <si>
    <t>Kentucky-1</t>
  </si>
  <si>
    <t>DL000987</t>
  </si>
  <si>
    <t>Louisiana-1</t>
  </si>
  <si>
    <t>Ac</t>
  </si>
  <si>
    <t>Ag</t>
  </si>
  <si>
    <t>Al</t>
  </si>
  <si>
    <t>Am</t>
  </si>
  <si>
    <t>Ar</t>
  </si>
  <si>
    <t>As</t>
  </si>
  <si>
    <t>At</t>
  </si>
  <si>
    <t>Au</t>
  </si>
  <si>
    <t>B</t>
  </si>
  <si>
    <t>Ba</t>
  </si>
  <si>
    <t>Be</t>
  </si>
  <si>
    <t>Bi</t>
  </si>
  <si>
    <t>Br</t>
  </si>
  <si>
    <t>C</t>
  </si>
  <si>
    <t>Ca</t>
  </si>
  <si>
    <t>Cd</t>
  </si>
  <si>
    <t>Ce</t>
  </si>
  <si>
    <t>Cl</t>
  </si>
  <si>
    <t>Co</t>
  </si>
  <si>
    <t>Cr</t>
  </si>
  <si>
    <t>Cs</t>
  </si>
  <si>
    <t>Cu</t>
  </si>
  <si>
    <t>Dy</t>
  </si>
  <si>
    <t>Er</t>
  </si>
  <si>
    <t>Eu</t>
  </si>
  <si>
    <t>F</t>
  </si>
  <si>
    <t>Fe</t>
  </si>
  <si>
    <t>Fr</t>
  </si>
  <si>
    <t>Ga</t>
  </si>
  <si>
    <t>Gd</t>
  </si>
  <si>
    <t>Ge</t>
  </si>
  <si>
    <t>H</t>
  </si>
  <si>
    <t>He</t>
  </si>
  <si>
    <t>Hf</t>
  </si>
  <si>
    <t>Hg</t>
  </si>
  <si>
    <t>Ho</t>
  </si>
  <si>
    <t>I</t>
  </si>
  <si>
    <t>In</t>
  </si>
  <si>
    <t>Ir</t>
  </si>
  <si>
    <t>K</t>
  </si>
  <si>
    <t>Kr</t>
  </si>
  <si>
    <t>La</t>
  </si>
  <si>
    <t>Li</t>
  </si>
  <si>
    <t>Lu</t>
  </si>
  <si>
    <t>Mg</t>
  </si>
  <si>
    <t>Mn</t>
  </si>
  <si>
    <t>Mo</t>
  </si>
  <si>
    <t>N</t>
  </si>
  <si>
    <t>Na</t>
  </si>
  <si>
    <t>Nb</t>
  </si>
  <si>
    <t>Nd</t>
  </si>
  <si>
    <t>Ne</t>
  </si>
  <si>
    <t>Ni</t>
  </si>
  <si>
    <t>Np</t>
  </si>
  <si>
    <t>O</t>
  </si>
  <si>
    <t>Os</t>
  </si>
  <si>
    <t>P</t>
  </si>
  <si>
    <t>Pa</t>
  </si>
  <si>
    <t>Pb</t>
  </si>
  <si>
    <t>Pd</t>
  </si>
  <si>
    <t>Pm</t>
  </si>
  <si>
    <t>Po</t>
  </si>
  <si>
    <t>Pr</t>
  </si>
  <si>
    <t>Pt</t>
  </si>
  <si>
    <t>Pu</t>
  </si>
  <si>
    <t>Ra</t>
  </si>
  <si>
    <t>Rb</t>
  </si>
  <si>
    <t>Re</t>
  </si>
  <si>
    <t>Rh</t>
  </si>
  <si>
    <t>Rn</t>
  </si>
  <si>
    <t>S</t>
  </si>
  <si>
    <t>Sb</t>
  </si>
  <si>
    <t>Sc</t>
  </si>
  <si>
    <t>Se</t>
  </si>
  <si>
    <t>Si</t>
  </si>
  <si>
    <t>Sm</t>
  </si>
  <si>
    <t>Sn</t>
  </si>
  <si>
    <t>Sr</t>
  </si>
  <si>
    <t>Ta</t>
  </si>
  <si>
    <t>Tb</t>
  </si>
  <si>
    <t>Tc</t>
  </si>
  <si>
    <t>Te</t>
  </si>
  <si>
    <t>Th</t>
  </si>
  <si>
    <t>Ti</t>
  </si>
  <si>
    <t>Tl</t>
  </si>
  <si>
    <t>Tm</t>
  </si>
  <si>
    <t>U</t>
  </si>
  <si>
    <t>V</t>
  </si>
  <si>
    <t>W</t>
  </si>
  <si>
    <t>Xe</t>
  </si>
  <si>
    <t>Y</t>
  </si>
  <si>
    <t>Yb</t>
  </si>
  <si>
    <t>Zn</t>
  </si>
  <si>
    <t>Zr</t>
  </si>
  <si>
    <t>DL000855*</t>
  </si>
  <si>
    <t>DL000856*</t>
  </si>
  <si>
    <t>DL000857*</t>
  </si>
  <si>
    <t>DL000858*</t>
  </si>
  <si>
    <t>DL000894*</t>
  </si>
  <si>
    <t>DL000898 not testable - sticky material</t>
  </si>
  <si>
    <t>* ICP-MS Data</t>
  </si>
  <si>
    <t>S (TCS)</t>
  </si>
  <si>
    <t>Max</t>
  </si>
  <si>
    <t>AVG</t>
  </si>
  <si>
    <t>STD</t>
  </si>
  <si>
    <t>Sample</t>
  </si>
  <si>
    <t>-</t>
  </si>
  <si>
    <t>Pennsylvania-1</t>
  </si>
  <si>
    <t>Tennessee-1</t>
  </si>
  <si>
    <t>Concentration (%)</t>
  </si>
  <si>
    <t>S*</t>
  </si>
  <si>
    <t>C*</t>
  </si>
  <si>
    <t>Element</t>
  </si>
  <si>
    <t>Major Elements (Conc. &gt; 1)</t>
  </si>
  <si>
    <t>Minor Elements (0.1 &lt; Conc. &lt; 1)</t>
  </si>
  <si>
    <t>Trace Elements (Conc. &lt;0.1)</t>
  </si>
  <si>
    <t>Total C (TCS)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</si>
</sst>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0" xfId="0" applyFont="1" applyBorder="1"/>
    <xf numFmtId="0" fontId="0" fillId="0" borderId="0" xfId="0" applyFont="1" applyFill="1" applyBorder="1"/>
    <xf numFmtId="0" fontId="0" fillId="0" borderId="0" xfId="0" applyFill="1" applyBorder="1"/>
    <xf numFmtId="0" fontId="0" fillId="0" borderId="1" xfId="0" applyBorder="1"/>
    <xf numFmtId="0" fontId="0" fillId="0" borderId="0" xfId="0" applyFill="1"/>
    <xf numFmtId="0" fontId="0" fillId="0" borderId="5" xfId="0" applyBorder="1"/>
    <xf numFmtId="0" fontId="0" fillId="0" borderId="11" xfId="0" applyFont="1" applyBorder="1"/>
    <xf numFmtId="0" fontId="0" fillId="0" borderId="11" xfId="0" applyFont="1" applyFill="1" applyBorder="1"/>
    <xf numFmtId="0" fontId="0" fillId="0" borderId="13" xfId="0" applyBorder="1"/>
    <xf numFmtId="0" fontId="0" fillId="0" borderId="15" xfId="0" applyBorder="1"/>
    <xf numFmtId="0" fontId="0" fillId="0" borderId="18" xfId="0" applyFont="1" applyFill="1" applyBorder="1"/>
    <xf numFmtId="2" fontId="0" fillId="0" borderId="4" xfId="0" applyNumberFormat="1" applyFont="1" applyBorder="1" applyAlignment="1">
      <alignment horizontal="center"/>
    </xf>
    <xf numFmtId="2" fontId="0" fillId="0" borderId="29" xfId="0" applyNumberFormat="1" applyFont="1" applyBorder="1" applyAlignment="1">
      <alignment horizontal="center"/>
    </xf>
    <xf numFmtId="0" fontId="0" fillId="0" borderId="2" xfId="0" applyFill="1" applyBorder="1"/>
    <xf numFmtId="0" fontId="0" fillId="0" borderId="13" xfId="0" applyFill="1" applyBorder="1"/>
    <xf numFmtId="0" fontId="0" fillId="0" borderId="21" xfId="0" applyFill="1" applyBorder="1"/>
    <xf numFmtId="2" fontId="0" fillId="0" borderId="4" xfId="0" applyNumberFormat="1" applyBorder="1" applyAlignment="1">
      <alignment horizontal="center"/>
    </xf>
    <xf numFmtId="2" fontId="0" fillId="0" borderId="29" xfId="0" applyNumberFormat="1" applyBorder="1" applyAlignment="1">
      <alignment horizontal="center"/>
    </xf>
    <xf numFmtId="2" fontId="0" fillId="0" borderId="19" xfId="0" applyNumberFormat="1" applyFill="1" applyBorder="1" applyAlignment="1">
      <alignment horizontal="center"/>
    </xf>
    <xf numFmtId="2" fontId="0" fillId="0" borderId="26" xfId="0" applyNumberFormat="1" applyFill="1" applyBorder="1" applyAlignment="1">
      <alignment horizontal="center"/>
    </xf>
    <xf numFmtId="2" fontId="0" fillId="0" borderId="2" xfId="0" applyNumberFormat="1" applyFill="1" applyBorder="1" applyAlignment="1">
      <alignment horizontal="center"/>
    </xf>
    <xf numFmtId="2" fontId="0" fillId="0" borderId="30" xfId="0" applyNumberFormat="1" applyFill="1" applyBorder="1" applyAlignment="1">
      <alignment horizontal="center"/>
    </xf>
    <xf numFmtId="2" fontId="0" fillId="0" borderId="16" xfId="0" applyNumberFormat="1" applyFill="1" applyBorder="1" applyAlignment="1">
      <alignment horizontal="center"/>
    </xf>
    <xf numFmtId="2" fontId="0" fillId="0" borderId="17" xfId="0" applyNumberFormat="1" applyFill="1" applyBorder="1" applyAlignment="1">
      <alignment horizontal="center"/>
    </xf>
    <xf numFmtId="164" fontId="0" fillId="0" borderId="4" xfId="0" applyNumberFormat="1" applyBorder="1" applyAlignment="1">
      <alignment horizontal="center"/>
    </xf>
    <xf numFmtId="164" fontId="0" fillId="0" borderId="3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164" fontId="0" fillId="0" borderId="3" xfId="0" applyNumberFormat="1" applyFill="1" applyBorder="1" applyAlignment="1">
      <alignment horizontal="center"/>
    </xf>
    <xf numFmtId="164" fontId="0" fillId="0" borderId="2" xfId="0" applyNumberFormat="1" applyFill="1" applyBorder="1" applyAlignment="1">
      <alignment horizontal="center"/>
    </xf>
    <xf numFmtId="0" fontId="0" fillId="0" borderId="4" xfId="0" applyFont="1" applyBorder="1"/>
    <xf numFmtId="0" fontId="0" fillId="0" borderId="4" xfId="0" applyFont="1" applyFill="1" applyBorder="1"/>
    <xf numFmtId="0" fontId="0" fillId="0" borderId="3" xfId="0" applyFont="1" applyFill="1" applyBorder="1"/>
    <xf numFmtId="0" fontId="0" fillId="0" borderId="6" xfId="0" applyFont="1" applyBorder="1"/>
    <xf numFmtId="164" fontId="0" fillId="0" borderId="6" xfId="0" applyNumberFormat="1" applyBorder="1" applyAlignment="1">
      <alignment horizontal="center"/>
    </xf>
    <xf numFmtId="2" fontId="0" fillId="0" borderId="12" xfId="0" applyNumberFormat="1" applyFont="1" applyBorder="1" applyAlignment="1">
      <alignment horizontal="center"/>
    </xf>
    <xf numFmtId="0" fontId="0" fillId="0" borderId="3" xfId="0" applyFont="1" applyBorder="1"/>
    <xf numFmtId="0" fontId="0" fillId="0" borderId="16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24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3" xfId="0" applyBorder="1" applyAlignment="1">
      <alignment horizontal="center"/>
    </xf>
    <xf numFmtId="2" fontId="0" fillId="0" borderId="12" xfId="0" applyNumberFormat="1" applyBorder="1" applyAlignment="1">
      <alignment horizontal="center"/>
    </xf>
    <xf numFmtId="2" fontId="0" fillId="0" borderId="20" xfId="0" applyNumberFormat="1" applyFill="1" applyBorder="1" applyAlignment="1">
      <alignment horizontal="center"/>
    </xf>
    <xf numFmtId="2" fontId="0" fillId="0" borderId="14" xfId="0" applyNumberFormat="1" applyFill="1" applyBorder="1" applyAlignment="1">
      <alignment horizontal="center"/>
    </xf>
    <xf numFmtId="2" fontId="0" fillId="0" borderId="16" xfId="0" applyNumberFormat="1" applyBorder="1" applyAlignment="1">
      <alignment horizontal="center"/>
    </xf>
    <xf numFmtId="2" fontId="0" fillId="0" borderId="17" xfId="0" applyNumberFormat="1" applyBorder="1" applyAlignment="1">
      <alignment horizontal="center"/>
    </xf>
    <xf numFmtId="0" fontId="0" fillId="0" borderId="0" xfId="0" applyBorder="1" applyAlignment="1"/>
    <xf numFmtId="2" fontId="0" fillId="0" borderId="24" xfId="0" applyNumberFormat="1" applyBorder="1" applyAlignment="1">
      <alignment horizontal="center"/>
    </xf>
    <xf numFmtId="2" fontId="0" fillId="0" borderId="3" xfId="0" applyNumberFormat="1" applyFill="1" applyBorder="1" applyAlignment="1">
      <alignment horizontal="center"/>
    </xf>
    <xf numFmtId="11" fontId="0" fillId="0" borderId="0" xfId="0" applyNumberFormat="1"/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1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36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V34"/>
  <sheetViews>
    <sheetView tabSelected="1" workbookViewId="0">
      <pane xSplit="2" ySplit="1" topLeftCell="CF2" activePane="bottomRight" state="frozen"/>
      <selection pane="topRight" activeCell="C1" sqref="C1"/>
      <selection pane="bottomLeft" activeCell="A2" sqref="A2"/>
      <selection pane="bottomRight" activeCell="CW6" sqref="CW6"/>
    </sheetView>
  </sheetViews>
  <sheetFormatPr defaultRowHeight="15" x14ac:dyDescent="0.25"/>
  <cols>
    <col min="1" max="1" width="13.7109375" customWidth="1"/>
    <col min="2" max="2" width="10.85546875" customWidth="1"/>
    <col min="16" max="16" width="12" bestFit="1" customWidth="1"/>
  </cols>
  <sheetData>
    <row r="1" spans="1:100" x14ac:dyDescent="0.25">
      <c r="C1" t="s">
        <v>55</v>
      </c>
      <c r="D1" t="s">
        <v>56</v>
      </c>
      <c r="E1" t="s">
        <v>57</v>
      </c>
      <c r="F1" t="s">
        <v>58</v>
      </c>
      <c r="G1" t="s">
        <v>59</v>
      </c>
      <c r="H1" t="s">
        <v>60</v>
      </c>
      <c r="I1" t="s">
        <v>61</v>
      </c>
      <c r="J1" t="s">
        <v>62</v>
      </c>
      <c r="K1" t="s">
        <v>63</v>
      </c>
      <c r="L1" t="s">
        <v>64</v>
      </c>
      <c r="M1" t="s">
        <v>65</v>
      </c>
      <c r="N1" t="s">
        <v>66</v>
      </c>
      <c r="O1" t="s">
        <v>67</v>
      </c>
      <c r="P1" t="s">
        <v>171</v>
      </c>
      <c r="Q1" t="s">
        <v>69</v>
      </c>
      <c r="R1" t="s">
        <v>70</v>
      </c>
      <c r="S1" t="s">
        <v>71</v>
      </c>
      <c r="T1" t="s">
        <v>72</v>
      </c>
      <c r="U1" t="s">
        <v>73</v>
      </c>
      <c r="V1" t="s">
        <v>74</v>
      </c>
      <c r="W1" t="s">
        <v>75</v>
      </c>
      <c r="X1" t="s">
        <v>76</v>
      </c>
      <c r="Y1" t="s">
        <v>77</v>
      </c>
      <c r="Z1" t="s">
        <v>78</v>
      </c>
      <c r="AA1" t="s">
        <v>79</v>
      </c>
      <c r="AB1" t="s">
        <v>80</v>
      </c>
      <c r="AC1" t="s">
        <v>81</v>
      </c>
      <c r="AD1" t="s">
        <v>82</v>
      </c>
      <c r="AE1" t="s">
        <v>83</v>
      </c>
      <c r="AF1" t="s">
        <v>84</v>
      </c>
      <c r="AG1" t="s">
        <v>85</v>
      </c>
      <c r="AH1" t="s">
        <v>86</v>
      </c>
      <c r="AI1" t="s">
        <v>87</v>
      </c>
      <c r="AJ1" t="s">
        <v>88</v>
      </c>
      <c r="AK1" t="s">
        <v>89</v>
      </c>
      <c r="AL1" t="s">
        <v>90</v>
      </c>
      <c r="AM1" t="s">
        <v>91</v>
      </c>
      <c r="AN1" t="s">
        <v>92</v>
      </c>
      <c r="AO1" t="s">
        <v>93</v>
      </c>
      <c r="AP1" t="s">
        <v>94</v>
      </c>
      <c r="AQ1" t="s">
        <v>95</v>
      </c>
      <c r="AR1" t="s">
        <v>96</v>
      </c>
      <c r="AS1" t="s">
        <v>97</v>
      </c>
      <c r="AT1" t="s">
        <v>98</v>
      </c>
      <c r="AU1" t="s">
        <v>99</v>
      </c>
      <c r="AV1" t="s">
        <v>100</v>
      </c>
      <c r="AW1" t="s">
        <v>101</v>
      </c>
      <c r="AX1" t="s">
        <v>102</v>
      </c>
      <c r="AY1" t="s">
        <v>103</v>
      </c>
      <c r="AZ1" t="s">
        <v>104</v>
      </c>
      <c r="BA1" t="s">
        <v>105</v>
      </c>
      <c r="BB1" t="s">
        <v>106</v>
      </c>
      <c r="BC1" t="s">
        <v>107</v>
      </c>
      <c r="BD1" t="s">
        <v>108</v>
      </c>
      <c r="BE1" t="s">
        <v>109</v>
      </c>
      <c r="BF1" t="s">
        <v>110</v>
      </c>
      <c r="BG1" t="s">
        <v>111</v>
      </c>
      <c r="BH1" t="s">
        <v>112</v>
      </c>
      <c r="BI1" t="s">
        <v>113</v>
      </c>
      <c r="BJ1" t="s">
        <v>114</v>
      </c>
      <c r="BK1" t="s">
        <v>115</v>
      </c>
      <c r="BL1" t="s">
        <v>116</v>
      </c>
      <c r="BM1" t="s">
        <v>117</v>
      </c>
      <c r="BN1" t="s">
        <v>118</v>
      </c>
      <c r="BO1" t="s">
        <v>119</v>
      </c>
      <c r="BP1" t="s">
        <v>120</v>
      </c>
      <c r="BQ1" t="s">
        <v>121</v>
      </c>
      <c r="BR1" t="s">
        <v>122</v>
      </c>
      <c r="BS1" t="s">
        <v>123</v>
      </c>
      <c r="BT1" t="s">
        <v>124</v>
      </c>
      <c r="BU1" t="s">
        <v>156</v>
      </c>
      <c r="BW1" t="s">
        <v>125</v>
      </c>
      <c r="BX1" t="s">
        <v>126</v>
      </c>
      <c r="BY1" t="s">
        <v>127</v>
      </c>
      <c r="BZ1" t="s">
        <v>128</v>
      </c>
      <c r="CA1" t="s">
        <v>129</v>
      </c>
      <c r="CB1" t="s">
        <v>130</v>
      </c>
      <c r="CC1" t="s">
        <v>131</v>
      </c>
      <c r="CD1" t="s">
        <v>132</v>
      </c>
      <c r="CE1" t="s">
        <v>133</v>
      </c>
      <c r="CF1" t="s">
        <v>134</v>
      </c>
      <c r="CG1" t="s">
        <v>135</v>
      </c>
      <c r="CH1" t="s">
        <v>136</v>
      </c>
      <c r="CI1" t="s">
        <v>137</v>
      </c>
      <c r="CJ1" t="s">
        <v>138</v>
      </c>
      <c r="CK1" t="s">
        <v>139</v>
      </c>
      <c r="CL1" t="s">
        <v>140</v>
      </c>
      <c r="CM1" t="s">
        <v>141</v>
      </c>
      <c r="CN1" t="s">
        <v>142</v>
      </c>
      <c r="CO1" t="s">
        <v>143</v>
      </c>
      <c r="CP1" t="s">
        <v>144</v>
      </c>
      <c r="CQ1" t="s">
        <v>145</v>
      </c>
      <c r="CR1" t="s">
        <v>146</v>
      </c>
      <c r="CS1" t="s">
        <v>147</v>
      </c>
      <c r="CT1" t="s">
        <v>148</v>
      </c>
    </row>
    <row r="2" spans="1:100" x14ac:dyDescent="0.25">
      <c r="A2" s="1" t="s">
        <v>1</v>
      </c>
      <c r="B2" t="s">
        <v>0</v>
      </c>
      <c r="E2">
        <v>0.43</v>
      </c>
      <c r="O2">
        <v>0.02</v>
      </c>
      <c r="P2">
        <v>11.45</v>
      </c>
      <c r="Q2">
        <v>27</v>
      </c>
      <c r="T2">
        <v>0.28999999999999998</v>
      </c>
      <c r="AC2">
        <v>0.95</v>
      </c>
      <c r="AP2">
        <v>0.12</v>
      </c>
      <c r="AU2">
        <v>0.33</v>
      </c>
      <c r="AV2">
        <v>0.09</v>
      </c>
      <c r="AY2">
        <v>0.98</v>
      </c>
      <c r="BE2">
        <v>14.41</v>
      </c>
      <c r="BG2">
        <v>0.05</v>
      </c>
      <c r="BU2">
        <v>0.14979999999999999</v>
      </c>
      <c r="BW2">
        <v>0.09</v>
      </c>
      <c r="CA2">
        <v>1.74</v>
      </c>
      <c r="CD2">
        <v>0.05</v>
      </c>
      <c r="CJ2">
        <v>0.06</v>
      </c>
      <c r="CS2">
        <v>0.01</v>
      </c>
      <c r="CT2">
        <v>0</v>
      </c>
      <c r="CV2">
        <f>SUM(C2:CT2)</f>
        <v>58.219799999999992</v>
      </c>
    </row>
    <row r="3" spans="1:100" x14ac:dyDescent="0.25">
      <c r="A3" s="1" t="s">
        <v>2</v>
      </c>
      <c r="B3" s="3" t="s">
        <v>149</v>
      </c>
      <c r="E3">
        <v>2.6007470651013871</v>
      </c>
      <c r="H3">
        <v>9.419423692636073E-4</v>
      </c>
      <c r="L3">
        <v>2.8762006403415155E-2</v>
      </c>
      <c r="P3">
        <v>17.27</v>
      </c>
      <c r="Q3">
        <v>6.7039487726787614</v>
      </c>
      <c r="R3">
        <v>8.1750266808964782E-5</v>
      </c>
      <c r="X3">
        <v>8.0600853788687296E-3</v>
      </c>
      <c r="AC3">
        <v>12.941408751334043</v>
      </c>
      <c r="AU3">
        <v>1.8019455709711845</v>
      </c>
      <c r="AV3">
        <v>0.35262540021344724</v>
      </c>
      <c r="AY3">
        <v>3.3686232657417291E-2</v>
      </c>
      <c r="BC3">
        <v>6.7214514407684094E-3</v>
      </c>
      <c r="BG3">
        <v>10.518580576307365</v>
      </c>
      <c r="BI3">
        <v>1.1300960512273214E-2</v>
      </c>
      <c r="BU3">
        <v>0.26879999999999998</v>
      </c>
      <c r="BX3">
        <v>9.0288153681963707E-5</v>
      </c>
      <c r="CA3">
        <v>0.26686766275346852</v>
      </c>
      <c r="CD3">
        <v>1.8476947705442906E-2</v>
      </c>
      <c r="CK3">
        <v>1.4076840981856991E-3</v>
      </c>
      <c r="CM3">
        <v>7.8762006403415151E-4</v>
      </c>
      <c r="CN3">
        <v>5.9252934898612599E-3</v>
      </c>
      <c r="CS3">
        <v>3.2179188900747064</v>
      </c>
      <c r="CV3">
        <f t="shared" ref="CV3:CV31" si="0">SUM(C3:CT3)</f>
        <v>56.05908495197437</v>
      </c>
    </row>
    <row r="4" spans="1:100" x14ac:dyDescent="0.25">
      <c r="A4" s="1" t="s">
        <v>3</v>
      </c>
      <c r="B4" s="3" t="s">
        <v>150</v>
      </c>
      <c r="E4">
        <v>0.4781877499473795</v>
      </c>
      <c r="H4">
        <v>1.6235529362239529E-3</v>
      </c>
      <c r="L4">
        <v>0.11720585139970532</v>
      </c>
      <c r="P4">
        <v>1.853</v>
      </c>
      <c r="Q4">
        <v>0.67436960639865284</v>
      </c>
      <c r="R4">
        <v>4.7147968848663447E-5</v>
      </c>
      <c r="X4">
        <v>4.9815828246684908E-2</v>
      </c>
      <c r="AC4">
        <v>53.533361397600501</v>
      </c>
      <c r="AU4">
        <v>0.25076931172384764</v>
      </c>
      <c r="AV4">
        <v>0.48019364344348558</v>
      </c>
      <c r="AY4">
        <v>1.052E-2</v>
      </c>
      <c r="BC4">
        <v>1.7467901494422226E-2</v>
      </c>
      <c r="BG4">
        <v>4.52341612292149</v>
      </c>
      <c r="BI4">
        <v>1.596505998737108E-3</v>
      </c>
      <c r="BU4">
        <v>0.14419999999999999</v>
      </c>
      <c r="BX4">
        <v>3.0477794148600298E-4</v>
      </c>
      <c r="CA4">
        <v>0.25073668701326035</v>
      </c>
      <c r="CD4">
        <v>5.2348979162281624E-3</v>
      </c>
      <c r="CK4">
        <v>4.4306461797516308E-4</v>
      </c>
      <c r="CM4">
        <v>1.1E-4</v>
      </c>
      <c r="CN4">
        <v>2.4925278888655021E-3</v>
      </c>
      <c r="CS4">
        <v>0.98775626183961285</v>
      </c>
      <c r="CV4">
        <f t="shared" si="0"/>
        <v>63.382852837297399</v>
      </c>
    </row>
    <row r="5" spans="1:100" x14ac:dyDescent="0.25">
      <c r="A5" s="1" t="s">
        <v>4</v>
      </c>
      <c r="B5" s="3" t="s">
        <v>151</v>
      </c>
      <c r="E5">
        <v>5.1963928060494577</v>
      </c>
      <c r="H5">
        <v>1.6717760065399552E-4</v>
      </c>
      <c r="L5">
        <v>0.11336092376864911</v>
      </c>
      <c r="P5" s="1"/>
      <c r="Q5">
        <v>2.146465358675659</v>
      </c>
      <c r="R5">
        <v>1.0627426936439813E-5</v>
      </c>
      <c r="X5">
        <v>9.0455753116697336E-3</v>
      </c>
      <c r="AC5">
        <v>16.494481912936848</v>
      </c>
      <c r="AU5">
        <v>0.45081851624770081</v>
      </c>
      <c r="AV5">
        <v>5.0780707132638471E-2</v>
      </c>
      <c r="AY5">
        <v>0.18494073165746983</v>
      </c>
      <c r="BC5">
        <v>1.566319231555283E-2</v>
      </c>
      <c r="BG5">
        <v>1.4826905783772737</v>
      </c>
      <c r="BI5">
        <v>2.0508890251379527E-3</v>
      </c>
      <c r="BX5">
        <v>2.2072348252605764E-5</v>
      </c>
      <c r="CA5">
        <v>6.9079296954833447E-2</v>
      </c>
      <c r="CD5">
        <v>1.5624974453300635E-2</v>
      </c>
      <c r="CK5">
        <v>1E-4</v>
      </c>
      <c r="CM5">
        <v>4.0670345391375441E-4</v>
      </c>
      <c r="CN5">
        <v>7.3068669527896982E-3</v>
      </c>
      <c r="CS5">
        <v>0.23621806662579201</v>
      </c>
      <c r="CV5">
        <f t="shared" si="0"/>
        <v>26.475626977314526</v>
      </c>
    </row>
    <row r="6" spans="1:100" x14ac:dyDescent="0.25">
      <c r="A6" s="1" t="s">
        <v>5</v>
      </c>
      <c r="B6" s="3" t="s">
        <v>152</v>
      </c>
      <c r="E6">
        <v>0.37960222752585526</v>
      </c>
      <c r="H6">
        <v>1.0687151949085123E-3</v>
      </c>
      <c r="L6">
        <v>1.2793456642800322E-2</v>
      </c>
      <c r="P6">
        <v>2.133</v>
      </c>
      <c r="Q6">
        <v>1.2259695704057281</v>
      </c>
      <c r="R6">
        <v>4.4749403341288782E-5</v>
      </c>
      <c r="X6">
        <v>1.0260540970564837E-2</v>
      </c>
      <c r="AC6">
        <v>45.768496420047732</v>
      </c>
      <c r="AU6">
        <v>0.4940572792362769</v>
      </c>
      <c r="AV6">
        <v>8.3330350039777235E-2</v>
      </c>
      <c r="AY6">
        <v>1.3254773269689738E-2</v>
      </c>
      <c r="BC6">
        <v>6.40712012728719E-3</v>
      </c>
      <c r="BG6">
        <v>7.6754077167859984</v>
      </c>
      <c r="BI6">
        <v>1.0163086714399365E-3</v>
      </c>
      <c r="BU6">
        <v>0.50970000000000004</v>
      </c>
      <c r="BX6">
        <v>1.9988066825775652E-4</v>
      </c>
      <c r="CA6">
        <v>0.13836714399363564</v>
      </c>
      <c r="CD6">
        <v>7.5440533015115347E-3</v>
      </c>
      <c r="CK6">
        <v>1.4419252187748607E-4</v>
      </c>
      <c r="CM6">
        <v>1.2529832935560857E-4</v>
      </c>
      <c r="CN6">
        <v>2.6493635640413688E-3</v>
      </c>
      <c r="CS6">
        <v>0.93410302307080351</v>
      </c>
      <c r="CV6">
        <f t="shared" si="0"/>
        <v>59.397542183770881</v>
      </c>
    </row>
    <row r="7" spans="1:100" x14ac:dyDescent="0.25">
      <c r="A7" s="1" t="s">
        <v>7</v>
      </c>
      <c r="B7" s="3" t="s">
        <v>6</v>
      </c>
      <c r="E7">
        <v>0</v>
      </c>
      <c r="P7">
        <v>0.38340000000000002</v>
      </c>
      <c r="Q7">
        <v>0.26</v>
      </c>
      <c r="T7">
        <v>0.28000000000000003</v>
      </c>
      <c r="AC7">
        <v>54.78</v>
      </c>
      <c r="AP7">
        <v>0.02</v>
      </c>
      <c r="AU7">
        <v>0.14000000000000001</v>
      </c>
      <c r="AV7">
        <v>0.23</v>
      </c>
      <c r="AY7">
        <v>1.06</v>
      </c>
      <c r="BC7">
        <v>0.01</v>
      </c>
      <c r="BE7">
        <v>26.35</v>
      </c>
      <c r="BG7">
        <v>0.2</v>
      </c>
      <c r="BU7">
        <v>0.16350000000000001</v>
      </c>
      <c r="BW7">
        <v>0.08</v>
      </c>
      <c r="CA7">
        <v>1.53</v>
      </c>
      <c r="CJ7">
        <v>0.01</v>
      </c>
      <c r="CO7">
        <v>7.0000000000000007E-2</v>
      </c>
      <c r="CS7">
        <v>0.11</v>
      </c>
      <c r="CV7">
        <f t="shared" si="0"/>
        <v>85.676900000000003</v>
      </c>
    </row>
    <row r="8" spans="1:100" x14ac:dyDescent="0.25">
      <c r="A8" s="1" t="s">
        <v>9</v>
      </c>
      <c r="B8" s="3" t="s">
        <v>8</v>
      </c>
      <c r="E8">
        <v>3.03</v>
      </c>
      <c r="L8">
        <v>0.09</v>
      </c>
      <c r="O8">
        <v>0</v>
      </c>
      <c r="P8">
        <v>0.25979999999999998</v>
      </c>
      <c r="Q8">
        <v>1.62</v>
      </c>
      <c r="T8">
        <v>0.33</v>
      </c>
      <c r="U8">
        <v>0.03</v>
      </c>
      <c r="V8">
        <v>0.01</v>
      </c>
      <c r="X8">
        <v>0.01</v>
      </c>
      <c r="AC8">
        <v>12.82</v>
      </c>
      <c r="AP8">
        <v>0.69</v>
      </c>
      <c r="AU8">
        <v>0.26</v>
      </c>
      <c r="AV8">
        <v>0.02</v>
      </c>
      <c r="AY8">
        <v>1.2</v>
      </c>
      <c r="BC8">
        <v>0.01</v>
      </c>
      <c r="BE8">
        <v>22.17</v>
      </c>
      <c r="BG8">
        <v>0.02</v>
      </c>
      <c r="BI8">
        <v>0.03</v>
      </c>
      <c r="BQ8">
        <v>0.01</v>
      </c>
      <c r="BU8">
        <v>0.1158</v>
      </c>
      <c r="BW8">
        <v>0.04</v>
      </c>
      <c r="CA8">
        <v>10.71</v>
      </c>
      <c r="CD8">
        <v>0.04</v>
      </c>
      <c r="CJ8">
        <v>0.35</v>
      </c>
      <c r="CQ8">
        <v>0</v>
      </c>
      <c r="CS8">
        <v>0.01</v>
      </c>
      <c r="CT8">
        <v>0.03</v>
      </c>
      <c r="CV8">
        <f t="shared" si="0"/>
        <v>53.905600000000007</v>
      </c>
    </row>
    <row r="9" spans="1:100" x14ac:dyDescent="0.25">
      <c r="A9" s="1" t="s">
        <v>11</v>
      </c>
      <c r="B9" s="3" t="s">
        <v>10</v>
      </c>
      <c r="E9">
        <v>0.51</v>
      </c>
      <c r="P9">
        <v>4.4829999999999997</v>
      </c>
      <c r="Q9">
        <v>5.15</v>
      </c>
      <c r="T9">
        <v>0.33</v>
      </c>
      <c r="U9">
        <v>0.09</v>
      </c>
      <c r="V9">
        <v>0.03</v>
      </c>
      <c r="X9">
        <v>0.05</v>
      </c>
      <c r="AC9">
        <v>12.7</v>
      </c>
      <c r="AP9">
        <v>0.16</v>
      </c>
      <c r="AU9">
        <v>0.32</v>
      </c>
      <c r="AV9">
        <v>0.17</v>
      </c>
      <c r="AY9">
        <v>1.62</v>
      </c>
      <c r="BC9">
        <v>0.03</v>
      </c>
      <c r="BE9">
        <v>24.95</v>
      </c>
      <c r="BG9">
        <v>0.08</v>
      </c>
      <c r="BI9">
        <v>0.02</v>
      </c>
      <c r="BU9">
        <v>0.15160000000000001</v>
      </c>
      <c r="BW9">
        <v>0.08</v>
      </c>
      <c r="CA9">
        <v>9.93</v>
      </c>
      <c r="CD9">
        <v>0.02</v>
      </c>
      <c r="CJ9">
        <v>0.05</v>
      </c>
      <c r="CO9">
        <v>0.48</v>
      </c>
      <c r="CS9">
        <v>17.68</v>
      </c>
      <c r="CT9">
        <v>0.01</v>
      </c>
      <c r="CV9">
        <f t="shared" si="0"/>
        <v>79.0946</v>
      </c>
    </row>
    <row r="10" spans="1:100" x14ac:dyDescent="0.25">
      <c r="A10" s="1" t="s">
        <v>12</v>
      </c>
      <c r="B10" s="3" t="s">
        <v>153</v>
      </c>
      <c r="E10">
        <v>15.985164167004459</v>
      </c>
      <c r="H10">
        <v>3.3131738954195376E-2</v>
      </c>
      <c r="L10">
        <v>9.0271584920956632E-2</v>
      </c>
      <c r="P10">
        <v>4.8570000000000002</v>
      </c>
      <c r="R10">
        <v>5.674908796108634E-5</v>
      </c>
      <c r="X10">
        <v>9.6370085123631946E-2</v>
      </c>
      <c r="AC10">
        <v>4.663254965545196</v>
      </c>
      <c r="AP10">
        <v>0.15370226996351846</v>
      </c>
      <c r="AU10">
        <v>1.819623023915687</v>
      </c>
      <c r="AV10">
        <v>0.61426834211593029</v>
      </c>
      <c r="AY10">
        <v>0.26395419537900283</v>
      </c>
      <c r="BC10">
        <v>1.2601134981759222E-2</v>
      </c>
      <c r="BG10">
        <v>3.717316578840697</v>
      </c>
      <c r="BI10">
        <v>2.214430482367248E-3</v>
      </c>
      <c r="BU10">
        <v>0.1704</v>
      </c>
      <c r="BX10">
        <v>3.0603972436157279E-5</v>
      </c>
      <c r="CA10">
        <v>0.18805026347790843</v>
      </c>
      <c r="CK10">
        <v>5.3303607620591809E-5</v>
      </c>
      <c r="CM10">
        <v>5.4296716659910831E-4</v>
      </c>
      <c r="CN10">
        <v>4.6043777867855705E-3</v>
      </c>
      <c r="CS10">
        <v>6.029935143899473E-2</v>
      </c>
      <c r="CV10">
        <f t="shared" si="0"/>
        <v>32.732910133765699</v>
      </c>
    </row>
    <row r="11" spans="1:100" x14ac:dyDescent="0.25">
      <c r="A11" s="1" t="s">
        <v>14</v>
      </c>
      <c r="B11" s="3" t="s">
        <v>13</v>
      </c>
      <c r="E11">
        <v>23.25</v>
      </c>
      <c r="H11">
        <v>0</v>
      </c>
      <c r="L11">
        <v>0.04</v>
      </c>
      <c r="O11">
        <v>0.02</v>
      </c>
      <c r="P11">
        <v>1.8460000000000001</v>
      </c>
      <c r="Q11">
        <v>5.0999999999999996</v>
      </c>
      <c r="T11">
        <v>0.3</v>
      </c>
      <c r="X11">
        <v>0</v>
      </c>
      <c r="AB11">
        <v>0.96</v>
      </c>
      <c r="AC11">
        <v>0.53</v>
      </c>
      <c r="AP11">
        <v>0.03</v>
      </c>
      <c r="AU11">
        <v>0.48</v>
      </c>
      <c r="AV11">
        <v>0.1</v>
      </c>
      <c r="AY11">
        <v>0.71</v>
      </c>
      <c r="BC11">
        <v>0.01</v>
      </c>
      <c r="BE11">
        <v>36.479999999999997</v>
      </c>
      <c r="BG11">
        <v>9.07</v>
      </c>
      <c r="BU11">
        <v>7.2840000000000002E-2</v>
      </c>
      <c r="BW11">
        <v>0.05</v>
      </c>
      <c r="CA11">
        <v>0.95</v>
      </c>
      <c r="CD11">
        <v>0.05</v>
      </c>
      <c r="CJ11">
        <v>0.03</v>
      </c>
      <c r="CS11">
        <v>0.06</v>
      </c>
      <c r="CT11">
        <v>0.06</v>
      </c>
      <c r="CV11">
        <f t="shared" si="0"/>
        <v>80.19883999999999</v>
      </c>
    </row>
    <row r="12" spans="1:100" x14ac:dyDescent="0.25">
      <c r="A12" s="1" t="s">
        <v>16</v>
      </c>
      <c r="B12" t="s">
        <v>15</v>
      </c>
      <c r="E12">
        <v>7.63</v>
      </c>
      <c r="H12">
        <v>0</v>
      </c>
      <c r="L12">
        <v>0.02</v>
      </c>
      <c r="P12">
        <v>4.085</v>
      </c>
      <c r="Q12">
        <v>2.85</v>
      </c>
      <c r="T12">
        <v>0.3</v>
      </c>
      <c r="X12">
        <v>0.02</v>
      </c>
      <c r="AB12">
        <v>0.44</v>
      </c>
      <c r="AC12">
        <v>5.88</v>
      </c>
      <c r="AE12">
        <v>0</v>
      </c>
      <c r="AP12">
        <v>0.22</v>
      </c>
      <c r="AU12">
        <v>16.13</v>
      </c>
      <c r="AV12">
        <v>0.49</v>
      </c>
      <c r="AY12">
        <v>0.56999999999999995</v>
      </c>
      <c r="BA12">
        <v>0.03</v>
      </c>
      <c r="BC12">
        <v>0.02</v>
      </c>
      <c r="BE12">
        <v>26.88</v>
      </c>
      <c r="BG12">
        <v>0.14000000000000001</v>
      </c>
      <c r="BI12">
        <v>0</v>
      </c>
      <c r="BU12">
        <v>8.2229999999999998E-2</v>
      </c>
      <c r="BW12">
        <v>0.14000000000000001</v>
      </c>
      <c r="CA12">
        <v>4.08</v>
      </c>
      <c r="CD12">
        <v>0.01</v>
      </c>
      <c r="CJ12">
        <v>0.52</v>
      </c>
      <c r="CQ12">
        <v>0.01</v>
      </c>
      <c r="CS12">
        <v>7.0000000000000007E-2</v>
      </c>
      <c r="CT12">
        <v>0.03</v>
      </c>
      <c r="CV12">
        <f t="shared" si="0"/>
        <v>70.647229999999993</v>
      </c>
    </row>
    <row r="13" spans="1:100" x14ac:dyDescent="0.25">
      <c r="A13" s="1" t="s">
        <v>18</v>
      </c>
      <c r="B13" t="s">
        <v>17</v>
      </c>
      <c r="E13">
        <v>3.58</v>
      </c>
      <c r="L13">
        <v>0.03</v>
      </c>
      <c r="P13">
        <v>0.12640000000000001</v>
      </c>
      <c r="Q13">
        <v>0.78</v>
      </c>
      <c r="T13">
        <v>0.2</v>
      </c>
      <c r="X13">
        <v>0.01</v>
      </c>
      <c r="AC13">
        <v>2.3199999999999998</v>
      </c>
      <c r="AP13">
        <v>2.19</v>
      </c>
      <c r="AU13">
        <v>0.25</v>
      </c>
      <c r="AV13">
        <v>0.02</v>
      </c>
      <c r="AY13">
        <v>1.6</v>
      </c>
      <c r="BC13">
        <v>0</v>
      </c>
      <c r="BE13">
        <v>24.86</v>
      </c>
      <c r="BG13">
        <v>0.02</v>
      </c>
      <c r="BI13">
        <v>0</v>
      </c>
      <c r="BQ13">
        <v>0.02</v>
      </c>
      <c r="BU13">
        <v>7.4120000000000005E-2</v>
      </c>
      <c r="BW13">
        <v>0.02</v>
      </c>
      <c r="CA13">
        <v>16.72</v>
      </c>
      <c r="CD13">
        <v>0.03</v>
      </c>
      <c r="CJ13">
        <v>0.1</v>
      </c>
      <c r="CQ13">
        <v>0</v>
      </c>
      <c r="CS13">
        <v>0.01</v>
      </c>
      <c r="CT13">
        <v>0.01</v>
      </c>
      <c r="CV13">
        <f t="shared" si="0"/>
        <v>52.970520000000008</v>
      </c>
    </row>
    <row r="14" spans="1:100" x14ac:dyDescent="0.25">
      <c r="A14" s="1" t="s">
        <v>20</v>
      </c>
      <c r="B14" t="s">
        <v>19</v>
      </c>
      <c r="E14">
        <v>2.73</v>
      </c>
      <c r="O14">
        <v>0.24</v>
      </c>
      <c r="P14">
        <v>7.8250000000000002</v>
      </c>
      <c r="Q14">
        <v>3.6</v>
      </c>
      <c r="T14">
        <v>0.87</v>
      </c>
      <c r="X14">
        <v>0.1</v>
      </c>
      <c r="AC14">
        <v>10.72</v>
      </c>
      <c r="AP14">
        <v>1.1200000000000001</v>
      </c>
      <c r="AU14">
        <v>0.93</v>
      </c>
      <c r="AV14">
        <v>0.13</v>
      </c>
      <c r="AW14">
        <v>0.01</v>
      </c>
      <c r="AY14">
        <v>2.76</v>
      </c>
      <c r="BC14">
        <v>0.02</v>
      </c>
      <c r="BE14">
        <v>24.8</v>
      </c>
      <c r="BG14">
        <v>0.08</v>
      </c>
      <c r="BI14">
        <v>0.04</v>
      </c>
      <c r="BU14">
        <v>0.13650000000000001</v>
      </c>
      <c r="BW14">
        <v>0.12</v>
      </c>
      <c r="CA14">
        <v>12.26</v>
      </c>
      <c r="CD14">
        <v>0.03</v>
      </c>
      <c r="CJ14">
        <v>0.26</v>
      </c>
      <c r="CQ14">
        <v>0</v>
      </c>
      <c r="CS14">
        <v>0.06</v>
      </c>
      <c r="CT14">
        <v>0.02</v>
      </c>
      <c r="CV14">
        <f t="shared" si="0"/>
        <v>68.861500000000007</v>
      </c>
    </row>
    <row r="15" spans="1:100" x14ac:dyDescent="0.25">
      <c r="A15" s="1" t="s">
        <v>22</v>
      </c>
      <c r="B15" t="s">
        <v>21</v>
      </c>
      <c r="E15">
        <v>5.08</v>
      </c>
      <c r="L15">
        <v>0.03</v>
      </c>
      <c r="O15">
        <v>0</v>
      </c>
      <c r="P15">
        <v>0.2185</v>
      </c>
      <c r="Q15">
        <v>1.06</v>
      </c>
      <c r="T15">
        <v>0.19</v>
      </c>
      <c r="U15">
        <v>0.01</v>
      </c>
      <c r="X15">
        <v>0.01</v>
      </c>
      <c r="AC15">
        <v>4.04</v>
      </c>
      <c r="AE15">
        <v>0</v>
      </c>
      <c r="AP15">
        <v>2.59</v>
      </c>
      <c r="AU15">
        <v>0.3</v>
      </c>
      <c r="AV15">
        <v>0.03</v>
      </c>
      <c r="AY15">
        <v>2</v>
      </c>
      <c r="BC15">
        <v>0</v>
      </c>
      <c r="BE15">
        <v>36.03</v>
      </c>
      <c r="BG15">
        <v>0.02</v>
      </c>
      <c r="BI15">
        <v>0</v>
      </c>
      <c r="BQ15">
        <v>0.02</v>
      </c>
      <c r="BU15">
        <v>0.1067</v>
      </c>
      <c r="BW15">
        <v>0.02</v>
      </c>
      <c r="BZ15">
        <v>0</v>
      </c>
      <c r="CA15">
        <v>24.35</v>
      </c>
      <c r="CD15">
        <v>0.03</v>
      </c>
      <c r="CJ15">
        <v>0.11</v>
      </c>
      <c r="CQ15">
        <v>0</v>
      </c>
      <c r="CS15">
        <v>0.01</v>
      </c>
      <c r="CT15">
        <v>0.01</v>
      </c>
      <c r="CV15">
        <f t="shared" si="0"/>
        <v>76.265200000000021</v>
      </c>
    </row>
    <row r="16" spans="1:100" x14ac:dyDescent="0.25">
      <c r="A16" s="1" t="s">
        <v>24</v>
      </c>
      <c r="B16" t="s">
        <v>23</v>
      </c>
      <c r="E16">
        <v>1.58</v>
      </c>
      <c r="H16">
        <v>0.02</v>
      </c>
      <c r="L16">
        <v>0.03</v>
      </c>
      <c r="P16">
        <v>0.77059999999999995</v>
      </c>
      <c r="Q16">
        <v>2.02</v>
      </c>
      <c r="T16">
        <v>0.2</v>
      </c>
      <c r="U16">
        <v>0.05</v>
      </c>
      <c r="V16">
        <v>0.02</v>
      </c>
      <c r="X16">
        <v>0.28999999999999998</v>
      </c>
      <c r="AC16">
        <v>25.72</v>
      </c>
      <c r="AK16">
        <v>0.01</v>
      </c>
      <c r="AP16">
        <v>1.1100000000000001</v>
      </c>
      <c r="AU16">
        <v>0.23</v>
      </c>
      <c r="AV16">
        <v>0.02</v>
      </c>
      <c r="AW16">
        <v>0.12</v>
      </c>
      <c r="AY16">
        <v>1.04</v>
      </c>
      <c r="BC16">
        <v>0.01</v>
      </c>
      <c r="BE16">
        <v>29.15</v>
      </c>
      <c r="BG16">
        <v>0.02</v>
      </c>
      <c r="BI16">
        <v>0.02</v>
      </c>
      <c r="BQ16">
        <v>0.01</v>
      </c>
      <c r="BU16">
        <v>0.85260000000000002</v>
      </c>
      <c r="BW16">
        <v>0.41</v>
      </c>
      <c r="CA16">
        <v>12.44</v>
      </c>
      <c r="CD16">
        <v>0.01</v>
      </c>
      <c r="CJ16">
        <v>0.19</v>
      </c>
      <c r="CQ16">
        <v>0</v>
      </c>
      <c r="CS16">
        <v>0.09</v>
      </c>
      <c r="CT16">
        <v>0.01</v>
      </c>
      <c r="CV16">
        <f t="shared" si="0"/>
        <v>76.443200000000004</v>
      </c>
    </row>
    <row r="17" spans="1:100" x14ac:dyDescent="0.25">
      <c r="A17" s="1" t="s">
        <v>26</v>
      </c>
      <c r="B17" t="s">
        <v>25</v>
      </c>
      <c r="E17">
        <v>10.56</v>
      </c>
      <c r="H17">
        <v>0</v>
      </c>
      <c r="L17">
        <v>0.1</v>
      </c>
      <c r="O17">
        <v>0.01</v>
      </c>
      <c r="P17">
        <v>2.3620000000000001</v>
      </c>
      <c r="Q17">
        <v>0.55000000000000004</v>
      </c>
      <c r="T17">
        <v>0.65</v>
      </c>
      <c r="U17">
        <v>0.02</v>
      </c>
      <c r="X17">
        <v>0.02</v>
      </c>
      <c r="AC17">
        <v>7.3</v>
      </c>
      <c r="AP17">
        <v>0.85</v>
      </c>
      <c r="AU17">
        <v>0.48</v>
      </c>
      <c r="AV17">
        <v>2.48</v>
      </c>
      <c r="AY17">
        <v>2.2000000000000002</v>
      </c>
      <c r="BC17">
        <v>0.02</v>
      </c>
      <c r="BE17">
        <v>25.76</v>
      </c>
      <c r="BG17">
        <v>7.0000000000000007E-2</v>
      </c>
      <c r="BI17">
        <v>0.01</v>
      </c>
      <c r="BQ17">
        <v>0.01</v>
      </c>
      <c r="BU17">
        <v>0.22509999999999999</v>
      </c>
      <c r="BW17">
        <v>0.25</v>
      </c>
      <c r="CA17">
        <v>9.11</v>
      </c>
      <c r="CD17">
        <v>0.02</v>
      </c>
      <c r="CJ17">
        <v>0.19</v>
      </c>
      <c r="CS17">
        <v>0.04</v>
      </c>
      <c r="CT17">
        <v>0.01</v>
      </c>
      <c r="CV17">
        <f t="shared" si="0"/>
        <v>63.297099999999993</v>
      </c>
    </row>
    <row r="18" spans="1:100" x14ac:dyDescent="0.25">
      <c r="A18" s="1" t="s">
        <v>28</v>
      </c>
      <c r="B18" t="s">
        <v>27</v>
      </c>
      <c r="E18">
        <v>4.95</v>
      </c>
      <c r="H18">
        <v>0</v>
      </c>
      <c r="L18">
        <v>0.02</v>
      </c>
      <c r="O18">
        <v>0</v>
      </c>
      <c r="P18">
        <v>13.68</v>
      </c>
      <c r="Q18">
        <v>12.27</v>
      </c>
      <c r="T18">
        <v>0.73</v>
      </c>
      <c r="V18">
        <v>0.01</v>
      </c>
      <c r="X18">
        <v>0.01</v>
      </c>
      <c r="AC18">
        <v>2.4700000000000002</v>
      </c>
      <c r="AP18">
        <v>0.53</v>
      </c>
      <c r="AU18">
        <v>0.43</v>
      </c>
      <c r="AV18">
        <v>7.0000000000000007E-2</v>
      </c>
      <c r="AY18">
        <v>0.65</v>
      </c>
      <c r="BC18">
        <v>0.01</v>
      </c>
      <c r="BE18">
        <v>25.23</v>
      </c>
      <c r="BG18">
        <v>7.0000000000000007E-2</v>
      </c>
      <c r="BQ18">
        <v>0</v>
      </c>
      <c r="BU18">
        <v>0.114</v>
      </c>
      <c r="BW18">
        <v>0.06</v>
      </c>
      <c r="CA18">
        <v>9.85</v>
      </c>
      <c r="CD18">
        <v>0.04</v>
      </c>
      <c r="CJ18">
        <v>4.1900000000000004</v>
      </c>
      <c r="CQ18">
        <v>0</v>
      </c>
      <c r="CS18">
        <v>0.03</v>
      </c>
      <c r="CT18">
        <v>0.02</v>
      </c>
      <c r="CV18">
        <f t="shared" si="0"/>
        <v>75.433999999999997</v>
      </c>
    </row>
    <row r="19" spans="1:100" x14ac:dyDescent="0.25">
      <c r="A19" s="1" t="s">
        <v>30</v>
      </c>
      <c r="B19" t="s">
        <v>29</v>
      </c>
      <c r="E19">
        <v>2.2599999999999998</v>
      </c>
      <c r="O19">
        <v>0.01</v>
      </c>
      <c r="P19">
        <v>4.1340000000000003</v>
      </c>
      <c r="Q19">
        <v>2.0499999999999998</v>
      </c>
      <c r="T19">
        <v>0.37</v>
      </c>
      <c r="U19">
        <v>0.04</v>
      </c>
      <c r="X19">
        <v>0.06</v>
      </c>
      <c r="AC19">
        <v>19.93</v>
      </c>
      <c r="AP19">
        <v>0.25</v>
      </c>
      <c r="AU19">
        <v>0.48</v>
      </c>
      <c r="AV19">
        <v>0.47</v>
      </c>
      <c r="BC19">
        <v>0.06</v>
      </c>
      <c r="BE19">
        <v>23.47</v>
      </c>
      <c r="BG19">
        <v>0.21</v>
      </c>
      <c r="BI19">
        <v>0.12</v>
      </c>
      <c r="BU19">
        <v>0.1799</v>
      </c>
      <c r="BW19">
        <v>0.18</v>
      </c>
      <c r="CA19">
        <v>5.42</v>
      </c>
      <c r="CD19">
        <v>0.03</v>
      </c>
      <c r="CJ19">
        <v>0.08</v>
      </c>
      <c r="CS19">
        <v>19.350000000000001</v>
      </c>
      <c r="CT19">
        <v>0</v>
      </c>
      <c r="CV19">
        <f t="shared" si="0"/>
        <v>79.153899999999993</v>
      </c>
    </row>
    <row r="20" spans="1:100" x14ac:dyDescent="0.25">
      <c r="A20" s="1" t="s">
        <v>32</v>
      </c>
      <c r="B20" t="s">
        <v>31</v>
      </c>
      <c r="E20">
        <v>2.31</v>
      </c>
      <c r="O20">
        <v>0.02</v>
      </c>
      <c r="P20">
        <v>4.1970000000000001</v>
      </c>
      <c r="Q20">
        <v>4.33</v>
      </c>
      <c r="T20">
        <v>0.39</v>
      </c>
      <c r="U20">
        <v>0.03</v>
      </c>
      <c r="X20">
        <v>0.05</v>
      </c>
      <c r="AC20">
        <v>19.54</v>
      </c>
      <c r="AP20">
        <v>0.21</v>
      </c>
      <c r="AU20">
        <v>0.65</v>
      </c>
      <c r="AV20">
        <v>0.36</v>
      </c>
      <c r="BC20">
        <v>0.05</v>
      </c>
      <c r="BE20">
        <v>22.86</v>
      </c>
      <c r="BG20">
        <v>0.24</v>
      </c>
      <c r="BI20">
        <v>0.06</v>
      </c>
      <c r="BU20">
        <v>0.15570000000000001</v>
      </c>
      <c r="BW20">
        <v>0.13</v>
      </c>
      <c r="CA20">
        <v>5</v>
      </c>
      <c r="CD20">
        <v>0.02</v>
      </c>
      <c r="CJ20">
        <v>0.05</v>
      </c>
      <c r="CS20">
        <v>15.71</v>
      </c>
      <c r="CT20">
        <v>0</v>
      </c>
      <c r="CV20">
        <f t="shared" si="0"/>
        <v>76.362700000000004</v>
      </c>
    </row>
    <row r="21" spans="1:100" x14ac:dyDescent="0.25">
      <c r="A21" s="1" t="s">
        <v>34</v>
      </c>
      <c r="B21" t="s">
        <v>33</v>
      </c>
      <c r="E21">
        <v>1.17</v>
      </c>
      <c r="H21">
        <v>0</v>
      </c>
      <c r="O21">
        <v>0.01</v>
      </c>
      <c r="P21">
        <v>4.5430000000000001</v>
      </c>
      <c r="Q21">
        <v>5.93</v>
      </c>
      <c r="T21">
        <v>0.36</v>
      </c>
      <c r="X21">
        <v>0.03</v>
      </c>
      <c r="AC21">
        <v>1.36</v>
      </c>
      <c r="AP21">
        <v>0.03</v>
      </c>
      <c r="AU21">
        <v>0.43</v>
      </c>
      <c r="AV21">
        <v>0.08</v>
      </c>
      <c r="BC21">
        <v>0.04</v>
      </c>
      <c r="BE21">
        <v>17.72</v>
      </c>
      <c r="BG21">
        <v>0.47</v>
      </c>
      <c r="BI21">
        <v>0.02</v>
      </c>
      <c r="BU21">
        <v>0.16930000000000001</v>
      </c>
      <c r="BW21">
        <v>0.11</v>
      </c>
      <c r="CA21">
        <v>2.13</v>
      </c>
      <c r="CD21">
        <v>0.02</v>
      </c>
      <c r="CJ21">
        <v>0.02</v>
      </c>
      <c r="CS21">
        <v>41.54</v>
      </c>
      <c r="CT21">
        <v>0</v>
      </c>
      <c r="CV21">
        <f t="shared" si="0"/>
        <v>76.182299999999998</v>
      </c>
    </row>
    <row r="22" spans="1:100" x14ac:dyDescent="0.25">
      <c r="A22" s="1" t="s">
        <v>36</v>
      </c>
      <c r="B22" t="s">
        <v>35</v>
      </c>
      <c r="E22">
        <v>1.74</v>
      </c>
      <c r="O22">
        <v>0.01</v>
      </c>
      <c r="P22">
        <v>5.6719999999999997</v>
      </c>
      <c r="Q22">
        <v>6.5</v>
      </c>
      <c r="T22">
        <v>0.49</v>
      </c>
      <c r="X22">
        <v>0.02</v>
      </c>
      <c r="AC22">
        <v>3.72</v>
      </c>
      <c r="AP22">
        <v>0.11</v>
      </c>
      <c r="AU22">
        <v>0.65</v>
      </c>
      <c r="AV22">
        <v>0.17</v>
      </c>
      <c r="AY22">
        <v>1.65</v>
      </c>
      <c r="BC22">
        <v>0.05</v>
      </c>
      <c r="BE22">
        <v>18.920000000000002</v>
      </c>
      <c r="BG22">
        <v>0.17</v>
      </c>
      <c r="BI22">
        <v>0.05</v>
      </c>
      <c r="BU22">
        <v>0.17510000000000001</v>
      </c>
      <c r="BW22">
        <v>0.16</v>
      </c>
      <c r="CA22">
        <v>3.93</v>
      </c>
      <c r="CD22">
        <v>0.02</v>
      </c>
      <c r="CJ22">
        <v>0.05</v>
      </c>
      <c r="CS22">
        <v>29.03</v>
      </c>
      <c r="CT22">
        <v>0.01</v>
      </c>
      <c r="CV22">
        <f t="shared" si="0"/>
        <v>73.2971</v>
      </c>
    </row>
    <row r="23" spans="1:100" x14ac:dyDescent="0.25">
      <c r="A23" s="1" t="s">
        <v>38</v>
      </c>
      <c r="B23" t="s">
        <v>37</v>
      </c>
      <c r="E23">
        <v>4.12</v>
      </c>
      <c r="L23">
        <v>0.08</v>
      </c>
      <c r="O23">
        <v>0.01</v>
      </c>
      <c r="P23">
        <v>3.4670000000000001</v>
      </c>
      <c r="Q23">
        <v>1.42</v>
      </c>
      <c r="T23">
        <v>0.98</v>
      </c>
      <c r="U23">
        <v>0.05</v>
      </c>
      <c r="X23">
        <v>0.1</v>
      </c>
      <c r="AC23">
        <v>17.53</v>
      </c>
      <c r="AP23">
        <v>0.65</v>
      </c>
      <c r="AU23">
        <v>0.52</v>
      </c>
      <c r="AV23">
        <v>4.04</v>
      </c>
      <c r="AY23">
        <v>2.84</v>
      </c>
      <c r="BC23">
        <v>0.13</v>
      </c>
      <c r="BE23">
        <v>24.3</v>
      </c>
      <c r="BG23">
        <v>0.17</v>
      </c>
      <c r="BI23">
        <v>0.03</v>
      </c>
      <c r="BQ23">
        <v>0.01</v>
      </c>
      <c r="BU23">
        <v>0.20119999999999999</v>
      </c>
      <c r="BW23">
        <v>0.16</v>
      </c>
      <c r="CA23">
        <v>7.94</v>
      </c>
      <c r="CD23">
        <v>0.02</v>
      </c>
      <c r="CJ23">
        <v>0.28000000000000003</v>
      </c>
      <c r="CS23">
        <v>0.41</v>
      </c>
      <c r="CT23">
        <v>0.03</v>
      </c>
      <c r="CV23">
        <f t="shared" si="0"/>
        <v>69.488200000000006</v>
      </c>
    </row>
    <row r="24" spans="1:100" x14ac:dyDescent="0.25">
      <c r="A24" s="1" t="s">
        <v>40</v>
      </c>
      <c r="B24" t="s">
        <v>39</v>
      </c>
      <c r="E24">
        <v>0.01</v>
      </c>
      <c r="P24">
        <v>0.21909999999999999</v>
      </c>
      <c r="Q24">
        <v>0.59</v>
      </c>
      <c r="T24">
        <v>0.32</v>
      </c>
      <c r="V24">
        <v>0.01</v>
      </c>
      <c r="X24">
        <v>0.04</v>
      </c>
      <c r="AC24">
        <v>49.98</v>
      </c>
      <c r="AP24">
        <v>0.05</v>
      </c>
      <c r="AU24">
        <v>0.1</v>
      </c>
      <c r="AV24">
        <v>0.33</v>
      </c>
      <c r="AY24">
        <v>1.1299999999999999</v>
      </c>
      <c r="BC24">
        <v>0.03</v>
      </c>
      <c r="BE24">
        <v>26.44</v>
      </c>
      <c r="BG24">
        <v>0.03</v>
      </c>
      <c r="BI24">
        <v>0.04</v>
      </c>
      <c r="BU24">
        <v>0.1016</v>
      </c>
      <c r="BW24">
        <v>0.08</v>
      </c>
      <c r="CA24">
        <v>2.71</v>
      </c>
      <c r="CD24">
        <v>0.02</v>
      </c>
      <c r="CJ24">
        <v>0.02</v>
      </c>
      <c r="CS24">
        <v>3.62</v>
      </c>
      <c r="CV24">
        <f t="shared" si="0"/>
        <v>85.870699999999999</v>
      </c>
    </row>
    <row r="25" spans="1:100" x14ac:dyDescent="0.25">
      <c r="A25" s="1" t="s">
        <v>42</v>
      </c>
      <c r="B25" t="s">
        <v>41</v>
      </c>
      <c r="E25">
        <v>1.45</v>
      </c>
      <c r="L25">
        <v>0.13</v>
      </c>
      <c r="P25">
        <v>3.633</v>
      </c>
      <c r="Q25">
        <v>1.4</v>
      </c>
      <c r="S25">
        <v>0</v>
      </c>
      <c r="T25">
        <v>0.93</v>
      </c>
      <c r="X25">
        <v>0.35</v>
      </c>
      <c r="AC25">
        <v>6.56</v>
      </c>
      <c r="AG25">
        <v>0</v>
      </c>
      <c r="AP25">
        <v>0.32</v>
      </c>
      <c r="AU25">
        <v>0.38</v>
      </c>
      <c r="AV25">
        <v>5.22</v>
      </c>
      <c r="AY25">
        <v>4.05</v>
      </c>
      <c r="BC25">
        <v>0.02</v>
      </c>
      <c r="BE25">
        <v>33.39</v>
      </c>
      <c r="BG25">
        <v>0.47</v>
      </c>
      <c r="BI25">
        <v>7.0000000000000007E-2</v>
      </c>
      <c r="BU25">
        <v>0.17760000000000001</v>
      </c>
      <c r="BW25">
        <v>0.15</v>
      </c>
      <c r="CA25">
        <v>20.6</v>
      </c>
      <c r="CD25">
        <v>0.02</v>
      </c>
      <c r="CJ25">
        <v>0.47</v>
      </c>
      <c r="CS25">
        <v>3.01</v>
      </c>
      <c r="CT25">
        <v>0.05</v>
      </c>
      <c r="CV25">
        <f t="shared" si="0"/>
        <v>82.8506</v>
      </c>
    </row>
    <row r="26" spans="1:100" x14ac:dyDescent="0.25">
      <c r="A26" s="1" t="s">
        <v>44</v>
      </c>
      <c r="B26" t="s">
        <v>43</v>
      </c>
      <c r="E26">
        <v>10.43</v>
      </c>
      <c r="L26">
        <v>0.05</v>
      </c>
      <c r="O26">
        <v>0.01</v>
      </c>
      <c r="P26">
        <v>2.3450000000000002</v>
      </c>
      <c r="Q26">
        <v>0.4</v>
      </c>
      <c r="T26">
        <v>0.33</v>
      </c>
      <c r="U26">
        <v>0.02</v>
      </c>
      <c r="V26">
        <v>0.01</v>
      </c>
      <c r="X26">
        <v>0.02</v>
      </c>
      <c r="AC26">
        <v>9.08</v>
      </c>
      <c r="AP26">
        <v>0.88</v>
      </c>
      <c r="AU26">
        <v>0.36</v>
      </c>
      <c r="AV26">
        <v>1.62</v>
      </c>
      <c r="AY26">
        <v>0.96</v>
      </c>
      <c r="BC26">
        <v>0.02</v>
      </c>
      <c r="BE26">
        <v>25.58</v>
      </c>
      <c r="BG26">
        <v>0.06</v>
      </c>
      <c r="BI26">
        <v>0.01</v>
      </c>
      <c r="BQ26">
        <v>0.01</v>
      </c>
      <c r="BU26">
        <v>0.42599999999999999</v>
      </c>
      <c r="BW26">
        <v>0.46</v>
      </c>
      <c r="CA26">
        <v>8.86</v>
      </c>
      <c r="CD26">
        <v>0.02</v>
      </c>
      <c r="CJ26">
        <v>0.19</v>
      </c>
      <c r="CQ26">
        <v>0</v>
      </c>
      <c r="CS26">
        <v>0.03</v>
      </c>
      <c r="CT26">
        <v>0.01</v>
      </c>
      <c r="CV26">
        <f t="shared" si="0"/>
        <v>62.190999999999995</v>
      </c>
    </row>
    <row r="27" spans="1:100" x14ac:dyDescent="0.25">
      <c r="A27" s="1" t="s">
        <v>46</v>
      </c>
      <c r="B27" t="s">
        <v>45</v>
      </c>
      <c r="E27">
        <v>0.94</v>
      </c>
      <c r="H27">
        <v>0</v>
      </c>
      <c r="L27">
        <v>0.05</v>
      </c>
      <c r="O27">
        <v>0.03</v>
      </c>
      <c r="P27">
        <v>9.4749999999999996</v>
      </c>
      <c r="Q27">
        <v>18.22</v>
      </c>
      <c r="T27">
        <v>0.35</v>
      </c>
      <c r="X27">
        <v>0.01</v>
      </c>
      <c r="AC27">
        <v>2.64</v>
      </c>
      <c r="AP27">
        <v>0.46</v>
      </c>
      <c r="AU27">
        <v>3.14</v>
      </c>
      <c r="AV27">
        <v>0.08</v>
      </c>
      <c r="AY27">
        <v>0.98</v>
      </c>
      <c r="BC27">
        <v>0.01</v>
      </c>
      <c r="BE27">
        <v>18.91</v>
      </c>
      <c r="BG27">
        <v>0.05</v>
      </c>
      <c r="BI27">
        <v>0.01</v>
      </c>
      <c r="BU27">
        <v>0.13120000000000001</v>
      </c>
      <c r="BW27">
        <v>0.08</v>
      </c>
      <c r="CA27">
        <v>5.99</v>
      </c>
      <c r="CD27">
        <v>0.02</v>
      </c>
      <c r="CJ27">
        <v>0.18</v>
      </c>
      <c r="CS27">
        <v>0.02</v>
      </c>
      <c r="CT27">
        <v>0</v>
      </c>
      <c r="CV27">
        <f t="shared" si="0"/>
        <v>61.776199999999989</v>
      </c>
    </row>
    <row r="28" spans="1:100" x14ac:dyDescent="0.25">
      <c r="A28" s="1" t="s">
        <v>48</v>
      </c>
      <c r="B28" t="s">
        <v>47</v>
      </c>
      <c r="E28">
        <v>13.27</v>
      </c>
      <c r="O28">
        <v>0.5</v>
      </c>
      <c r="P28">
        <v>2.1739999999999999</v>
      </c>
      <c r="Q28">
        <v>3.05</v>
      </c>
      <c r="T28">
        <v>0.23</v>
      </c>
      <c r="X28">
        <v>0.05</v>
      </c>
      <c r="AC28">
        <v>13.94</v>
      </c>
      <c r="AP28">
        <v>0.9</v>
      </c>
      <c r="AU28">
        <v>0.68</v>
      </c>
      <c r="AV28">
        <v>3.2</v>
      </c>
      <c r="AY28">
        <v>0.21</v>
      </c>
      <c r="BC28">
        <v>7.0000000000000007E-2</v>
      </c>
      <c r="BG28">
        <v>3.41</v>
      </c>
      <c r="BU28">
        <v>0.1482</v>
      </c>
      <c r="BW28">
        <v>0.15</v>
      </c>
      <c r="CA28">
        <v>11.13</v>
      </c>
      <c r="CJ28">
        <v>0.31</v>
      </c>
      <c r="CV28">
        <f t="shared" si="0"/>
        <v>53.422200000000004</v>
      </c>
    </row>
    <row r="29" spans="1:100" x14ac:dyDescent="0.25">
      <c r="A29" s="2" t="s">
        <v>50</v>
      </c>
      <c r="B29" t="s">
        <v>49</v>
      </c>
      <c r="E29">
        <v>2.87</v>
      </c>
      <c r="H29">
        <v>0</v>
      </c>
      <c r="L29">
        <v>0.08</v>
      </c>
      <c r="P29">
        <v>0.28460000000000002</v>
      </c>
      <c r="Q29">
        <v>2.63</v>
      </c>
      <c r="T29">
        <v>0.36</v>
      </c>
      <c r="V29">
        <v>0.02</v>
      </c>
      <c r="X29">
        <v>0.01</v>
      </c>
      <c r="AC29">
        <v>13.31</v>
      </c>
      <c r="AP29">
        <v>0.62</v>
      </c>
      <c r="AU29">
        <v>0.39</v>
      </c>
      <c r="AV29">
        <v>0.03</v>
      </c>
      <c r="AY29">
        <v>1.64</v>
      </c>
      <c r="BC29">
        <v>0.02</v>
      </c>
      <c r="BE29">
        <v>19.690000000000001</v>
      </c>
      <c r="BG29">
        <v>0.05</v>
      </c>
      <c r="BI29">
        <v>0</v>
      </c>
      <c r="BQ29">
        <v>0.01</v>
      </c>
      <c r="BU29">
        <v>0.32019999999999998</v>
      </c>
      <c r="BW29">
        <v>0.09</v>
      </c>
      <c r="CA29">
        <v>7.32</v>
      </c>
      <c r="CD29">
        <v>0.09</v>
      </c>
      <c r="CJ29">
        <v>0.35</v>
      </c>
      <c r="CO29">
        <v>0.23</v>
      </c>
      <c r="CQ29">
        <v>0.01</v>
      </c>
      <c r="CS29">
        <v>2.11</v>
      </c>
      <c r="CT29">
        <v>0.04</v>
      </c>
      <c r="CV29">
        <f t="shared" si="0"/>
        <v>52.574799999999996</v>
      </c>
    </row>
    <row r="30" spans="1:100" x14ac:dyDescent="0.25">
      <c r="A30" s="2" t="s">
        <v>52</v>
      </c>
      <c r="B30" t="s">
        <v>51</v>
      </c>
      <c r="E30">
        <v>2.35</v>
      </c>
      <c r="O30">
        <v>0.32</v>
      </c>
      <c r="P30">
        <v>1.9970000000000001</v>
      </c>
      <c r="Q30">
        <v>4.4400000000000004</v>
      </c>
      <c r="T30">
        <v>0.14000000000000001</v>
      </c>
      <c r="X30">
        <v>0.05</v>
      </c>
      <c r="AC30">
        <v>5.46</v>
      </c>
      <c r="AP30">
        <v>0.94</v>
      </c>
      <c r="AU30">
        <v>0.48</v>
      </c>
      <c r="AV30">
        <v>0.28999999999999998</v>
      </c>
      <c r="AY30">
        <v>0.48</v>
      </c>
      <c r="BC30">
        <v>0.02</v>
      </c>
      <c r="BG30">
        <v>0.26</v>
      </c>
      <c r="BU30">
        <v>0.1381</v>
      </c>
      <c r="BW30">
        <v>0.13</v>
      </c>
      <c r="CA30">
        <v>39.799999999999997</v>
      </c>
      <c r="CJ30">
        <v>0.24</v>
      </c>
      <c r="CV30">
        <f t="shared" si="0"/>
        <v>57.5351</v>
      </c>
    </row>
    <row r="31" spans="1:100" x14ac:dyDescent="0.25">
      <c r="A31" s="2" t="s">
        <v>54</v>
      </c>
      <c r="B31" t="s">
        <v>53</v>
      </c>
      <c r="E31">
        <v>2.79</v>
      </c>
      <c r="O31">
        <v>0.37</v>
      </c>
      <c r="P31">
        <v>0.37569999999999998</v>
      </c>
      <c r="Q31">
        <v>0.9</v>
      </c>
      <c r="AC31">
        <v>6.86</v>
      </c>
      <c r="AP31">
        <v>1.77</v>
      </c>
      <c r="AU31">
        <v>0.36</v>
      </c>
      <c r="AV31">
        <v>0.05</v>
      </c>
      <c r="AY31">
        <v>0.98</v>
      </c>
      <c r="BC31">
        <v>0.03</v>
      </c>
      <c r="BG31">
        <v>0.15</v>
      </c>
      <c r="BU31">
        <v>8.1049999999999997E-2</v>
      </c>
      <c r="BW31">
        <v>0.05</v>
      </c>
      <c r="CA31">
        <v>40.42</v>
      </c>
      <c r="CJ31">
        <v>0.12</v>
      </c>
      <c r="CO31">
        <v>0.04</v>
      </c>
      <c r="CV31">
        <f t="shared" si="0"/>
        <v>55.34675</v>
      </c>
    </row>
    <row r="33" spans="2:2" x14ac:dyDescent="0.25">
      <c r="B33" t="s">
        <v>155</v>
      </c>
    </row>
    <row r="34" spans="2:2" x14ac:dyDescent="0.25">
      <c r="B34" t="s">
        <v>154</v>
      </c>
    </row>
  </sheetData>
  <sortState xmlns:xlrd2="http://schemas.microsoft.com/office/spreadsheetml/2017/richdata2" ref="B2:CT96">
    <sortCondition ref="B2:B96"/>
  </sortState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J37"/>
  <sheetViews>
    <sheetView workbookViewId="0">
      <selection activeCell="F20" sqref="F20"/>
    </sheetView>
  </sheetViews>
  <sheetFormatPr defaultRowHeight="15" x14ac:dyDescent="0.25"/>
  <cols>
    <col min="1" max="1" width="16.140625" customWidth="1"/>
  </cols>
  <sheetData>
    <row r="1" spans="1:36" x14ac:dyDescent="0.25">
      <c r="B1" t="s">
        <v>57</v>
      </c>
      <c r="C1" t="s">
        <v>60</v>
      </c>
      <c r="D1" t="s">
        <v>64</v>
      </c>
      <c r="E1" t="s">
        <v>67</v>
      </c>
      <c r="F1" t="s">
        <v>68</v>
      </c>
      <c r="G1" t="s">
        <v>69</v>
      </c>
      <c r="H1" t="s">
        <v>72</v>
      </c>
      <c r="I1" t="s">
        <v>73</v>
      </c>
      <c r="J1" t="s">
        <v>74</v>
      </c>
      <c r="K1" t="s">
        <v>76</v>
      </c>
      <c r="L1" t="s">
        <v>80</v>
      </c>
      <c r="M1" t="s">
        <v>81</v>
      </c>
      <c r="N1" t="s">
        <v>94</v>
      </c>
      <c r="O1" t="s">
        <v>99</v>
      </c>
      <c r="P1" t="s">
        <v>100</v>
      </c>
      <c r="Q1" t="s">
        <v>101</v>
      </c>
      <c r="R1" t="s">
        <v>103</v>
      </c>
      <c r="S1" t="s">
        <v>107</v>
      </c>
      <c r="T1" t="s">
        <v>109</v>
      </c>
      <c r="U1" t="s">
        <v>111</v>
      </c>
      <c r="V1" t="s">
        <v>112</v>
      </c>
      <c r="W1" t="s">
        <v>113</v>
      </c>
      <c r="X1" t="s">
        <v>121</v>
      </c>
      <c r="Y1" t="s">
        <v>156</v>
      </c>
      <c r="Z1" t="s">
        <v>126</v>
      </c>
      <c r="AA1" t="s">
        <v>129</v>
      </c>
      <c r="AB1" t="s">
        <v>132</v>
      </c>
      <c r="AC1" t="s">
        <v>138</v>
      </c>
      <c r="AD1" t="s">
        <v>139</v>
      </c>
      <c r="AE1" t="s">
        <v>141</v>
      </c>
      <c r="AF1" t="s">
        <v>142</v>
      </c>
      <c r="AG1" t="s">
        <v>143</v>
      </c>
      <c r="AH1" t="s">
        <v>145</v>
      </c>
      <c r="AI1" t="s">
        <v>147</v>
      </c>
      <c r="AJ1" t="s">
        <v>148</v>
      </c>
    </row>
    <row r="2" spans="1:36" x14ac:dyDescent="0.25">
      <c r="A2" s="1" t="s">
        <v>1</v>
      </c>
      <c r="B2">
        <v>0.43</v>
      </c>
      <c r="E2">
        <v>0.02</v>
      </c>
      <c r="F2">
        <v>11.45</v>
      </c>
      <c r="G2">
        <v>27</v>
      </c>
      <c r="H2">
        <v>0.28999999999999998</v>
      </c>
      <c r="M2">
        <v>0.95</v>
      </c>
      <c r="N2">
        <v>0.12</v>
      </c>
      <c r="O2">
        <v>0.33</v>
      </c>
      <c r="P2">
        <v>0.09</v>
      </c>
      <c r="R2">
        <v>0.98</v>
      </c>
      <c r="T2">
        <v>14.41</v>
      </c>
      <c r="U2">
        <v>0.05</v>
      </c>
      <c r="Y2">
        <v>0.14979999999999999</v>
      </c>
      <c r="AA2">
        <v>1.74</v>
      </c>
      <c r="AB2">
        <v>0.05</v>
      </c>
      <c r="AC2">
        <v>0.06</v>
      </c>
      <c r="AI2">
        <v>0.01</v>
      </c>
      <c r="AJ2">
        <v>0</v>
      </c>
    </row>
    <row r="3" spans="1:36" x14ac:dyDescent="0.25">
      <c r="A3" s="1" t="s">
        <v>2</v>
      </c>
      <c r="B3">
        <v>2.6007470651013871</v>
      </c>
      <c r="C3">
        <v>9.419423692636073E-4</v>
      </c>
      <c r="D3">
        <v>2.8762006403415155E-2</v>
      </c>
      <c r="F3">
        <v>17.27</v>
      </c>
      <c r="G3">
        <v>6.7039487726787614</v>
      </c>
      <c r="K3">
        <v>8.0600853788687296E-3</v>
      </c>
      <c r="M3">
        <v>12.941408751334043</v>
      </c>
      <c r="O3">
        <v>1.8019455709711845</v>
      </c>
      <c r="P3">
        <v>0.35262540021344724</v>
      </c>
      <c r="R3">
        <v>3.3686232657417291E-2</v>
      </c>
      <c r="S3">
        <v>6.7214514407684094E-3</v>
      </c>
      <c r="U3">
        <v>10.518580576307365</v>
      </c>
      <c r="W3">
        <v>1.1300960512273214E-2</v>
      </c>
      <c r="Y3">
        <v>0.26879999999999998</v>
      </c>
      <c r="Z3">
        <v>9.0288153681963707E-5</v>
      </c>
      <c r="AA3">
        <v>0.26686766275346852</v>
      </c>
      <c r="AB3">
        <v>1.8476947705442906E-2</v>
      </c>
      <c r="AD3">
        <v>1.4076840981856991E-3</v>
      </c>
      <c r="AE3">
        <v>7.8762006403415151E-4</v>
      </c>
      <c r="AF3">
        <v>5.9252934898612599E-3</v>
      </c>
      <c r="AI3">
        <v>3.2179188900747064</v>
      </c>
    </row>
    <row r="4" spans="1:36" x14ac:dyDescent="0.25">
      <c r="A4" s="1" t="s">
        <v>3</v>
      </c>
      <c r="B4">
        <v>0.4781877499473795</v>
      </c>
      <c r="C4">
        <v>1.6235529362239529E-3</v>
      </c>
      <c r="D4">
        <v>0.11720585139970532</v>
      </c>
      <c r="F4">
        <v>1.853</v>
      </c>
      <c r="G4">
        <v>0.67436960639865284</v>
      </c>
      <c r="K4">
        <v>4.9815828246684908E-2</v>
      </c>
      <c r="M4">
        <v>53.533361397600501</v>
      </c>
      <c r="O4">
        <v>0.25076931172384764</v>
      </c>
      <c r="P4">
        <v>0.48019364344348558</v>
      </c>
      <c r="R4">
        <v>1.052E-2</v>
      </c>
      <c r="S4">
        <v>1.7467901494422226E-2</v>
      </c>
      <c r="U4">
        <v>4.52341612292149</v>
      </c>
      <c r="W4">
        <v>1.596505998737108E-3</v>
      </c>
      <c r="Y4">
        <v>0.14419999999999999</v>
      </c>
      <c r="Z4">
        <v>3.0477794148600298E-4</v>
      </c>
      <c r="AA4">
        <v>0.25073668701326035</v>
      </c>
      <c r="AB4">
        <v>5.2348979162281624E-3</v>
      </c>
      <c r="AD4">
        <v>4.4306461797516308E-4</v>
      </c>
      <c r="AE4">
        <v>1.1E-4</v>
      </c>
      <c r="AF4">
        <v>2.4925278888655021E-3</v>
      </c>
      <c r="AI4">
        <v>0.98775626183961285</v>
      </c>
    </row>
    <row r="5" spans="1:36" x14ac:dyDescent="0.25">
      <c r="A5" s="1" t="s">
        <v>4</v>
      </c>
      <c r="B5">
        <v>5.1963928060494577</v>
      </c>
      <c r="C5">
        <v>1.6717760065399552E-4</v>
      </c>
      <c r="D5">
        <v>0.11336092376864911</v>
      </c>
      <c r="F5" s="1"/>
      <c r="G5">
        <v>2.146465358675659</v>
      </c>
      <c r="K5">
        <v>9.0455753116697336E-3</v>
      </c>
      <c r="M5">
        <v>16.494481912936848</v>
      </c>
      <c r="O5">
        <v>0.45081851624770081</v>
      </c>
      <c r="P5">
        <v>5.0780707132638471E-2</v>
      </c>
      <c r="R5">
        <v>0.18494073165746983</v>
      </c>
      <c r="S5">
        <v>1.566319231555283E-2</v>
      </c>
      <c r="U5">
        <v>1.4826905783772737</v>
      </c>
      <c r="W5">
        <v>2.0508890251379527E-3</v>
      </c>
      <c r="Z5">
        <v>2.2072348252605764E-5</v>
      </c>
      <c r="AA5">
        <v>6.9079296954833447E-2</v>
      </c>
      <c r="AB5">
        <v>1.5624974453300635E-2</v>
      </c>
      <c r="AD5">
        <v>1E-4</v>
      </c>
      <c r="AE5">
        <v>4.0670345391375441E-4</v>
      </c>
      <c r="AF5">
        <v>7.3068669527896982E-3</v>
      </c>
      <c r="AI5">
        <v>0.23621806662579201</v>
      </c>
    </row>
    <row r="6" spans="1:36" x14ac:dyDescent="0.25">
      <c r="A6" s="1" t="s">
        <v>5</v>
      </c>
      <c r="B6">
        <v>0.37960222752585526</v>
      </c>
      <c r="C6">
        <v>1.0687151949085123E-3</v>
      </c>
      <c r="D6">
        <v>1.2793456642800322E-2</v>
      </c>
      <c r="F6">
        <v>2.133</v>
      </c>
      <c r="G6">
        <v>1.2259695704057281</v>
      </c>
      <c r="K6">
        <v>1.0260540970564837E-2</v>
      </c>
      <c r="M6">
        <v>45.768496420047732</v>
      </c>
      <c r="O6">
        <v>0.4940572792362769</v>
      </c>
      <c r="P6">
        <v>8.3330350039777235E-2</v>
      </c>
      <c r="R6">
        <v>1.3254773269689738E-2</v>
      </c>
      <c r="S6">
        <v>6.40712012728719E-3</v>
      </c>
      <c r="U6">
        <v>7.6754077167859984</v>
      </c>
      <c r="W6">
        <v>1.0163086714399365E-3</v>
      </c>
      <c r="Y6">
        <v>0.50970000000000004</v>
      </c>
      <c r="Z6">
        <v>1.9988066825775652E-4</v>
      </c>
      <c r="AA6">
        <v>0.13836714399363564</v>
      </c>
      <c r="AB6">
        <v>7.5440533015115347E-3</v>
      </c>
      <c r="AD6">
        <v>1.4419252187748607E-4</v>
      </c>
      <c r="AE6">
        <v>1.2529832935560857E-4</v>
      </c>
      <c r="AF6">
        <v>2.6493635640413688E-3</v>
      </c>
      <c r="AI6">
        <v>0.93410302307080351</v>
      </c>
    </row>
    <row r="7" spans="1:36" x14ac:dyDescent="0.25">
      <c r="A7" s="1" t="s">
        <v>7</v>
      </c>
      <c r="B7">
        <v>0</v>
      </c>
      <c r="F7">
        <v>0.38340000000000002</v>
      </c>
      <c r="G7">
        <v>0.26</v>
      </c>
      <c r="H7">
        <v>0.28000000000000003</v>
      </c>
      <c r="M7">
        <v>54.78</v>
      </c>
      <c r="N7">
        <v>0.02</v>
      </c>
      <c r="O7">
        <v>0.14000000000000001</v>
      </c>
      <c r="P7">
        <v>0.23</v>
      </c>
      <c r="R7">
        <v>1.06</v>
      </c>
      <c r="S7">
        <v>0.01</v>
      </c>
      <c r="T7">
        <v>26.35</v>
      </c>
      <c r="U7">
        <v>0.2</v>
      </c>
      <c r="Y7">
        <v>0.16350000000000001</v>
      </c>
      <c r="AA7">
        <v>1.53</v>
      </c>
      <c r="AC7">
        <v>0.01</v>
      </c>
      <c r="AG7">
        <v>7.0000000000000007E-2</v>
      </c>
      <c r="AI7">
        <v>0.11</v>
      </c>
    </row>
    <row r="8" spans="1:36" x14ac:dyDescent="0.25">
      <c r="A8" s="1" t="s">
        <v>9</v>
      </c>
      <c r="B8">
        <v>3.03</v>
      </c>
      <c r="D8">
        <v>0.09</v>
      </c>
      <c r="E8">
        <v>0</v>
      </c>
      <c r="F8">
        <v>0.25979999999999998</v>
      </c>
      <c r="G8">
        <v>1.62</v>
      </c>
      <c r="H8">
        <v>0.33</v>
      </c>
      <c r="I8">
        <v>0.03</v>
      </c>
      <c r="J8">
        <v>0.01</v>
      </c>
      <c r="K8">
        <v>0.01</v>
      </c>
      <c r="M8">
        <v>12.82</v>
      </c>
      <c r="N8">
        <v>0.69</v>
      </c>
      <c r="O8">
        <v>0.26</v>
      </c>
      <c r="P8">
        <v>0.02</v>
      </c>
      <c r="R8">
        <v>1.2</v>
      </c>
      <c r="S8">
        <v>0.01</v>
      </c>
      <c r="T8">
        <v>22.17</v>
      </c>
      <c r="U8">
        <v>0.02</v>
      </c>
      <c r="W8">
        <v>0.03</v>
      </c>
      <c r="X8">
        <v>0.01</v>
      </c>
      <c r="Y8">
        <v>0.1158</v>
      </c>
      <c r="AA8">
        <v>10.71</v>
      </c>
      <c r="AB8">
        <v>0.04</v>
      </c>
      <c r="AC8">
        <v>0.35</v>
      </c>
      <c r="AH8">
        <v>0</v>
      </c>
      <c r="AI8">
        <v>0.01</v>
      </c>
      <c r="AJ8">
        <v>0.03</v>
      </c>
    </row>
    <row r="9" spans="1:36" x14ac:dyDescent="0.25">
      <c r="A9" s="1" t="s">
        <v>11</v>
      </c>
      <c r="B9">
        <v>0.51</v>
      </c>
      <c r="F9">
        <v>4.4829999999999997</v>
      </c>
      <c r="G9">
        <v>5.15</v>
      </c>
      <c r="H9">
        <v>0.33</v>
      </c>
      <c r="I9">
        <v>0.09</v>
      </c>
      <c r="J9">
        <v>0.03</v>
      </c>
      <c r="K9">
        <v>0.05</v>
      </c>
      <c r="M9">
        <v>12.7</v>
      </c>
      <c r="N9">
        <v>0.16</v>
      </c>
      <c r="O9">
        <v>0.32</v>
      </c>
      <c r="P9">
        <v>0.17</v>
      </c>
      <c r="R9">
        <v>1.62</v>
      </c>
      <c r="S9">
        <v>0.03</v>
      </c>
      <c r="T9">
        <v>24.95</v>
      </c>
      <c r="U9">
        <v>0.08</v>
      </c>
      <c r="W9">
        <v>0.02</v>
      </c>
      <c r="Y9">
        <v>0.15160000000000001</v>
      </c>
      <c r="AA9">
        <v>9.93</v>
      </c>
      <c r="AB9">
        <v>0.02</v>
      </c>
      <c r="AC9">
        <v>0.05</v>
      </c>
      <c r="AG9">
        <v>0.48</v>
      </c>
      <c r="AI9">
        <v>17.68</v>
      </c>
      <c r="AJ9">
        <v>0.01</v>
      </c>
    </row>
    <row r="10" spans="1:36" x14ac:dyDescent="0.25">
      <c r="A10" s="1" t="s">
        <v>12</v>
      </c>
      <c r="B10">
        <v>15.985164167004459</v>
      </c>
      <c r="C10">
        <v>3.3131738954195376E-2</v>
      </c>
      <c r="D10">
        <v>9.0271584920956605E-2</v>
      </c>
      <c r="F10">
        <v>4.8570000000000002</v>
      </c>
      <c r="K10">
        <v>9.6370085123631946E-2</v>
      </c>
      <c r="M10">
        <v>4.663254965545196</v>
      </c>
      <c r="N10">
        <v>0.15370226996351846</v>
      </c>
      <c r="O10">
        <v>1.819623023915687</v>
      </c>
      <c r="P10">
        <v>0.61426834211593029</v>
      </c>
      <c r="R10">
        <v>0.26395419537900283</v>
      </c>
      <c r="S10">
        <v>1.2601134981759222E-2</v>
      </c>
      <c r="U10">
        <v>3.717316578840697</v>
      </c>
      <c r="W10">
        <v>2.214430482367248E-3</v>
      </c>
      <c r="Y10">
        <v>0.1704</v>
      </c>
      <c r="Z10">
        <v>3.0603972436157279E-5</v>
      </c>
      <c r="AA10">
        <v>0.18805026347790843</v>
      </c>
      <c r="AD10">
        <v>5.3303607620591809E-5</v>
      </c>
      <c r="AE10">
        <v>5.4296716659910831E-4</v>
      </c>
      <c r="AF10">
        <v>4.6043777867855705E-3</v>
      </c>
      <c r="AI10">
        <v>6.029935143899473E-2</v>
      </c>
    </row>
    <row r="11" spans="1:36" x14ac:dyDescent="0.25">
      <c r="A11" s="1" t="s">
        <v>14</v>
      </c>
      <c r="B11">
        <v>23.25</v>
      </c>
      <c r="C11">
        <v>0</v>
      </c>
      <c r="D11">
        <v>0.04</v>
      </c>
      <c r="E11">
        <v>0.02</v>
      </c>
      <c r="F11">
        <v>1.8460000000000001</v>
      </c>
      <c r="G11">
        <v>5.0999999999999996</v>
      </c>
      <c r="H11">
        <v>0.3</v>
      </c>
      <c r="K11">
        <v>0</v>
      </c>
      <c r="L11">
        <v>0.96</v>
      </c>
      <c r="M11">
        <v>0.53</v>
      </c>
      <c r="N11">
        <v>0.03</v>
      </c>
      <c r="O11">
        <v>0.48</v>
      </c>
      <c r="P11">
        <v>0.1</v>
      </c>
      <c r="R11">
        <v>0.71</v>
      </c>
      <c r="S11">
        <v>0.01</v>
      </c>
      <c r="T11">
        <v>36.479999999999997</v>
      </c>
      <c r="U11">
        <v>9.07</v>
      </c>
      <c r="Y11">
        <v>7.2840000000000002E-2</v>
      </c>
      <c r="AA11">
        <v>0.95</v>
      </c>
      <c r="AB11">
        <v>0.05</v>
      </c>
      <c r="AC11">
        <v>0.03</v>
      </c>
      <c r="AI11">
        <v>0.06</v>
      </c>
      <c r="AJ11">
        <v>0.06</v>
      </c>
    </row>
    <row r="12" spans="1:36" x14ac:dyDescent="0.25">
      <c r="A12" s="1" t="s">
        <v>16</v>
      </c>
      <c r="B12">
        <v>7.63</v>
      </c>
      <c r="C12">
        <v>0</v>
      </c>
      <c r="D12">
        <v>0.02</v>
      </c>
      <c r="F12">
        <v>4.085</v>
      </c>
      <c r="G12">
        <v>2.85</v>
      </c>
      <c r="H12">
        <v>0.3</v>
      </c>
      <c r="K12">
        <v>0.02</v>
      </c>
      <c r="L12">
        <v>0.44</v>
      </c>
      <c r="M12">
        <v>5.88</v>
      </c>
      <c r="N12">
        <v>0.22</v>
      </c>
      <c r="O12">
        <v>16.13</v>
      </c>
      <c r="P12">
        <v>0.49</v>
      </c>
      <c r="R12">
        <v>0.56999999999999995</v>
      </c>
      <c r="S12">
        <v>0.02</v>
      </c>
      <c r="T12">
        <v>26.88</v>
      </c>
      <c r="U12">
        <v>0.14000000000000001</v>
      </c>
      <c r="W12">
        <v>0</v>
      </c>
      <c r="Y12">
        <v>8.2229999999999998E-2</v>
      </c>
      <c r="AA12">
        <v>4.08</v>
      </c>
      <c r="AB12">
        <v>0.01</v>
      </c>
      <c r="AC12">
        <v>0.52</v>
      </c>
      <c r="AH12">
        <v>0.01</v>
      </c>
      <c r="AI12">
        <v>7.0000000000000007E-2</v>
      </c>
      <c r="AJ12">
        <v>0.03</v>
      </c>
    </row>
    <row r="13" spans="1:36" x14ac:dyDescent="0.25">
      <c r="A13" s="1" t="s">
        <v>18</v>
      </c>
      <c r="B13">
        <v>3.58</v>
      </c>
      <c r="D13">
        <v>0.03</v>
      </c>
      <c r="F13">
        <v>0.12640000000000001</v>
      </c>
      <c r="G13">
        <v>0.78</v>
      </c>
      <c r="H13">
        <v>0.2</v>
      </c>
      <c r="K13">
        <v>0.01</v>
      </c>
      <c r="M13">
        <v>2.3199999999999998</v>
      </c>
      <c r="N13">
        <v>2.19</v>
      </c>
      <c r="O13">
        <v>0.25</v>
      </c>
      <c r="P13">
        <v>0.02</v>
      </c>
      <c r="R13">
        <v>1.6</v>
      </c>
      <c r="S13">
        <v>0</v>
      </c>
      <c r="T13">
        <v>24.86</v>
      </c>
      <c r="U13">
        <v>0.02</v>
      </c>
      <c r="W13">
        <v>0</v>
      </c>
      <c r="X13">
        <v>0.02</v>
      </c>
      <c r="Y13">
        <v>7.4120000000000005E-2</v>
      </c>
      <c r="AA13">
        <v>16.72</v>
      </c>
      <c r="AB13">
        <v>0.03</v>
      </c>
      <c r="AC13">
        <v>0.1</v>
      </c>
      <c r="AH13">
        <v>0</v>
      </c>
      <c r="AI13">
        <v>0.01</v>
      </c>
      <c r="AJ13">
        <v>0.01</v>
      </c>
    </row>
    <row r="14" spans="1:36" x14ac:dyDescent="0.25">
      <c r="A14" s="1" t="s">
        <v>20</v>
      </c>
      <c r="B14">
        <v>2.73</v>
      </c>
      <c r="E14">
        <v>0.24</v>
      </c>
      <c r="F14">
        <v>7.8250000000000002</v>
      </c>
      <c r="G14">
        <v>3.6</v>
      </c>
      <c r="H14">
        <v>0.87</v>
      </c>
      <c r="K14">
        <v>0.1</v>
      </c>
      <c r="M14">
        <v>10.72</v>
      </c>
      <c r="N14">
        <v>1.1200000000000001</v>
      </c>
      <c r="O14">
        <v>0.93</v>
      </c>
      <c r="P14">
        <v>0.13</v>
      </c>
      <c r="Q14">
        <v>0.01</v>
      </c>
      <c r="R14">
        <v>2.76</v>
      </c>
      <c r="S14">
        <v>0.02</v>
      </c>
      <c r="T14">
        <v>24.8</v>
      </c>
      <c r="U14">
        <v>0.08</v>
      </c>
      <c r="W14">
        <v>0.04</v>
      </c>
      <c r="Y14">
        <v>0.13650000000000001</v>
      </c>
      <c r="AA14">
        <v>12.26</v>
      </c>
      <c r="AB14">
        <v>0.03</v>
      </c>
      <c r="AC14">
        <v>0.26</v>
      </c>
      <c r="AH14">
        <v>0</v>
      </c>
      <c r="AI14">
        <v>0.06</v>
      </c>
      <c r="AJ14">
        <v>0.02</v>
      </c>
    </row>
    <row r="15" spans="1:36" x14ac:dyDescent="0.25">
      <c r="A15" s="1" t="s">
        <v>22</v>
      </c>
      <c r="B15">
        <v>5.08</v>
      </c>
      <c r="D15">
        <v>0.03</v>
      </c>
      <c r="E15">
        <v>0</v>
      </c>
      <c r="F15">
        <v>0.2185</v>
      </c>
      <c r="G15">
        <v>1.06</v>
      </c>
      <c r="H15">
        <v>0.19</v>
      </c>
      <c r="I15">
        <v>0.01</v>
      </c>
      <c r="K15">
        <v>0.01</v>
      </c>
      <c r="M15">
        <v>4.04</v>
      </c>
      <c r="N15">
        <v>2.59</v>
      </c>
      <c r="O15">
        <v>0.3</v>
      </c>
      <c r="P15">
        <v>0.03</v>
      </c>
      <c r="R15">
        <v>2</v>
      </c>
      <c r="S15">
        <v>0</v>
      </c>
      <c r="T15">
        <v>36.03</v>
      </c>
      <c r="U15">
        <v>0.02</v>
      </c>
      <c r="W15">
        <v>0</v>
      </c>
      <c r="X15">
        <v>0.02</v>
      </c>
      <c r="Y15">
        <v>0.1067</v>
      </c>
      <c r="AA15">
        <v>24.35</v>
      </c>
      <c r="AB15">
        <v>0.03</v>
      </c>
      <c r="AC15">
        <v>0.11</v>
      </c>
      <c r="AH15">
        <v>0</v>
      </c>
      <c r="AI15">
        <v>0.01</v>
      </c>
      <c r="AJ15">
        <v>0.01</v>
      </c>
    </row>
    <row r="16" spans="1:36" x14ac:dyDescent="0.25">
      <c r="A16" s="1" t="s">
        <v>24</v>
      </c>
      <c r="B16">
        <v>1.58</v>
      </c>
      <c r="C16">
        <v>0.02</v>
      </c>
      <c r="D16">
        <v>0.03</v>
      </c>
      <c r="F16">
        <v>0.77059999999999995</v>
      </c>
      <c r="G16">
        <v>2.02</v>
      </c>
      <c r="H16">
        <v>0.2</v>
      </c>
      <c r="I16">
        <v>0.05</v>
      </c>
      <c r="J16">
        <v>0.02</v>
      </c>
      <c r="K16">
        <v>0.28999999999999998</v>
      </c>
      <c r="M16">
        <v>25.72</v>
      </c>
      <c r="N16">
        <v>1.1100000000000001</v>
      </c>
      <c r="O16">
        <v>0.23</v>
      </c>
      <c r="P16">
        <v>0.02</v>
      </c>
      <c r="Q16">
        <v>0.12</v>
      </c>
      <c r="R16">
        <v>1.04</v>
      </c>
      <c r="S16">
        <v>0.01</v>
      </c>
      <c r="T16">
        <v>29.15</v>
      </c>
      <c r="U16">
        <v>0.02</v>
      </c>
      <c r="W16">
        <v>0.02</v>
      </c>
      <c r="X16">
        <v>0.01</v>
      </c>
      <c r="Y16">
        <v>0.85260000000000002</v>
      </c>
      <c r="AA16">
        <v>12.44</v>
      </c>
      <c r="AB16">
        <v>0.01</v>
      </c>
      <c r="AC16">
        <v>0.19</v>
      </c>
      <c r="AH16">
        <v>0</v>
      </c>
      <c r="AI16">
        <v>0.09</v>
      </c>
      <c r="AJ16">
        <v>0.01</v>
      </c>
    </row>
    <row r="17" spans="1:36" x14ac:dyDescent="0.25">
      <c r="A17" s="1" t="s">
        <v>26</v>
      </c>
      <c r="B17">
        <v>10.56</v>
      </c>
      <c r="C17">
        <v>0</v>
      </c>
      <c r="D17">
        <v>0.1</v>
      </c>
      <c r="E17">
        <v>0.01</v>
      </c>
      <c r="F17">
        <v>2.3620000000000001</v>
      </c>
      <c r="G17">
        <v>0.55000000000000004</v>
      </c>
      <c r="H17">
        <v>0.65</v>
      </c>
      <c r="I17">
        <v>0.02</v>
      </c>
      <c r="K17">
        <v>0.02</v>
      </c>
      <c r="M17">
        <v>7.3</v>
      </c>
      <c r="N17">
        <v>0.85</v>
      </c>
      <c r="O17">
        <v>0.48</v>
      </c>
      <c r="P17">
        <v>2.48</v>
      </c>
      <c r="R17">
        <v>2.2000000000000002</v>
      </c>
      <c r="S17">
        <v>0.02</v>
      </c>
      <c r="T17">
        <v>25.76</v>
      </c>
      <c r="U17">
        <v>7.0000000000000007E-2</v>
      </c>
      <c r="W17">
        <v>0.01</v>
      </c>
      <c r="X17">
        <v>0.01</v>
      </c>
      <c r="Y17">
        <v>0.22509999999999999</v>
      </c>
      <c r="AA17">
        <v>9.11</v>
      </c>
      <c r="AB17">
        <v>0.02</v>
      </c>
      <c r="AC17">
        <v>0.19</v>
      </c>
      <c r="AI17">
        <v>0.04</v>
      </c>
      <c r="AJ17">
        <v>0.01</v>
      </c>
    </row>
    <row r="18" spans="1:36" x14ac:dyDescent="0.25">
      <c r="A18" s="1" t="s">
        <v>28</v>
      </c>
      <c r="B18">
        <v>4.95</v>
      </c>
      <c r="C18">
        <v>0</v>
      </c>
      <c r="D18">
        <v>0.02</v>
      </c>
      <c r="E18">
        <v>0</v>
      </c>
      <c r="F18">
        <v>13.68</v>
      </c>
      <c r="G18">
        <v>12.27</v>
      </c>
      <c r="H18">
        <v>0.73</v>
      </c>
      <c r="J18">
        <v>0.01</v>
      </c>
      <c r="K18">
        <v>0.01</v>
      </c>
      <c r="M18">
        <v>2.4700000000000002</v>
      </c>
      <c r="N18">
        <v>0.53</v>
      </c>
      <c r="O18">
        <v>0.43</v>
      </c>
      <c r="P18">
        <v>7.0000000000000007E-2</v>
      </c>
      <c r="R18">
        <v>0.65</v>
      </c>
      <c r="S18">
        <v>0.01</v>
      </c>
      <c r="T18">
        <v>25.23</v>
      </c>
      <c r="U18">
        <v>7.0000000000000007E-2</v>
      </c>
      <c r="X18">
        <v>0</v>
      </c>
      <c r="Y18">
        <v>0.114</v>
      </c>
      <c r="AA18">
        <v>9.85</v>
      </c>
      <c r="AB18">
        <v>0.04</v>
      </c>
      <c r="AC18">
        <v>4.1900000000000004</v>
      </c>
      <c r="AH18">
        <v>0</v>
      </c>
      <c r="AI18">
        <v>0.03</v>
      </c>
      <c r="AJ18">
        <v>0.02</v>
      </c>
    </row>
    <row r="19" spans="1:36" x14ac:dyDescent="0.25">
      <c r="A19" s="1" t="s">
        <v>30</v>
      </c>
      <c r="B19">
        <v>2.2599999999999998</v>
      </c>
      <c r="E19">
        <v>0.01</v>
      </c>
      <c r="F19">
        <v>4.1340000000000003</v>
      </c>
      <c r="G19">
        <v>2.0499999999999998</v>
      </c>
      <c r="H19">
        <v>0.37</v>
      </c>
      <c r="I19">
        <v>0.04</v>
      </c>
      <c r="K19">
        <v>0.06</v>
      </c>
      <c r="M19">
        <v>19.93</v>
      </c>
      <c r="N19">
        <v>0.25</v>
      </c>
      <c r="O19">
        <v>0.48</v>
      </c>
      <c r="P19">
        <v>0.47</v>
      </c>
      <c r="S19">
        <v>0.06</v>
      </c>
      <c r="T19">
        <v>23.47</v>
      </c>
      <c r="U19">
        <v>0.21</v>
      </c>
      <c r="W19">
        <v>0.12</v>
      </c>
      <c r="Y19">
        <v>0.1799</v>
      </c>
      <c r="AA19">
        <v>5.42</v>
      </c>
      <c r="AB19">
        <v>0.03</v>
      </c>
      <c r="AC19">
        <v>0.08</v>
      </c>
      <c r="AI19">
        <v>19.350000000000001</v>
      </c>
      <c r="AJ19">
        <v>0</v>
      </c>
    </row>
    <row r="20" spans="1:36" x14ac:dyDescent="0.25">
      <c r="A20" s="1" t="s">
        <v>32</v>
      </c>
      <c r="B20">
        <v>2.31</v>
      </c>
      <c r="E20">
        <v>0.02</v>
      </c>
      <c r="F20">
        <v>4.1970000000000001</v>
      </c>
      <c r="G20">
        <v>4.33</v>
      </c>
      <c r="H20">
        <v>0.39</v>
      </c>
      <c r="I20">
        <v>0.03</v>
      </c>
      <c r="K20">
        <v>0.05</v>
      </c>
      <c r="M20">
        <v>19.54</v>
      </c>
      <c r="N20">
        <v>0.21</v>
      </c>
      <c r="O20">
        <v>0.65</v>
      </c>
      <c r="P20">
        <v>0.36</v>
      </c>
      <c r="S20">
        <v>0.05</v>
      </c>
      <c r="T20">
        <v>22.86</v>
      </c>
      <c r="U20">
        <v>0.24</v>
      </c>
      <c r="W20">
        <v>0.06</v>
      </c>
      <c r="Y20">
        <v>0.15570000000000001</v>
      </c>
      <c r="AA20">
        <v>5</v>
      </c>
      <c r="AB20">
        <v>0.02</v>
      </c>
      <c r="AC20">
        <v>0.05</v>
      </c>
      <c r="AI20">
        <v>15.71</v>
      </c>
      <c r="AJ20">
        <v>0</v>
      </c>
    </row>
    <row r="21" spans="1:36" x14ac:dyDescent="0.25">
      <c r="A21" s="1" t="s">
        <v>34</v>
      </c>
      <c r="B21">
        <v>1.17</v>
      </c>
      <c r="C21">
        <v>0</v>
      </c>
      <c r="E21">
        <v>0.01</v>
      </c>
      <c r="F21">
        <v>4.5430000000000001</v>
      </c>
      <c r="G21">
        <v>5.93</v>
      </c>
      <c r="H21">
        <v>0.36</v>
      </c>
      <c r="K21">
        <v>0.03</v>
      </c>
      <c r="M21">
        <v>1.36</v>
      </c>
      <c r="N21">
        <v>0.03</v>
      </c>
      <c r="O21">
        <v>0.43</v>
      </c>
      <c r="P21">
        <v>0.08</v>
      </c>
      <c r="S21">
        <v>0.04</v>
      </c>
      <c r="T21">
        <v>17.72</v>
      </c>
      <c r="U21">
        <v>0.47</v>
      </c>
      <c r="W21">
        <v>0.02</v>
      </c>
      <c r="Y21">
        <v>0.16930000000000001</v>
      </c>
      <c r="AA21">
        <v>2.13</v>
      </c>
      <c r="AB21">
        <v>0.02</v>
      </c>
      <c r="AC21">
        <v>0.02</v>
      </c>
      <c r="AI21">
        <v>41.54</v>
      </c>
      <c r="AJ21">
        <v>0</v>
      </c>
    </row>
    <row r="22" spans="1:36" x14ac:dyDescent="0.25">
      <c r="A22" s="1" t="s">
        <v>36</v>
      </c>
      <c r="B22">
        <v>1.74</v>
      </c>
      <c r="E22">
        <v>0.01</v>
      </c>
      <c r="F22">
        <v>5.6719999999999997</v>
      </c>
      <c r="G22">
        <v>6.5</v>
      </c>
      <c r="H22">
        <v>0.49</v>
      </c>
      <c r="K22">
        <v>0.02</v>
      </c>
      <c r="M22">
        <v>3.72</v>
      </c>
      <c r="N22">
        <v>0.11</v>
      </c>
      <c r="O22">
        <v>0.65</v>
      </c>
      <c r="P22">
        <v>0.17</v>
      </c>
      <c r="R22">
        <v>1.65</v>
      </c>
      <c r="S22">
        <v>0.05</v>
      </c>
      <c r="T22">
        <v>18.920000000000002</v>
      </c>
      <c r="U22">
        <v>0.17</v>
      </c>
      <c r="W22">
        <v>0.05</v>
      </c>
      <c r="Y22">
        <v>0.17510000000000001</v>
      </c>
      <c r="AA22">
        <v>3.93</v>
      </c>
      <c r="AB22">
        <v>0.02</v>
      </c>
      <c r="AC22">
        <v>0.05</v>
      </c>
      <c r="AI22">
        <v>29.03</v>
      </c>
      <c r="AJ22">
        <v>0.01</v>
      </c>
    </row>
    <row r="23" spans="1:36" x14ac:dyDescent="0.25">
      <c r="A23" s="1" t="s">
        <v>38</v>
      </c>
      <c r="B23">
        <v>4.12</v>
      </c>
      <c r="D23">
        <v>0.08</v>
      </c>
      <c r="E23">
        <v>0.01</v>
      </c>
      <c r="F23">
        <v>3.4670000000000001</v>
      </c>
      <c r="G23">
        <v>1.42</v>
      </c>
      <c r="H23">
        <v>0.98</v>
      </c>
      <c r="I23">
        <v>0.05</v>
      </c>
      <c r="K23">
        <v>0.1</v>
      </c>
      <c r="M23">
        <v>17.53</v>
      </c>
      <c r="N23">
        <v>0.65</v>
      </c>
      <c r="O23">
        <v>0.52</v>
      </c>
      <c r="P23">
        <v>4.04</v>
      </c>
      <c r="R23">
        <v>2.84</v>
      </c>
      <c r="S23">
        <v>0.13</v>
      </c>
      <c r="T23">
        <v>24.3</v>
      </c>
      <c r="U23">
        <v>0.17</v>
      </c>
      <c r="W23">
        <v>0.03</v>
      </c>
      <c r="X23">
        <v>0.01</v>
      </c>
      <c r="Y23">
        <v>0.20119999999999999</v>
      </c>
      <c r="AA23">
        <v>7.94</v>
      </c>
      <c r="AB23">
        <v>0.02</v>
      </c>
      <c r="AC23">
        <v>0.28000000000000003</v>
      </c>
      <c r="AI23">
        <v>0.41</v>
      </c>
      <c r="AJ23">
        <v>0.03</v>
      </c>
    </row>
    <row r="24" spans="1:36" x14ac:dyDescent="0.25">
      <c r="A24" s="1" t="s">
        <v>40</v>
      </c>
      <c r="B24">
        <v>0.01</v>
      </c>
      <c r="F24">
        <v>0.21909999999999999</v>
      </c>
      <c r="G24">
        <v>0.59</v>
      </c>
      <c r="H24">
        <v>0.32</v>
      </c>
      <c r="J24">
        <v>0.01</v>
      </c>
      <c r="K24">
        <v>0.04</v>
      </c>
      <c r="M24">
        <v>49.98</v>
      </c>
      <c r="N24">
        <v>0.05</v>
      </c>
      <c r="O24">
        <v>0.1</v>
      </c>
      <c r="P24">
        <v>0.33</v>
      </c>
      <c r="R24">
        <v>1.1299999999999999</v>
      </c>
      <c r="S24">
        <v>0.03</v>
      </c>
      <c r="T24">
        <v>26.44</v>
      </c>
      <c r="U24">
        <v>0.03</v>
      </c>
      <c r="W24">
        <v>0.04</v>
      </c>
      <c r="Y24">
        <v>0.1016</v>
      </c>
      <c r="AA24">
        <v>2.71</v>
      </c>
      <c r="AB24">
        <v>0.02</v>
      </c>
      <c r="AC24">
        <v>0.02</v>
      </c>
      <c r="AI24">
        <v>3.62</v>
      </c>
    </row>
    <row r="25" spans="1:36" x14ac:dyDescent="0.25">
      <c r="A25" s="1" t="s">
        <v>42</v>
      </c>
      <c r="B25">
        <v>1.45</v>
      </c>
      <c r="D25">
        <v>0.13</v>
      </c>
      <c r="F25">
        <v>3.633</v>
      </c>
      <c r="G25">
        <v>1.4</v>
      </c>
      <c r="H25">
        <v>0.93</v>
      </c>
      <c r="K25">
        <v>0.35</v>
      </c>
      <c r="M25">
        <v>6.56</v>
      </c>
      <c r="N25">
        <v>0.32</v>
      </c>
      <c r="O25">
        <v>0.38</v>
      </c>
      <c r="P25">
        <v>5.22</v>
      </c>
      <c r="R25">
        <v>4.05</v>
      </c>
      <c r="S25">
        <v>0.02</v>
      </c>
      <c r="T25">
        <v>33.39</v>
      </c>
      <c r="U25">
        <v>0.47</v>
      </c>
      <c r="W25">
        <v>7.0000000000000007E-2</v>
      </c>
      <c r="Y25">
        <v>0.17760000000000001</v>
      </c>
      <c r="AA25">
        <v>20.6</v>
      </c>
      <c r="AB25">
        <v>0.02</v>
      </c>
      <c r="AC25">
        <v>0.47</v>
      </c>
      <c r="AI25">
        <v>3.01</v>
      </c>
      <c r="AJ25">
        <v>0.05</v>
      </c>
    </row>
    <row r="26" spans="1:36" x14ac:dyDescent="0.25">
      <c r="A26" s="1" t="s">
        <v>44</v>
      </c>
      <c r="B26">
        <v>10.43</v>
      </c>
      <c r="D26">
        <v>0.05</v>
      </c>
      <c r="E26">
        <v>0.01</v>
      </c>
      <c r="F26">
        <v>2.3450000000000002</v>
      </c>
      <c r="G26">
        <v>0.4</v>
      </c>
      <c r="H26">
        <v>0.33</v>
      </c>
      <c r="I26">
        <v>0.02</v>
      </c>
      <c r="J26">
        <v>0.01</v>
      </c>
      <c r="K26">
        <v>0.02</v>
      </c>
      <c r="M26">
        <v>9.08</v>
      </c>
      <c r="N26">
        <v>0.88</v>
      </c>
      <c r="O26">
        <v>0.36</v>
      </c>
      <c r="P26">
        <v>1.62</v>
      </c>
      <c r="R26">
        <v>0.96</v>
      </c>
      <c r="S26">
        <v>0.02</v>
      </c>
      <c r="T26">
        <v>25.58</v>
      </c>
      <c r="U26">
        <v>0.06</v>
      </c>
      <c r="W26">
        <v>0.01</v>
      </c>
      <c r="X26">
        <v>0.01</v>
      </c>
      <c r="Y26">
        <v>0.42599999999999999</v>
      </c>
      <c r="AA26">
        <v>8.86</v>
      </c>
      <c r="AB26">
        <v>0.02</v>
      </c>
      <c r="AC26">
        <v>0.19</v>
      </c>
      <c r="AH26">
        <v>0</v>
      </c>
      <c r="AI26">
        <v>0.03</v>
      </c>
      <c r="AJ26">
        <v>0.01</v>
      </c>
    </row>
    <row r="27" spans="1:36" x14ac:dyDescent="0.25">
      <c r="A27" s="1" t="s">
        <v>46</v>
      </c>
      <c r="B27">
        <v>0.94</v>
      </c>
      <c r="C27">
        <v>0</v>
      </c>
      <c r="D27">
        <v>0.05</v>
      </c>
      <c r="E27">
        <v>0.03</v>
      </c>
      <c r="F27">
        <v>9.4749999999999996</v>
      </c>
      <c r="G27">
        <v>18.22</v>
      </c>
      <c r="H27">
        <v>0.35</v>
      </c>
      <c r="K27">
        <v>0.01</v>
      </c>
      <c r="M27">
        <v>2.64</v>
      </c>
      <c r="N27">
        <v>0.46</v>
      </c>
      <c r="O27">
        <v>3.14</v>
      </c>
      <c r="P27">
        <v>0.08</v>
      </c>
      <c r="R27">
        <v>0.98</v>
      </c>
      <c r="S27">
        <v>0.01</v>
      </c>
      <c r="T27">
        <v>18.91</v>
      </c>
      <c r="U27">
        <v>0.05</v>
      </c>
      <c r="W27">
        <v>0.01</v>
      </c>
      <c r="Y27">
        <v>0.13120000000000001</v>
      </c>
      <c r="AA27">
        <v>5.99</v>
      </c>
      <c r="AB27">
        <v>0.02</v>
      </c>
      <c r="AC27">
        <v>0.18</v>
      </c>
      <c r="AI27">
        <v>0.02</v>
      </c>
      <c r="AJ27">
        <v>0</v>
      </c>
    </row>
    <row r="28" spans="1:36" x14ac:dyDescent="0.25">
      <c r="A28" s="1" t="s">
        <v>48</v>
      </c>
      <c r="B28">
        <v>13.27</v>
      </c>
      <c r="E28">
        <v>0.5</v>
      </c>
      <c r="F28">
        <v>2.1739999999999999</v>
      </c>
      <c r="G28">
        <v>3.05</v>
      </c>
      <c r="H28">
        <v>0.23</v>
      </c>
      <c r="K28">
        <v>0.05</v>
      </c>
      <c r="M28">
        <v>13.94</v>
      </c>
      <c r="N28">
        <v>0.9</v>
      </c>
      <c r="O28">
        <v>0.68</v>
      </c>
      <c r="P28">
        <v>3.2</v>
      </c>
      <c r="R28">
        <v>0.21</v>
      </c>
      <c r="S28">
        <v>7.0000000000000007E-2</v>
      </c>
      <c r="U28">
        <v>3.41</v>
      </c>
      <c r="Y28">
        <v>0.1482</v>
      </c>
      <c r="AA28">
        <v>11.13</v>
      </c>
      <c r="AC28">
        <v>0.31</v>
      </c>
    </row>
    <row r="29" spans="1:36" x14ac:dyDescent="0.25">
      <c r="A29" s="2" t="s">
        <v>50</v>
      </c>
      <c r="B29">
        <v>2.87</v>
      </c>
      <c r="C29">
        <v>0</v>
      </c>
      <c r="D29">
        <v>0.08</v>
      </c>
      <c r="F29">
        <v>0.28460000000000002</v>
      </c>
      <c r="G29">
        <v>2.63</v>
      </c>
      <c r="H29">
        <v>0.36</v>
      </c>
      <c r="J29">
        <v>0.02</v>
      </c>
      <c r="K29">
        <v>0.01</v>
      </c>
      <c r="M29">
        <v>13.31</v>
      </c>
      <c r="N29">
        <v>0.62</v>
      </c>
      <c r="O29">
        <v>0.39</v>
      </c>
      <c r="P29">
        <v>0.03</v>
      </c>
      <c r="R29">
        <v>1.64</v>
      </c>
      <c r="S29">
        <v>0.02</v>
      </c>
      <c r="T29">
        <v>19.690000000000001</v>
      </c>
      <c r="U29">
        <v>0.05</v>
      </c>
      <c r="W29">
        <v>0</v>
      </c>
      <c r="X29">
        <v>0.01</v>
      </c>
      <c r="Y29">
        <v>0.32019999999999998</v>
      </c>
      <c r="AA29">
        <v>7.32</v>
      </c>
      <c r="AB29">
        <v>0.09</v>
      </c>
      <c r="AC29">
        <v>0.35</v>
      </c>
      <c r="AG29">
        <v>0.23</v>
      </c>
      <c r="AH29">
        <v>0.01</v>
      </c>
      <c r="AI29">
        <v>2.11</v>
      </c>
      <c r="AJ29">
        <v>0.04</v>
      </c>
    </row>
    <row r="30" spans="1:36" x14ac:dyDescent="0.25">
      <c r="A30" s="2" t="s">
        <v>52</v>
      </c>
      <c r="B30">
        <v>2.35</v>
      </c>
      <c r="E30">
        <v>0.32</v>
      </c>
      <c r="F30">
        <v>1.9970000000000001</v>
      </c>
      <c r="G30">
        <v>4.4400000000000004</v>
      </c>
      <c r="H30">
        <v>0.14000000000000001</v>
      </c>
      <c r="K30">
        <v>0.05</v>
      </c>
      <c r="M30">
        <v>5.46</v>
      </c>
      <c r="N30">
        <v>0.94</v>
      </c>
      <c r="O30">
        <v>0.48</v>
      </c>
      <c r="P30">
        <v>0.28999999999999998</v>
      </c>
      <c r="R30">
        <v>0.48</v>
      </c>
      <c r="S30">
        <v>0.02</v>
      </c>
      <c r="U30">
        <v>0.26</v>
      </c>
      <c r="Y30">
        <v>0.1381</v>
      </c>
      <c r="AA30">
        <v>39.799999999999997</v>
      </c>
      <c r="AC30">
        <v>0.24</v>
      </c>
    </row>
    <row r="31" spans="1:36" x14ac:dyDescent="0.25">
      <c r="A31" s="2" t="s">
        <v>54</v>
      </c>
      <c r="B31" s="4">
        <v>2.79</v>
      </c>
      <c r="C31" s="4"/>
      <c r="D31" s="4"/>
      <c r="E31" s="4">
        <v>0.37</v>
      </c>
      <c r="F31" s="4">
        <v>0.37569999999999998</v>
      </c>
      <c r="G31" s="4">
        <v>0.9</v>
      </c>
      <c r="H31" s="4"/>
      <c r="I31" s="4"/>
      <c r="J31" s="4"/>
      <c r="K31" s="4"/>
      <c r="L31" s="4"/>
      <c r="M31" s="4">
        <v>6.86</v>
      </c>
      <c r="N31" s="4">
        <v>1.77</v>
      </c>
      <c r="O31" s="4">
        <v>0.36</v>
      </c>
      <c r="P31" s="4">
        <v>0.05</v>
      </c>
      <c r="Q31" s="4"/>
      <c r="R31" s="4">
        <v>0.98</v>
      </c>
      <c r="S31" s="4">
        <v>0.03</v>
      </c>
      <c r="T31" s="4"/>
      <c r="U31" s="4">
        <v>0.15</v>
      </c>
      <c r="V31" s="4"/>
      <c r="W31" s="4"/>
      <c r="X31" s="4"/>
      <c r="Y31" s="4">
        <v>8.1049999999999997E-2</v>
      </c>
      <c r="Z31" s="4"/>
      <c r="AA31" s="4">
        <v>40.42</v>
      </c>
      <c r="AB31" s="4"/>
      <c r="AC31" s="4">
        <v>0.12</v>
      </c>
      <c r="AD31" s="4"/>
      <c r="AE31" s="4"/>
      <c r="AF31" s="4"/>
      <c r="AG31" s="4">
        <v>0.04</v>
      </c>
      <c r="AH31" s="4"/>
      <c r="AI31" s="4"/>
      <c r="AJ31" s="4"/>
    </row>
    <row r="32" spans="1:36" s="5" customFormat="1" x14ac:dyDescent="0.25">
      <c r="A32" s="2" t="s">
        <v>158</v>
      </c>
      <c r="B32" s="3">
        <f>AVERAGE(B2:B31)</f>
        <v>4.456003133854284</v>
      </c>
      <c r="C32" s="3">
        <f t="shared" ref="C32:AJ32" si="0">AVERAGE(C2:C31)</f>
        <v>4.3794713119419577E-3</v>
      </c>
      <c r="D32" s="3">
        <f t="shared" si="0"/>
        <v>6.1799656840862589E-2</v>
      </c>
      <c r="E32" s="3">
        <f t="shared" si="0"/>
        <v>9.2941176470588235E-2</v>
      </c>
      <c r="F32" s="3">
        <f t="shared" si="0"/>
        <v>4.0041068965517237</v>
      </c>
      <c r="G32" s="3">
        <f t="shared" si="0"/>
        <v>4.3058880451089241</v>
      </c>
      <c r="H32" s="3">
        <f t="shared" si="0"/>
        <v>0.41333333333333333</v>
      </c>
      <c r="I32" s="3">
        <f t="shared" si="0"/>
        <v>3.7777777777777778E-2</v>
      </c>
      <c r="J32" s="3">
        <f t="shared" si="0"/>
        <v>1.5714285714285712E-2</v>
      </c>
      <c r="K32" s="3">
        <f t="shared" si="0"/>
        <v>5.4946374630793347E-2</v>
      </c>
      <c r="L32" s="3">
        <f t="shared" si="0"/>
        <v>0.7</v>
      </c>
      <c r="M32" s="3">
        <f t="shared" si="0"/>
        <v>14.784700114915482</v>
      </c>
      <c r="N32" s="3">
        <f t="shared" si="0"/>
        <v>0.65283470269090449</v>
      </c>
      <c r="O32" s="3">
        <f t="shared" si="0"/>
        <v>1.1239071234031563</v>
      </c>
      <c r="P32" s="3">
        <f t="shared" si="0"/>
        <v>0.71237328143150924</v>
      </c>
      <c r="Q32" s="3">
        <f t="shared" si="0"/>
        <v>6.5000000000000002E-2</v>
      </c>
      <c r="R32" s="3">
        <f t="shared" si="0"/>
        <v>1.1783835530727251</v>
      </c>
      <c r="S32" s="3">
        <f t="shared" si="0"/>
        <v>2.5822786219303107E-2</v>
      </c>
      <c r="T32" s="3">
        <f t="shared" si="0"/>
        <v>24.925000000000008</v>
      </c>
      <c r="U32" s="3">
        <f t="shared" si="0"/>
        <v>1.4499137191077609</v>
      </c>
      <c r="V32" s="3" t="e">
        <f t="shared" si="0"/>
        <v>#DIV/0!</v>
      </c>
      <c r="W32" s="3">
        <f t="shared" si="0"/>
        <v>2.3833873682171981E-2</v>
      </c>
      <c r="X32" s="3">
        <f t="shared" si="0"/>
        <v>1.111111111111111E-2</v>
      </c>
      <c r="Y32" s="3">
        <f t="shared" si="0"/>
        <v>0.19803586206896548</v>
      </c>
      <c r="Z32" s="3">
        <f t="shared" si="0"/>
        <v>1.2952461682289726E-4</v>
      </c>
      <c r="AA32" s="3">
        <f t="shared" si="0"/>
        <v>9.1944367018064366</v>
      </c>
      <c r="AB32" s="3">
        <f t="shared" si="0"/>
        <v>2.6275234935059334E-2</v>
      </c>
      <c r="AC32" s="3">
        <f t="shared" si="0"/>
        <v>0.33679999999999993</v>
      </c>
      <c r="AD32" s="3">
        <f t="shared" si="0"/>
        <v>4.2964896913178793E-4</v>
      </c>
      <c r="AE32" s="3">
        <f t="shared" si="0"/>
        <v>3.9451780278052456E-4</v>
      </c>
      <c r="AF32" s="3">
        <f t="shared" si="0"/>
        <v>4.5956859364686799E-3</v>
      </c>
      <c r="AG32" s="3">
        <f t="shared" si="0"/>
        <v>0.20500000000000002</v>
      </c>
      <c r="AH32" s="3">
        <f t="shared" si="0"/>
        <v>2.2222222222222222E-3</v>
      </c>
      <c r="AI32" s="3">
        <f t="shared" si="0"/>
        <v>5.1276405775203679</v>
      </c>
      <c r="AJ32" s="3">
        <f t="shared" si="0"/>
        <v>1.7499999999999998E-2</v>
      </c>
    </row>
    <row r="33" spans="1:36" s="5" customFormat="1" x14ac:dyDescent="0.25">
      <c r="A33" s="5" t="s">
        <v>157</v>
      </c>
      <c r="B33" s="5">
        <f t="shared" ref="B33:AJ33" si="1">MAX(B2:B31)</f>
        <v>23.25</v>
      </c>
      <c r="C33" s="5">
        <f t="shared" si="1"/>
        <v>3.3131738954195376E-2</v>
      </c>
      <c r="D33" s="5">
        <f t="shared" si="1"/>
        <v>0.13</v>
      </c>
      <c r="E33" s="5">
        <f t="shared" si="1"/>
        <v>0.5</v>
      </c>
      <c r="F33" s="5">
        <f t="shared" si="1"/>
        <v>17.27</v>
      </c>
      <c r="G33" s="5">
        <f t="shared" si="1"/>
        <v>27</v>
      </c>
      <c r="H33" s="5">
        <f t="shared" si="1"/>
        <v>0.98</v>
      </c>
      <c r="I33" s="5">
        <f t="shared" si="1"/>
        <v>0.09</v>
      </c>
      <c r="J33" s="5">
        <f t="shared" si="1"/>
        <v>0.03</v>
      </c>
      <c r="K33" s="5">
        <f t="shared" si="1"/>
        <v>0.35</v>
      </c>
      <c r="L33" s="5">
        <f t="shared" si="1"/>
        <v>0.96</v>
      </c>
      <c r="M33" s="5">
        <f t="shared" si="1"/>
        <v>54.78</v>
      </c>
      <c r="N33" s="5">
        <f t="shared" si="1"/>
        <v>2.59</v>
      </c>
      <c r="O33" s="5">
        <f t="shared" si="1"/>
        <v>16.13</v>
      </c>
      <c r="P33" s="5">
        <f t="shared" si="1"/>
        <v>5.22</v>
      </c>
      <c r="Q33" s="5">
        <f t="shared" si="1"/>
        <v>0.12</v>
      </c>
      <c r="R33" s="5">
        <f t="shared" si="1"/>
        <v>4.05</v>
      </c>
      <c r="S33" s="5">
        <f t="shared" si="1"/>
        <v>0.13</v>
      </c>
      <c r="T33" s="5">
        <f t="shared" si="1"/>
        <v>36.479999999999997</v>
      </c>
      <c r="U33" s="5">
        <f t="shared" si="1"/>
        <v>10.518580576307365</v>
      </c>
      <c r="V33" s="5">
        <f t="shared" si="1"/>
        <v>0</v>
      </c>
      <c r="W33" s="5">
        <f t="shared" si="1"/>
        <v>0.12</v>
      </c>
      <c r="X33" s="5">
        <f t="shared" si="1"/>
        <v>0.02</v>
      </c>
      <c r="Y33" s="5">
        <f t="shared" si="1"/>
        <v>0.85260000000000002</v>
      </c>
      <c r="Z33" s="5">
        <f t="shared" si="1"/>
        <v>3.0477794148600298E-4</v>
      </c>
      <c r="AA33" s="5">
        <f t="shared" si="1"/>
        <v>40.42</v>
      </c>
      <c r="AB33" s="5">
        <f t="shared" si="1"/>
        <v>0.09</v>
      </c>
      <c r="AC33" s="5">
        <f t="shared" si="1"/>
        <v>4.1900000000000004</v>
      </c>
      <c r="AD33" s="5">
        <f t="shared" si="1"/>
        <v>1.4076840981856991E-3</v>
      </c>
      <c r="AE33" s="5">
        <f t="shared" si="1"/>
        <v>7.8762006403415151E-4</v>
      </c>
      <c r="AF33" s="5">
        <f t="shared" si="1"/>
        <v>7.3068669527896982E-3</v>
      </c>
      <c r="AG33" s="5">
        <f t="shared" si="1"/>
        <v>0.48</v>
      </c>
      <c r="AH33" s="5">
        <f t="shared" si="1"/>
        <v>0.01</v>
      </c>
      <c r="AI33" s="5">
        <f t="shared" si="1"/>
        <v>41.54</v>
      </c>
      <c r="AJ33" s="5">
        <f t="shared" si="1"/>
        <v>0.06</v>
      </c>
    </row>
    <row r="36" spans="1:36" x14ac:dyDescent="0.25">
      <c r="A36" t="s">
        <v>155</v>
      </c>
    </row>
    <row r="37" spans="1:36" x14ac:dyDescent="0.25">
      <c r="A37" t="s">
        <v>154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38"/>
  <sheetViews>
    <sheetView workbookViewId="0">
      <selection activeCell="J35" sqref="A1:J35"/>
    </sheetView>
  </sheetViews>
  <sheetFormatPr defaultRowHeight="15" x14ac:dyDescent="0.25"/>
  <cols>
    <col min="1" max="1" width="16.140625" customWidth="1"/>
    <col min="2" max="11" width="7.42578125" customWidth="1"/>
  </cols>
  <sheetData>
    <row r="1" spans="1:11" x14ac:dyDescent="0.25">
      <c r="A1" s="52" t="s">
        <v>160</v>
      </c>
      <c r="B1" s="54" t="s">
        <v>164</v>
      </c>
      <c r="C1" s="55"/>
      <c r="D1" s="55"/>
      <c r="E1" s="55"/>
      <c r="F1" s="55"/>
      <c r="G1" s="55"/>
      <c r="H1" s="55"/>
      <c r="I1" s="55"/>
      <c r="J1" s="56"/>
      <c r="K1" s="6"/>
    </row>
    <row r="2" spans="1:11" ht="15" customHeight="1" thickBot="1" x14ac:dyDescent="0.3">
      <c r="A2" s="53"/>
      <c r="B2" s="39" t="s">
        <v>57</v>
      </c>
      <c r="C2" s="39" t="s">
        <v>166</v>
      </c>
      <c r="D2" s="40" t="s">
        <v>69</v>
      </c>
      <c r="E2" s="41" t="s">
        <v>81</v>
      </c>
      <c r="F2" s="39" t="s">
        <v>99</v>
      </c>
      <c r="G2" s="39" t="s">
        <v>103</v>
      </c>
      <c r="H2" s="39" t="s">
        <v>111</v>
      </c>
      <c r="I2" s="39" t="s">
        <v>129</v>
      </c>
      <c r="J2" s="42" t="s">
        <v>147</v>
      </c>
    </row>
    <row r="3" spans="1:11" ht="17.25" customHeight="1" x14ac:dyDescent="0.25">
      <c r="A3" s="7" t="s">
        <v>12</v>
      </c>
      <c r="B3" s="17">
        <v>15.985164167004459</v>
      </c>
      <c r="C3" s="17">
        <v>4.8570000000000002</v>
      </c>
      <c r="D3" s="12" t="s">
        <v>161</v>
      </c>
      <c r="E3" s="17">
        <v>4.663254965545196</v>
      </c>
      <c r="F3" s="17">
        <v>1.819623023915687</v>
      </c>
      <c r="G3" s="17">
        <v>0.26395419537900283</v>
      </c>
      <c r="H3" s="17">
        <v>3.717316578840697</v>
      </c>
      <c r="I3" s="17">
        <v>0.18805026347790843</v>
      </c>
      <c r="J3" s="43">
        <v>6.029935143899473E-2</v>
      </c>
    </row>
    <row r="4" spans="1:11" ht="17.25" customHeight="1" x14ac:dyDescent="0.25">
      <c r="A4" s="7" t="s">
        <v>18</v>
      </c>
      <c r="B4" s="17">
        <v>3.58</v>
      </c>
      <c r="C4" s="17">
        <v>0.12640000000000001</v>
      </c>
      <c r="D4" s="17">
        <v>0.78</v>
      </c>
      <c r="E4" s="17">
        <v>2.3199999999999998</v>
      </c>
      <c r="F4" s="17">
        <v>0.25</v>
      </c>
      <c r="G4" s="17">
        <v>1.6</v>
      </c>
      <c r="H4" s="17">
        <v>0.02</v>
      </c>
      <c r="I4" s="17">
        <v>16.72</v>
      </c>
      <c r="J4" s="43">
        <v>0.01</v>
      </c>
    </row>
    <row r="5" spans="1:11" ht="17.25" customHeight="1" x14ac:dyDescent="0.25">
      <c r="A5" s="7" t="s">
        <v>20</v>
      </c>
      <c r="B5" s="17">
        <v>2.73</v>
      </c>
      <c r="C5" s="17">
        <v>7.8250000000000002</v>
      </c>
      <c r="D5" s="17">
        <v>3.6</v>
      </c>
      <c r="E5" s="17">
        <v>10.72</v>
      </c>
      <c r="F5" s="17">
        <v>0.93</v>
      </c>
      <c r="G5" s="17">
        <v>2.76</v>
      </c>
      <c r="H5" s="17">
        <v>0.08</v>
      </c>
      <c r="I5" s="17">
        <v>12.26</v>
      </c>
      <c r="J5" s="43">
        <v>0.06</v>
      </c>
    </row>
    <row r="6" spans="1:11" ht="17.25" customHeight="1" x14ac:dyDescent="0.25">
      <c r="A6" s="7" t="s">
        <v>22</v>
      </c>
      <c r="B6" s="17">
        <v>5.08</v>
      </c>
      <c r="C6" s="17">
        <v>0.2185</v>
      </c>
      <c r="D6" s="17">
        <v>1.06</v>
      </c>
      <c r="E6" s="17">
        <v>4.04</v>
      </c>
      <c r="F6" s="17">
        <v>0.3</v>
      </c>
      <c r="G6" s="17">
        <v>2</v>
      </c>
      <c r="H6" s="17">
        <v>0.02</v>
      </c>
      <c r="I6" s="17">
        <v>24.35</v>
      </c>
      <c r="J6" s="43">
        <v>0.01</v>
      </c>
    </row>
    <row r="7" spans="1:11" ht="17.25" customHeight="1" x14ac:dyDescent="0.25">
      <c r="A7" s="7" t="s">
        <v>24</v>
      </c>
      <c r="B7" s="17">
        <v>1.58</v>
      </c>
      <c r="C7" s="17">
        <v>0.77059999999999995</v>
      </c>
      <c r="D7" s="17">
        <v>2.02</v>
      </c>
      <c r="E7" s="17">
        <v>25.72</v>
      </c>
      <c r="F7" s="17">
        <v>0.23</v>
      </c>
      <c r="G7" s="17">
        <v>1.04</v>
      </c>
      <c r="H7" s="17">
        <v>0.02</v>
      </c>
      <c r="I7" s="17">
        <v>12.44</v>
      </c>
      <c r="J7" s="43">
        <v>0.09</v>
      </c>
    </row>
    <row r="8" spans="1:11" ht="17.25" customHeight="1" x14ac:dyDescent="0.25">
      <c r="A8" s="7" t="s">
        <v>7</v>
      </c>
      <c r="B8" s="17">
        <v>0</v>
      </c>
      <c r="C8" s="17">
        <v>0.38340000000000002</v>
      </c>
      <c r="D8" s="17">
        <v>0.26</v>
      </c>
      <c r="E8" s="17">
        <v>54.78</v>
      </c>
      <c r="F8" s="17">
        <v>0.14000000000000001</v>
      </c>
      <c r="G8" s="17">
        <v>1.06</v>
      </c>
      <c r="H8" s="17">
        <v>0.2</v>
      </c>
      <c r="I8" s="17">
        <v>1.53</v>
      </c>
      <c r="J8" s="43">
        <v>0.11</v>
      </c>
    </row>
    <row r="9" spans="1:11" ht="17.25" customHeight="1" x14ac:dyDescent="0.25">
      <c r="A9" s="7" t="s">
        <v>14</v>
      </c>
      <c r="B9" s="17">
        <v>23.25</v>
      </c>
      <c r="C9" s="17">
        <v>1.8460000000000001</v>
      </c>
      <c r="D9" s="17">
        <v>5.0999999999999996</v>
      </c>
      <c r="E9" s="17">
        <v>0.53</v>
      </c>
      <c r="F9" s="17">
        <v>0.48</v>
      </c>
      <c r="G9" s="17">
        <v>0.71</v>
      </c>
      <c r="H9" s="17">
        <v>9.07</v>
      </c>
      <c r="I9" s="17">
        <v>0.95</v>
      </c>
      <c r="J9" s="43">
        <v>0.06</v>
      </c>
    </row>
    <row r="10" spans="1:11" ht="17.25" customHeight="1" x14ac:dyDescent="0.25">
      <c r="A10" s="7" t="s">
        <v>46</v>
      </c>
      <c r="B10" s="17">
        <v>0.94</v>
      </c>
      <c r="C10" s="17">
        <v>9.4749999999999996</v>
      </c>
      <c r="D10" s="17">
        <v>18.22</v>
      </c>
      <c r="E10" s="17">
        <v>2.64</v>
      </c>
      <c r="F10" s="17">
        <v>3.14</v>
      </c>
      <c r="G10" s="17">
        <v>0.98</v>
      </c>
      <c r="H10" s="17">
        <v>0.05</v>
      </c>
      <c r="I10" s="17">
        <v>5.99</v>
      </c>
      <c r="J10" s="43">
        <v>0.02</v>
      </c>
    </row>
    <row r="11" spans="1:11" ht="17.25" customHeight="1" x14ac:dyDescent="0.25">
      <c r="A11" s="8" t="s">
        <v>52</v>
      </c>
      <c r="B11" s="17">
        <v>2.35</v>
      </c>
      <c r="C11" s="17">
        <v>1.9970000000000001</v>
      </c>
      <c r="D11" s="17">
        <v>4.4400000000000004</v>
      </c>
      <c r="E11" s="17">
        <v>5.46</v>
      </c>
      <c r="F11" s="17">
        <v>0.48</v>
      </c>
      <c r="G11" s="17">
        <v>0.48</v>
      </c>
      <c r="H11" s="17">
        <v>0.26</v>
      </c>
      <c r="I11" s="17">
        <v>39.799999999999997</v>
      </c>
      <c r="J11" s="35" t="s">
        <v>161</v>
      </c>
    </row>
    <row r="12" spans="1:11" ht="17.25" customHeight="1" x14ac:dyDescent="0.25">
      <c r="A12" s="8" t="s">
        <v>54</v>
      </c>
      <c r="B12" s="17">
        <v>2.79</v>
      </c>
      <c r="C12" s="17">
        <v>0.37569999999999998</v>
      </c>
      <c r="D12" s="17">
        <v>0.9</v>
      </c>
      <c r="E12" s="17">
        <v>6.86</v>
      </c>
      <c r="F12" s="17">
        <v>0.36</v>
      </c>
      <c r="G12" s="17">
        <v>0.98</v>
      </c>
      <c r="H12" s="17">
        <v>0.15</v>
      </c>
      <c r="I12" s="17">
        <v>40.42</v>
      </c>
      <c r="J12" s="35" t="s">
        <v>161</v>
      </c>
    </row>
    <row r="13" spans="1:11" ht="17.25" customHeight="1" x14ac:dyDescent="0.25">
      <c r="A13" s="7" t="s">
        <v>28</v>
      </c>
      <c r="B13" s="17">
        <v>4.95</v>
      </c>
      <c r="C13" s="17">
        <v>13.68</v>
      </c>
      <c r="D13" s="17">
        <v>12.27</v>
      </c>
      <c r="E13" s="17">
        <v>2.4700000000000002</v>
      </c>
      <c r="F13" s="17">
        <v>0.43</v>
      </c>
      <c r="G13" s="17">
        <v>0.65</v>
      </c>
      <c r="H13" s="17">
        <v>7.0000000000000007E-2</v>
      </c>
      <c r="I13" s="17">
        <v>9.85</v>
      </c>
      <c r="J13" s="43">
        <v>0.03</v>
      </c>
    </row>
    <row r="14" spans="1:11" ht="17.25" customHeight="1" x14ac:dyDescent="0.25">
      <c r="A14" s="7" t="s">
        <v>1</v>
      </c>
      <c r="B14" s="17">
        <v>0.43</v>
      </c>
      <c r="C14" s="17">
        <v>11.45</v>
      </c>
      <c r="D14" s="17">
        <v>27</v>
      </c>
      <c r="E14" s="17">
        <v>0.95</v>
      </c>
      <c r="F14" s="17">
        <v>0.33</v>
      </c>
      <c r="G14" s="17">
        <v>0.98</v>
      </c>
      <c r="H14" s="17">
        <v>0.05</v>
      </c>
      <c r="I14" s="17">
        <v>1.74</v>
      </c>
      <c r="J14" s="43">
        <v>0.01</v>
      </c>
    </row>
    <row r="15" spans="1:11" ht="17.25" customHeight="1" x14ac:dyDescent="0.25">
      <c r="A15" s="7" t="s">
        <v>2</v>
      </c>
      <c r="B15" s="17">
        <v>2.6007470651013871</v>
      </c>
      <c r="C15" s="17">
        <v>17.27</v>
      </c>
      <c r="D15" s="17">
        <v>6.7039487726787614</v>
      </c>
      <c r="E15" s="17">
        <v>12.941408751334043</v>
      </c>
      <c r="F15" s="17">
        <v>1.8019455709711845</v>
      </c>
      <c r="G15" s="17">
        <v>3.3686232657417291E-2</v>
      </c>
      <c r="H15" s="17">
        <v>10.518580576307365</v>
      </c>
      <c r="I15" s="17">
        <v>0.26686766275346852</v>
      </c>
      <c r="J15" s="43">
        <v>3.2179188900747064</v>
      </c>
    </row>
    <row r="16" spans="1:11" ht="17.25" customHeight="1" x14ac:dyDescent="0.25">
      <c r="A16" s="7" t="s">
        <v>3</v>
      </c>
      <c r="B16" s="17">
        <v>0.4781877499473795</v>
      </c>
      <c r="C16" s="17">
        <v>1.853</v>
      </c>
      <c r="D16" s="17">
        <v>0.67436960639865284</v>
      </c>
      <c r="E16" s="17">
        <v>53.533361397600501</v>
      </c>
      <c r="F16" s="17">
        <v>0.25076931172384764</v>
      </c>
      <c r="G16" s="17">
        <v>1.052E-2</v>
      </c>
      <c r="H16" s="17">
        <v>4.52341612292149</v>
      </c>
      <c r="I16" s="17">
        <v>0.25073668701326035</v>
      </c>
      <c r="J16" s="43">
        <v>0.98775626183961285</v>
      </c>
    </row>
    <row r="17" spans="1:10" ht="17.25" customHeight="1" x14ac:dyDescent="0.25">
      <c r="A17" s="7" t="s">
        <v>4</v>
      </c>
      <c r="B17" s="17">
        <v>5.1963928060494577</v>
      </c>
      <c r="C17" s="12" t="s">
        <v>161</v>
      </c>
      <c r="D17" s="17">
        <v>2.146465358675659</v>
      </c>
      <c r="E17" s="17">
        <v>16.494481912936848</v>
      </c>
      <c r="F17" s="17">
        <v>0.45081851624770081</v>
      </c>
      <c r="G17" s="17">
        <v>0.18494073165746983</v>
      </c>
      <c r="H17" s="17">
        <v>1.4826905783772737</v>
      </c>
      <c r="I17" s="17">
        <v>6.9079296954833447E-2</v>
      </c>
      <c r="J17" s="43">
        <v>0.23621806662579201</v>
      </c>
    </row>
    <row r="18" spans="1:10" ht="17.25" customHeight="1" x14ac:dyDescent="0.25">
      <c r="A18" s="7" t="s">
        <v>5</v>
      </c>
      <c r="B18" s="17">
        <v>0.37960222752585526</v>
      </c>
      <c r="C18" s="17">
        <v>2.133</v>
      </c>
      <c r="D18" s="17">
        <v>1.2259695704057281</v>
      </c>
      <c r="E18" s="17">
        <v>45.768496420047732</v>
      </c>
      <c r="F18" s="17">
        <v>0.4940572792362769</v>
      </c>
      <c r="G18" s="17">
        <v>1.3254773269689738E-2</v>
      </c>
      <c r="H18" s="17">
        <v>7.6754077167859984</v>
      </c>
      <c r="I18" s="17">
        <v>0.13836714399363564</v>
      </c>
      <c r="J18" s="43">
        <v>0.93410302307080351</v>
      </c>
    </row>
    <row r="19" spans="1:10" ht="17.25" customHeight="1" x14ac:dyDescent="0.25">
      <c r="A19" s="7" t="s">
        <v>11</v>
      </c>
      <c r="B19" s="17">
        <v>0.51</v>
      </c>
      <c r="C19" s="17">
        <v>4.4829999999999997</v>
      </c>
      <c r="D19" s="17">
        <v>5.15</v>
      </c>
      <c r="E19" s="17">
        <v>12.7</v>
      </c>
      <c r="F19" s="17">
        <v>0.32</v>
      </c>
      <c r="G19" s="17">
        <v>1.62</v>
      </c>
      <c r="H19" s="17">
        <v>0.08</v>
      </c>
      <c r="I19" s="17">
        <v>9.93</v>
      </c>
      <c r="J19" s="43">
        <v>17.68</v>
      </c>
    </row>
    <row r="20" spans="1:10" ht="17.25" customHeight="1" x14ac:dyDescent="0.25">
      <c r="A20" s="7" t="s">
        <v>30</v>
      </c>
      <c r="B20" s="17">
        <v>2.2599999999999998</v>
      </c>
      <c r="C20" s="17">
        <v>4.1340000000000003</v>
      </c>
      <c r="D20" s="17">
        <v>2.0499999999999998</v>
      </c>
      <c r="E20" s="17">
        <v>19.93</v>
      </c>
      <c r="F20" s="17">
        <v>0.48</v>
      </c>
      <c r="G20" s="12" t="s">
        <v>161</v>
      </c>
      <c r="H20" s="17">
        <v>0.21</v>
      </c>
      <c r="I20" s="17">
        <v>5.42</v>
      </c>
      <c r="J20" s="43">
        <v>19.350000000000001</v>
      </c>
    </row>
    <row r="21" spans="1:10" ht="17.25" customHeight="1" x14ac:dyDescent="0.25">
      <c r="A21" s="7" t="s">
        <v>32</v>
      </c>
      <c r="B21" s="17">
        <v>2.31</v>
      </c>
      <c r="C21" s="17">
        <v>4.1970000000000001</v>
      </c>
      <c r="D21" s="17">
        <v>4.33</v>
      </c>
      <c r="E21" s="17">
        <v>19.54</v>
      </c>
      <c r="F21" s="17">
        <v>0.65</v>
      </c>
      <c r="G21" s="12" t="s">
        <v>161</v>
      </c>
      <c r="H21" s="17">
        <v>0.24</v>
      </c>
      <c r="I21" s="17">
        <v>5</v>
      </c>
      <c r="J21" s="43">
        <v>15.71</v>
      </c>
    </row>
    <row r="22" spans="1:10" ht="17.25" customHeight="1" x14ac:dyDescent="0.25">
      <c r="A22" s="7" t="s">
        <v>34</v>
      </c>
      <c r="B22" s="17">
        <v>1.17</v>
      </c>
      <c r="C22" s="17">
        <v>4.5430000000000001</v>
      </c>
      <c r="D22" s="17">
        <v>5.93</v>
      </c>
      <c r="E22" s="17">
        <v>1.36</v>
      </c>
      <c r="F22" s="17">
        <v>0.43</v>
      </c>
      <c r="G22" s="12" t="s">
        <v>161</v>
      </c>
      <c r="H22" s="17">
        <v>0.47</v>
      </c>
      <c r="I22" s="17">
        <v>2.13</v>
      </c>
      <c r="J22" s="43">
        <v>41.54</v>
      </c>
    </row>
    <row r="23" spans="1:10" ht="17.25" customHeight="1" x14ac:dyDescent="0.25">
      <c r="A23" s="7" t="s">
        <v>36</v>
      </c>
      <c r="B23" s="17">
        <v>1.74</v>
      </c>
      <c r="C23" s="17">
        <v>5.6719999999999997</v>
      </c>
      <c r="D23" s="17">
        <v>6.5</v>
      </c>
      <c r="E23" s="17">
        <v>3.72</v>
      </c>
      <c r="F23" s="17">
        <v>0.65</v>
      </c>
      <c r="G23" s="17">
        <v>1.65</v>
      </c>
      <c r="H23" s="17">
        <v>0.17</v>
      </c>
      <c r="I23" s="17">
        <v>3.93</v>
      </c>
      <c r="J23" s="43">
        <v>29.03</v>
      </c>
    </row>
    <row r="24" spans="1:10" ht="17.25" customHeight="1" x14ac:dyDescent="0.25">
      <c r="A24" s="8" t="s">
        <v>50</v>
      </c>
      <c r="B24" s="17">
        <v>2.87</v>
      </c>
      <c r="C24" s="17">
        <v>0.35</v>
      </c>
      <c r="D24" s="17">
        <v>2.63</v>
      </c>
      <c r="E24" s="17">
        <v>13.31</v>
      </c>
      <c r="F24" s="17">
        <v>0.39</v>
      </c>
      <c r="G24" s="17">
        <v>1.64</v>
      </c>
      <c r="H24" s="17">
        <v>0.05</v>
      </c>
      <c r="I24" s="17">
        <v>7.32</v>
      </c>
      <c r="J24" s="43">
        <v>2.11</v>
      </c>
    </row>
    <row r="25" spans="1:10" ht="17.25" customHeight="1" x14ac:dyDescent="0.25">
      <c r="A25" s="7" t="s">
        <v>162</v>
      </c>
      <c r="B25" s="17">
        <v>7.63</v>
      </c>
      <c r="C25" s="17">
        <v>4.085</v>
      </c>
      <c r="D25" s="17">
        <v>2.85</v>
      </c>
      <c r="E25" s="17">
        <v>5.88</v>
      </c>
      <c r="F25" s="17">
        <v>16.13</v>
      </c>
      <c r="G25" s="17">
        <v>0.56999999999999995</v>
      </c>
      <c r="H25" s="17">
        <v>0.14000000000000001</v>
      </c>
      <c r="I25" s="17">
        <v>4.08</v>
      </c>
      <c r="J25" s="43">
        <v>7.0000000000000007E-2</v>
      </c>
    </row>
    <row r="26" spans="1:10" ht="17.25" customHeight="1" x14ac:dyDescent="0.25">
      <c r="A26" s="7" t="s">
        <v>163</v>
      </c>
      <c r="B26" s="17">
        <v>3.03</v>
      </c>
      <c r="C26" s="17">
        <v>0.25979999999999998</v>
      </c>
      <c r="D26" s="17">
        <v>1.62</v>
      </c>
      <c r="E26" s="17">
        <v>12.82</v>
      </c>
      <c r="F26" s="17">
        <v>0.26</v>
      </c>
      <c r="G26" s="17">
        <v>1.2</v>
      </c>
      <c r="H26" s="17">
        <v>0.02</v>
      </c>
      <c r="I26" s="17">
        <v>10.71</v>
      </c>
      <c r="J26" s="43">
        <v>0.01</v>
      </c>
    </row>
    <row r="27" spans="1:10" ht="17.25" customHeight="1" x14ac:dyDescent="0.25">
      <c r="A27" s="7" t="s">
        <v>40</v>
      </c>
      <c r="B27" s="17">
        <v>0.01</v>
      </c>
      <c r="C27" s="17">
        <v>0.21909999999999999</v>
      </c>
      <c r="D27" s="17">
        <v>0.59</v>
      </c>
      <c r="E27" s="17">
        <v>49.98</v>
      </c>
      <c r="F27" s="17">
        <v>0.1</v>
      </c>
      <c r="G27" s="17">
        <v>1.1299999999999999</v>
      </c>
      <c r="H27" s="17">
        <v>0.03</v>
      </c>
      <c r="I27" s="17">
        <v>2.71</v>
      </c>
      <c r="J27" s="43">
        <v>3.62</v>
      </c>
    </row>
    <row r="28" spans="1:10" ht="17.25" customHeight="1" x14ac:dyDescent="0.25">
      <c r="A28" s="7" t="s">
        <v>42</v>
      </c>
      <c r="B28" s="17">
        <v>1.45</v>
      </c>
      <c r="C28" s="17">
        <v>3.633</v>
      </c>
      <c r="D28" s="17">
        <v>1.4</v>
      </c>
      <c r="E28" s="17">
        <v>6.56</v>
      </c>
      <c r="F28" s="17">
        <v>0.38</v>
      </c>
      <c r="G28" s="17">
        <v>4.05</v>
      </c>
      <c r="H28" s="17">
        <v>0.47</v>
      </c>
      <c r="I28" s="17">
        <v>20.6</v>
      </c>
      <c r="J28" s="43">
        <v>3.01</v>
      </c>
    </row>
    <row r="29" spans="1:10" ht="17.25" customHeight="1" x14ac:dyDescent="0.25">
      <c r="A29" s="7" t="s">
        <v>44</v>
      </c>
      <c r="B29" s="17">
        <v>10.43</v>
      </c>
      <c r="C29" s="17">
        <v>2.3450000000000002</v>
      </c>
      <c r="D29" s="17">
        <v>0.4</v>
      </c>
      <c r="E29" s="17">
        <v>9.08</v>
      </c>
      <c r="F29" s="17">
        <v>0.36</v>
      </c>
      <c r="G29" s="17">
        <v>0.96</v>
      </c>
      <c r="H29" s="17">
        <v>0.06</v>
      </c>
      <c r="I29" s="17">
        <v>8.86</v>
      </c>
      <c r="J29" s="18">
        <v>0.03</v>
      </c>
    </row>
    <row r="30" spans="1:10" ht="17.25" customHeight="1" x14ac:dyDescent="0.25">
      <c r="A30" s="7" t="s">
        <v>26</v>
      </c>
      <c r="B30" s="17">
        <v>10.56</v>
      </c>
      <c r="C30" s="17">
        <v>2.3620000000000001</v>
      </c>
      <c r="D30" s="17">
        <v>0.55000000000000004</v>
      </c>
      <c r="E30" s="17">
        <v>7.3</v>
      </c>
      <c r="F30" s="17">
        <v>0.48</v>
      </c>
      <c r="G30" s="17">
        <v>2.2000000000000002</v>
      </c>
      <c r="H30" s="17">
        <v>7.0000000000000007E-2</v>
      </c>
      <c r="I30" s="17">
        <v>9.11</v>
      </c>
      <c r="J30" s="43">
        <v>0.04</v>
      </c>
    </row>
    <row r="31" spans="1:10" ht="17.25" customHeight="1" x14ac:dyDescent="0.25">
      <c r="A31" s="7" t="s">
        <v>38</v>
      </c>
      <c r="B31" s="17">
        <v>4.12</v>
      </c>
      <c r="C31" s="17">
        <v>3.4670000000000001</v>
      </c>
      <c r="D31" s="17">
        <v>1.42</v>
      </c>
      <c r="E31" s="17">
        <v>17.53</v>
      </c>
      <c r="F31" s="17">
        <v>0.52</v>
      </c>
      <c r="G31" s="17">
        <v>2.84</v>
      </c>
      <c r="H31" s="17">
        <v>0.17</v>
      </c>
      <c r="I31" s="17">
        <v>7.94</v>
      </c>
      <c r="J31" s="18">
        <v>0.41</v>
      </c>
    </row>
    <row r="32" spans="1:10" ht="17.25" customHeight="1" thickBot="1" x14ac:dyDescent="0.3">
      <c r="A32" s="7" t="s">
        <v>48</v>
      </c>
      <c r="B32" s="17">
        <v>13.27</v>
      </c>
      <c r="C32" s="17">
        <v>2.1739999999999999</v>
      </c>
      <c r="D32" s="17">
        <v>3.05</v>
      </c>
      <c r="E32" s="17">
        <v>13.94</v>
      </c>
      <c r="F32" s="17">
        <v>0.68</v>
      </c>
      <c r="G32" s="17">
        <v>0.21</v>
      </c>
      <c r="H32" s="17">
        <v>3.41</v>
      </c>
      <c r="I32" s="17">
        <v>11.13</v>
      </c>
      <c r="J32" s="13" t="s">
        <v>161</v>
      </c>
    </row>
    <row r="33" spans="1:10" ht="17.25" customHeight="1" x14ac:dyDescent="0.25">
      <c r="A33" s="11" t="s">
        <v>158</v>
      </c>
      <c r="B33" s="19">
        <v>4.456003133854284</v>
      </c>
      <c r="C33" s="19">
        <v>4.0041068965517237</v>
      </c>
      <c r="D33" s="19">
        <v>4.3058880451089241</v>
      </c>
      <c r="E33" s="19">
        <v>14.784700114915482</v>
      </c>
      <c r="F33" s="19">
        <v>1.1239071234031563</v>
      </c>
      <c r="G33" s="19">
        <v>1.1783835530727251</v>
      </c>
      <c r="H33" s="19">
        <v>1.4499137191077609</v>
      </c>
      <c r="I33" s="19">
        <v>9.1944367018064366</v>
      </c>
      <c r="J33" s="44">
        <v>5.1276405775203679</v>
      </c>
    </row>
    <row r="34" spans="1:10" ht="17.25" customHeight="1" x14ac:dyDescent="0.25">
      <c r="A34" s="9" t="s">
        <v>157</v>
      </c>
      <c r="B34" s="21">
        <v>23.25</v>
      </c>
      <c r="C34" s="21">
        <v>17.27</v>
      </c>
      <c r="D34" s="21">
        <v>27</v>
      </c>
      <c r="E34" s="21">
        <v>54.78</v>
      </c>
      <c r="F34" s="21">
        <v>16.13</v>
      </c>
      <c r="G34" s="21">
        <v>4.05</v>
      </c>
      <c r="H34" s="21">
        <v>10.518580576307365</v>
      </c>
      <c r="I34" s="21">
        <v>40.42</v>
      </c>
      <c r="J34" s="45">
        <v>41.54</v>
      </c>
    </row>
    <row r="35" spans="1:10" ht="17.25" customHeight="1" thickBot="1" x14ac:dyDescent="0.3">
      <c r="A35" s="10" t="s">
        <v>159</v>
      </c>
      <c r="B35" s="46">
        <f>STDEV(B3:B32)</f>
        <v>5.3440308319277747</v>
      </c>
      <c r="C35" s="46">
        <f t="shared" ref="C35:J35" si="0">STDEV(C3:C32)</f>
        <v>4.2573586448653646</v>
      </c>
      <c r="D35" s="46">
        <f t="shared" si="0"/>
        <v>5.8228783217057574</v>
      </c>
      <c r="E35" s="46">
        <f t="shared" si="0"/>
        <v>15.827557660456915</v>
      </c>
      <c r="F35" s="46">
        <f t="shared" si="0"/>
        <v>2.9007337615487647</v>
      </c>
      <c r="G35" s="46">
        <f t="shared" si="0"/>
        <v>0.96847472194201334</v>
      </c>
      <c r="H35" s="46">
        <f t="shared" si="0"/>
        <v>2.8626201796370978</v>
      </c>
      <c r="I35" s="46">
        <f t="shared" si="0"/>
        <v>10.399946584158714</v>
      </c>
      <c r="J35" s="47">
        <f t="shared" si="0"/>
        <v>10.435336610932358</v>
      </c>
    </row>
    <row r="37" spans="1:10" x14ac:dyDescent="0.25">
      <c r="A37" t="s">
        <v>155</v>
      </c>
    </row>
    <row r="38" spans="1:10" x14ac:dyDescent="0.25">
      <c r="A38" t="s">
        <v>154</v>
      </c>
    </row>
  </sheetData>
  <sortState xmlns:xlrd2="http://schemas.microsoft.com/office/spreadsheetml/2017/richdata2" ref="A4:K32">
    <sortCondition ref="A3:A32"/>
  </sortState>
  <mergeCells count="2">
    <mergeCell ref="A1:A2"/>
    <mergeCell ref="B1:J1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38"/>
  <sheetViews>
    <sheetView workbookViewId="0">
      <selection activeCell="G2" sqref="G2"/>
    </sheetView>
  </sheetViews>
  <sheetFormatPr defaultRowHeight="15" x14ac:dyDescent="0.25"/>
  <cols>
    <col min="1" max="1" width="16.140625" customWidth="1"/>
    <col min="2" max="9" width="8.7109375" customWidth="1"/>
  </cols>
  <sheetData>
    <row r="1" spans="1:9" x14ac:dyDescent="0.25">
      <c r="A1" s="57" t="s">
        <v>160</v>
      </c>
      <c r="B1" s="59" t="s">
        <v>164</v>
      </c>
      <c r="C1" s="60"/>
      <c r="D1" s="60"/>
      <c r="E1" s="60"/>
      <c r="F1" s="60"/>
      <c r="G1" s="60"/>
      <c r="H1" s="60"/>
      <c r="I1" s="61"/>
    </row>
    <row r="2" spans="1:9" ht="15.75" thickBot="1" x14ac:dyDescent="0.3">
      <c r="A2" s="58"/>
      <c r="B2" s="37" t="s">
        <v>67</v>
      </c>
      <c r="C2" s="37" t="s">
        <v>72</v>
      </c>
      <c r="D2" s="37" t="s">
        <v>80</v>
      </c>
      <c r="E2" s="37" t="s">
        <v>94</v>
      </c>
      <c r="F2" s="37" t="s">
        <v>100</v>
      </c>
      <c r="G2" s="37" t="s">
        <v>165</v>
      </c>
      <c r="H2" s="37" t="s">
        <v>138</v>
      </c>
      <c r="I2" s="38" t="s">
        <v>143</v>
      </c>
    </row>
    <row r="3" spans="1:9" ht="18" customHeight="1" x14ac:dyDescent="0.25">
      <c r="A3" s="7" t="s">
        <v>12</v>
      </c>
      <c r="B3" s="17" t="s">
        <v>161</v>
      </c>
      <c r="C3" s="17" t="s">
        <v>161</v>
      </c>
      <c r="D3" s="17" t="s">
        <v>161</v>
      </c>
      <c r="E3" s="17">
        <v>0.15370226996351846</v>
      </c>
      <c r="F3" s="17">
        <v>0.61426834211593029</v>
      </c>
      <c r="G3" s="17">
        <v>0.1704</v>
      </c>
      <c r="H3" s="17" t="s">
        <v>161</v>
      </c>
      <c r="I3" s="18" t="s">
        <v>161</v>
      </c>
    </row>
    <row r="4" spans="1:9" ht="18" customHeight="1" x14ac:dyDescent="0.25">
      <c r="A4" s="7" t="s">
        <v>18</v>
      </c>
      <c r="B4" s="17" t="s">
        <v>161</v>
      </c>
      <c r="C4" s="17">
        <v>0.2</v>
      </c>
      <c r="D4" s="17" t="s">
        <v>161</v>
      </c>
      <c r="E4" s="17">
        <v>2.19</v>
      </c>
      <c r="F4" s="17">
        <v>0.02</v>
      </c>
      <c r="G4" s="17">
        <v>7.4120000000000005E-2</v>
      </c>
      <c r="H4" s="17">
        <v>0.1</v>
      </c>
      <c r="I4" s="18" t="s">
        <v>161</v>
      </c>
    </row>
    <row r="5" spans="1:9" ht="18" customHeight="1" x14ac:dyDescent="0.25">
      <c r="A5" s="7" t="s">
        <v>20</v>
      </c>
      <c r="B5" s="17">
        <v>0.24</v>
      </c>
      <c r="C5" s="17">
        <v>0.87</v>
      </c>
      <c r="D5" s="17" t="s">
        <v>161</v>
      </c>
      <c r="E5" s="17">
        <v>1.1200000000000001</v>
      </c>
      <c r="F5" s="17">
        <v>0.13</v>
      </c>
      <c r="G5" s="17">
        <v>0.13650000000000001</v>
      </c>
      <c r="H5" s="17">
        <v>0.26</v>
      </c>
      <c r="I5" s="18" t="s">
        <v>161</v>
      </c>
    </row>
    <row r="6" spans="1:9" ht="18" customHeight="1" x14ac:dyDescent="0.25">
      <c r="A6" s="7" t="s">
        <v>22</v>
      </c>
      <c r="B6" s="17" t="s">
        <v>161</v>
      </c>
      <c r="C6" s="17">
        <v>0.19</v>
      </c>
      <c r="D6" s="17" t="s">
        <v>161</v>
      </c>
      <c r="E6" s="17">
        <v>2.59</v>
      </c>
      <c r="F6" s="17">
        <v>0.03</v>
      </c>
      <c r="G6" s="17">
        <v>0.1067</v>
      </c>
      <c r="H6" s="17">
        <v>0.11</v>
      </c>
      <c r="I6" s="18" t="s">
        <v>161</v>
      </c>
    </row>
    <row r="7" spans="1:9" ht="18" customHeight="1" x14ac:dyDescent="0.25">
      <c r="A7" s="7" t="s">
        <v>24</v>
      </c>
      <c r="B7" s="17" t="s">
        <v>161</v>
      </c>
      <c r="C7" s="17">
        <v>0.2</v>
      </c>
      <c r="D7" s="17" t="s">
        <v>161</v>
      </c>
      <c r="E7" s="17">
        <v>1.1100000000000001</v>
      </c>
      <c r="F7" s="17">
        <v>0.02</v>
      </c>
      <c r="G7" s="17">
        <v>0.85260000000000002</v>
      </c>
      <c r="H7" s="17">
        <v>0.19</v>
      </c>
      <c r="I7" s="18" t="s">
        <v>161</v>
      </c>
    </row>
    <row r="8" spans="1:9" ht="18" customHeight="1" x14ac:dyDescent="0.25">
      <c r="A8" s="7" t="s">
        <v>7</v>
      </c>
      <c r="B8" s="17" t="s">
        <v>161</v>
      </c>
      <c r="C8" s="17">
        <v>0.28000000000000003</v>
      </c>
      <c r="D8" s="17" t="s">
        <v>161</v>
      </c>
      <c r="E8" s="17">
        <v>0.02</v>
      </c>
      <c r="F8" s="17">
        <v>0.23</v>
      </c>
      <c r="G8" s="17">
        <v>0.16350000000000001</v>
      </c>
      <c r="H8" s="17">
        <v>0.01</v>
      </c>
      <c r="I8" s="18">
        <v>7.0000000000000007E-2</v>
      </c>
    </row>
    <row r="9" spans="1:9" ht="18" customHeight="1" x14ac:dyDescent="0.25">
      <c r="A9" s="7" t="s">
        <v>14</v>
      </c>
      <c r="B9" s="17">
        <v>0.02</v>
      </c>
      <c r="C9" s="17">
        <v>0.3</v>
      </c>
      <c r="D9" s="17">
        <v>0.96</v>
      </c>
      <c r="E9" s="17">
        <v>0.03</v>
      </c>
      <c r="F9" s="17">
        <v>0.1</v>
      </c>
      <c r="G9" s="17">
        <v>7.2840000000000002E-2</v>
      </c>
      <c r="H9" s="17">
        <v>0.03</v>
      </c>
      <c r="I9" s="18" t="s">
        <v>161</v>
      </c>
    </row>
    <row r="10" spans="1:9" ht="18" customHeight="1" x14ac:dyDescent="0.25">
      <c r="A10" s="7" t="s">
        <v>46</v>
      </c>
      <c r="B10" s="17">
        <v>0.03</v>
      </c>
      <c r="C10" s="17">
        <v>0.35</v>
      </c>
      <c r="D10" s="17" t="s">
        <v>161</v>
      </c>
      <c r="E10" s="17">
        <v>0.46</v>
      </c>
      <c r="F10" s="17">
        <v>0.08</v>
      </c>
      <c r="G10" s="17">
        <v>0.13120000000000001</v>
      </c>
      <c r="H10" s="17">
        <v>0.18</v>
      </c>
      <c r="I10" s="18" t="s">
        <v>161</v>
      </c>
    </row>
    <row r="11" spans="1:9" ht="18" customHeight="1" x14ac:dyDescent="0.25">
      <c r="A11" s="8" t="s">
        <v>52</v>
      </c>
      <c r="B11" s="17">
        <v>0.32</v>
      </c>
      <c r="C11" s="17">
        <v>0.14000000000000001</v>
      </c>
      <c r="D11" s="17" t="s">
        <v>161</v>
      </c>
      <c r="E11" s="17">
        <v>0.94</v>
      </c>
      <c r="F11" s="17">
        <v>0.28999999999999998</v>
      </c>
      <c r="G11" s="17">
        <v>0.1381</v>
      </c>
      <c r="H11" s="17">
        <v>0.24</v>
      </c>
      <c r="I11" s="18" t="s">
        <v>161</v>
      </c>
    </row>
    <row r="12" spans="1:9" ht="18" customHeight="1" x14ac:dyDescent="0.25">
      <c r="A12" s="8" t="s">
        <v>54</v>
      </c>
      <c r="B12" s="17">
        <v>0.37</v>
      </c>
      <c r="C12" s="17" t="s">
        <v>161</v>
      </c>
      <c r="D12" s="17" t="s">
        <v>161</v>
      </c>
      <c r="E12" s="17">
        <v>1.77</v>
      </c>
      <c r="F12" s="17">
        <v>0.05</v>
      </c>
      <c r="G12" s="17">
        <v>8.1049999999999997E-2</v>
      </c>
      <c r="H12" s="17">
        <v>0.12</v>
      </c>
      <c r="I12" s="18">
        <v>0.04</v>
      </c>
    </row>
    <row r="13" spans="1:9" ht="18" customHeight="1" x14ac:dyDescent="0.25">
      <c r="A13" s="7" t="s">
        <v>28</v>
      </c>
      <c r="B13" s="17" t="s">
        <v>161</v>
      </c>
      <c r="C13" s="17">
        <v>0.73</v>
      </c>
      <c r="D13" s="17" t="s">
        <v>161</v>
      </c>
      <c r="E13" s="17">
        <v>0.53</v>
      </c>
      <c r="F13" s="17">
        <v>7.0000000000000007E-2</v>
      </c>
      <c r="G13" s="17">
        <v>0.114</v>
      </c>
      <c r="H13" s="17">
        <v>4.1900000000000004</v>
      </c>
      <c r="I13" s="18" t="s">
        <v>161</v>
      </c>
    </row>
    <row r="14" spans="1:9" ht="18" customHeight="1" x14ac:dyDescent="0.25">
      <c r="A14" s="7" t="s">
        <v>1</v>
      </c>
      <c r="B14" s="17">
        <v>0.02</v>
      </c>
      <c r="C14" s="17">
        <v>0.28999999999999998</v>
      </c>
      <c r="D14" s="17" t="s">
        <v>161</v>
      </c>
      <c r="E14" s="17">
        <v>0.12</v>
      </c>
      <c r="F14" s="17">
        <v>0.09</v>
      </c>
      <c r="G14" s="17">
        <v>0.14979999999999999</v>
      </c>
      <c r="H14" s="17">
        <v>0.06</v>
      </c>
      <c r="I14" s="18" t="s">
        <v>161</v>
      </c>
    </row>
    <row r="15" spans="1:9" ht="18" customHeight="1" x14ac:dyDescent="0.25">
      <c r="A15" s="7" t="s">
        <v>2</v>
      </c>
      <c r="B15" s="17" t="s">
        <v>161</v>
      </c>
      <c r="C15" s="17" t="s">
        <v>161</v>
      </c>
      <c r="D15" s="17" t="s">
        <v>161</v>
      </c>
      <c r="E15" s="17" t="s">
        <v>161</v>
      </c>
      <c r="F15" s="17">
        <v>0.35262540021344724</v>
      </c>
      <c r="G15" s="17">
        <v>0.26879999999999998</v>
      </c>
      <c r="H15" s="17" t="s">
        <v>161</v>
      </c>
      <c r="I15" s="18" t="s">
        <v>161</v>
      </c>
    </row>
    <row r="16" spans="1:9" ht="18" customHeight="1" x14ac:dyDescent="0.25">
      <c r="A16" s="7" t="s">
        <v>3</v>
      </c>
      <c r="B16" s="17" t="s">
        <v>161</v>
      </c>
      <c r="C16" s="17" t="s">
        <v>161</v>
      </c>
      <c r="D16" s="17" t="s">
        <v>161</v>
      </c>
      <c r="E16" s="17" t="s">
        <v>161</v>
      </c>
      <c r="F16" s="17">
        <v>0.48019364344348558</v>
      </c>
      <c r="G16" s="17">
        <v>0.14419999999999999</v>
      </c>
      <c r="H16" s="17" t="s">
        <v>161</v>
      </c>
      <c r="I16" s="18" t="s">
        <v>161</v>
      </c>
    </row>
    <row r="17" spans="1:9" ht="18" customHeight="1" x14ac:dyDescent="0.25">
      <c r="A17" s="7" t="s">
        <v>4</v>
      </c>
      <c r="B17" s="17" t="s">
        <v>161</v>
      </c>
      <c r="C17" s="17" t="s">
        <v>161</v>
      </c>
      <c r="D17" s="17" t="s">
        <v>161</v>
      </c>
      <c r="E17" s="17" t="s">
        <v>161</v>
      </c>
      <c r="F17" s="17">
        <v>5.0780707132638471E-2</v>
      </c>
      <c r="G17" s="17" t="s">
        <v>161</v>
      </c>
      <c r="H17" s="17" t="s">
        <v>161</v>
      </c>
      <c r="I17" s="18" t="s">
        <v>161</v>
      </c>
    </row>
    <row r="18" spans="1:9" ht="18" customHeight="1" x14ac:dyDescent="0.25">
      <c r="A18" s="7" t="s">
        <v>5</v>
      </c>
      <c r="B18" s="17" t="s">
        <v>161</v>
      </c>
      <c r="C18" s="17" t="s">
        <v>161</v>
      </c>
      <c r="D18" s="17" t="s">
        <v>161</v>
      </c>
      <c r="E18" s="17" t="s">
        <v>161</v>
      </c>
      <c r="F18" s="17">
        <v>8.3330350039777235E-2</v>
      </c>
      <c r="G18" s="17">
        <v>0.50970000000000004</v>
      </c>
      <c r="H18" s="17" t="s">
        <v>161</v>
      </c>
      <c r="I18" s="18" t="s">
        <v>161</v>
      </c>
    </row>
    <row r="19" spans="1:9" ht="18" customHeight="1" x14ac:dyDescent="0.25">
      <c r="A19" s="7" t="s">
        <v>11</v>
      </c>
      <c r="B19" s="17" t="s">
        <v>161</v>
      </c>
      <c r="C19" s="17">
        <v>0.33</v>
      </c>
      <c r="D19" s="17" t="s">
        <v>161</v>
      </c>
      <c r="E19" s="17">
        <v>0.16</v>
      </c>
      <c r="F19" s="17">
        <v>0.17</v>
      </c>
      <c r="G19" s="17">
        <v>0.15160000000000001</v>
      </c>
      <c r="H19" s="17">
        <v>0.05</v>
      </c>
      <c r="I19" s="18">
        <v>0.48</v>
      </c>
    </row>
    <row r="20" spans="1:9" ht="18" customHeight="1" x14ac:dyDescent="0.25">
      <c r="A20" s="7" t="s">
        <v>30</v>
      </c>
      <c r="B20" s="17">
        <v>0.01</v>
      </c>
      <c r="C20" s="17">
        <v>0.37</v>
      </c>
      <c r="D20" s="17" t="s">
        <v>161</v>
      </c>
      <c r="E20" s="17">
        <v>0.25</v>
      </c>
      <c r="F20" s="17">
        <v>0.47</v>
      </c>
      <c r="G20" s="17">
        <v>0.1799</v>
      </c>
      <c r="H20" s="17">
        <v>0.08</v>
      </c>
      <c r="I20" s="18" t="s">
        <v>161</v>
      </c>
    </row>
    <row r="21" spans="1:9" ht="18" customHeight="1" x14ac:dyDescent="0.25">
      <c r="A21" s="7" t="s">
        <v>32</v>
      </c>
      <c r="B21" s="17">
        <v>0.02</v>
      </c>
      <c r="C21" s="17">
        <v>0.39</v>
      </c>
      <c r="D21" s="17" t="s">
        <v>161</v>
      </c>
      <c r="E21" s="17">
        <v>0.21</v>
      </c>
      <c r="F21" s="17">
        <v>0.36</v>
      </c>
      <c r="G21" s="17">
        <v>0.15570000000000001</v>
      </c>
      <c r="H21" s="17">
        <v>0.05</v>
      </c>
      <c r="I21" s="18" t="s">
        <v>161</v>
      </c>
    </row>
    <row r="22" spans="1:9" ht="18" customHeight="1" x14ac:dyDescent="0.25">
      <c r="A22" s="7" t="s">
        <v>34</v>
      </c>
      <c r="B22" s="17">
        <v>0.01</v>
      </c>
      <c r="C22" s="17">
        <v>0.36</v>
      </c>
      <c r="D22" s="17" t="s">
        <v>161</v>
      </c>
      <c r="E22" s="17">
        <v>0.03</v>
      </c>
      <c r="F22" s="17">
        <v>0.08</v>
      </c>
      <c r="G22" s="17">
        <v>0.16930000000000001</v>
      </c>
      <c r="H22" s="17">
        <v>0.02</v>
      </c>
      <c r="I22" s="18" t="s">
        <v>161</v>
      </c>
    </row>
    <row r="23" spans="1:9" ht="18" customHeight="1" x14ac:dyDescent="0.25">
      <c r="A23" s="7" t="s">
        <v>36</v>
      </c>
      <c r="B23" s="17">
        <v>0.01</v>
      </c>
      <c r="C23" s="17">
        <v>0.49</v>
      </c>
      <c r="D23" s="17" t="s">
        <v>161</v>
      </c>
      <c r="E23" s="17">
        <v>0.11</v>
      </c>
      <c r="F23" s="17">
        <v>0.17</v>
      </c>
      <c r="G23" s="17">
        <v>0.17510000000000001</v>
      </c>
      <c r="H23" s="17">
        <v>0.05</v>
      </c>
      <c r="I23" s="18" t="s">
        <v>161</v>
      </c>
    </row>
    <row r="24" spans="1:9" ht="18" customHeight="1" x14ac:dyDescent="0.25">
      <c r="A24" s="8" t="s">
        <v>50</v>
      </c>
      <c r="B24" s="17" t="s">
        <v>161</v>
      </c>
      <c r="C24" s="17">
        <v>0.36</v>
      </c>
      <c r="D24" s="17" t="s">
        <v>161</v>
      </c>
      <c r="E24" s="17">
        <v>0.62</v>
      </c>
      <c r="F24" s="17">
        <v>0.03</v>
      </c>
      <c r="G24" s="17">
        <v>0.32019999999999998</v>
      </c>
      <c r="H24" s="17">
        <v>0.35</v>
      </c>
      <c r="I24" s="18">
        <v>0.23</v>
      </c>
    </row>
    <row r="25" spans="1:9" ht="18" customHeight="1" x14ac:dyDescent="0.25">
      <c r="A25" s="7" t="s">
        <v>162</v>
      </c>
      <c r="B25" s="17" t="s">
        <v>161</v>
      </c>
      <c r="C25" s="17">
        <v>0.3</v>
      </c>
      <c r="D25" s="17">
        <v>0.44</v>
      </c>
      <c r="E25" s="17">
        <v>0.22</v>
      </c>
      <c r="F25" s="17">
        <v>0.49</v>
      </c>
      <c r="G25" s="17">
        <v>8.2229999999999998E-2</v>
      </c>
      <c r="H25" s="17">
        <v>0.52</v>
      </c>
      <c r="I25" s="18" t="s">
        <v>161</v>
      </c>
    </row>
    <row r="26" spans="1:9" ht="18" customHeight="1" x14ac:dyDescent="0.25">
      <c r="A26" s="7" t="s">
        <v>163</v>
      </c>
      <c r="B26" s="17" t="s">
        <v>161</v>
      </c>
      <c r="C26" s="17">
        <v>0.33</v>
      </c>
      <c r="D26" s="17" t="s">
        <v>161</v>
      </c>
      <c r="E26" s="17">
        <v>0.69</v>
      </c>
      <c r="F26" s="17">
        <v>0.02</v>
      </c>
      <c r="G26" s="17">
        <v>0.1158</v>
      </c>
      <c r="H26" s="17">
        <v>0.35</v>
      </c>
      <c r="I26" s="18" t="s">
        <v>161</v>
      </c>
    </row>
    <row r="27" spans="1:9" ht="18" customHeight="1" x14ac:dyDescent="0.25">
      <c r="A27" s="7" t="s">
        <v>40</v>
      </c>
      <c r="B27" s="17" t="s">
        <v>161</v>
      </c>
      <c r="C27" s="17">
        <v>0.32</v>
      </c>
      <c r="D27" s="17" t="s">
        <v>161</v>
      </c>
      <c r="E27" s="17">
        <v>0.05</v>
      </c>
      <c r="F27" s="17">
        <v>0.33</v>
      </c>
      <c r="G27" s="17">
        <v>0.1016</v>
      </c>
      <c r="H27" s="17">
        <v>0.02</v>
      </c>
      <c r="I27" s="18" t="s">
        <v>161</v>
      </c>
    </row>
    <row r="28" spans="1:9" ht="18" customHeight="1" x14ac:dyDescent="0.25">
      <c r="A28" s="7" t="s">
        <v>42</v>
      </c>
      <c r="B28" s="17" t="s">
        <v>161</v>
      </c>
      <c r="C28" s="17">
        <v>0.93</v>
      </c>
      <c r="D28" s="17" t="s">
        <v>161</v>
      </c>
      <c r="E28" s="17">
        <v>0.32</v>
      </c>
      <c r="F28" s="17">
        <v>5.22</v>
      </c>
      <c r="G28" s="17">
        <v>0.17760000000000001</v>
      </c>
      <c r="H28" s="17">
        <v>0.47</v>
      </c>
      <c r="I28" s="18" t="s">
        <v>161</v>
      </c>
    </row>
    <row r="29" spans="1:9" ht="18" customHeight="1" x14ac:dyDescent="0.25">
      <c r="A29" s="7" t="s">
        <v>44</v>
      </c>
      <c r="B29" s="17">
        <v>0.01</v>
      </c>
      <c r="C29" s="17">
        <v>0.33</v>
      </c>
      <c r="D29" s="17" t="s">
        <v>161</v>
      </c>
      <c r="E29" s="17">
        <v>0.88</v>
      </c>
      <c r="F29" s="17">
        <v>1.62</v>
      </c>
      <c r="G29" s="17">
        <v>0.42599999999999999</v>
      </c>
      <c r="H29" s="17">
        <v>0.19</v>
      </c>
      <c r="I29" s="18" t="s">
        <v>161</v>
      </c>
    </row>
    <row r="30" spans="1:9" ht="18" customHeight="1" x14ac:dyDescent="0.25">
      <c r="A30" s="7" t="s">
        <v>26</v>
      </c>
      <c r="B30" s="17">
        <v>0.01</v>
      </c>
      <c r="C30" s="17">
        <v>0.65</v>
      </c>
      <c r="D30" s="17" t="s">
        <v>161</v>
      </c>
      <c r="E30" s="17">
        <v>0.85</v>
      </c>
      <c r="F30" s="17">
        <v>2.48</v>
      </c>
      <c r="G30" s="17">
        <v>0.22509999999999999</v>
      </c>
      <c r="H30" s="17">
        <v>0.19</v>
      </c>
      <c r="I30" s="18" t="s">
        <v>161</v>
      </c>
    </row>
    <row r="31" spans="1:9" ht="18" customHeight="1" x14ac:dyDescent="0.25">
      <c r="A31" s="7" t="s">
        <v>38</v>
      </c>
      <c r="B31" s="17">
        <v>0.01</v>
      </c>
      <c r="C31" s="17">
        <v>0.98</v>
      </c>
      <c r="D31" s="17" t="s">
        <v>161</v>
      </c>
      <c r="E31" s="17">
        <v>0.65</v>
      </c>
      <c r="F31" s="17">
        <v>4.04</v>
      </c>
      <c r="G31" s="17">
        <v>0.20119999999999999</v>
      </c>
      <c r="H31" s="17">
        <v>0.28000000000000003</v>
      </c>
      <c r="I31" s="18" t="s">
        <v>161</v>
      </c>
    </row>
    <row r="32" spans="1:9" ht="18" customHeight="1" thickBot="1" x14ac:dyDescent="0.3">
      <c r="A32" s="7" t="s">
        <v>48</v>
      </c>
      <c r="B32" s="49">
        <v>0.5</v>
      </c>
      <c r="C32" s="17">
        <v>0.23</v>
      </c>
      <c r="D32" s="17" t="s">
        <v>161</v>
      </c>
      <c r="E32" s="17">
        <v>0.9</v>
      </c>
      <c r="F32" s="17">
        <v>3.2</v>
      </c>
      <c r="G32" s="17">
        <v>0.1482</v>
      </c>
      <c r="H32" s="17">
        <v>0.31</v>
      </c>
      <c r="I32" s="18" t="s">
        <v>161</v>
      </c>
    </row>
    <row r="33" spans="1:9" x14ac:dyDescent="0.25">
      <c r="A33" s="11" t="s">
        <v>158</v>
      </c>
      <c r="B33" s="50">
        <f>AVERAGE(B3:B32)</f>
        <v>0.11285714285714286</v>
      </c>
      <c r="C33" s="19">
        <v>0.41333333333333333</v>
      </c>
      <c r="D33" s="19">
        <v>0.7</v>
      </c>
      <c r="E33" s="19">
        <v>0.65283470269090449</v>
      </c>
      <c r="F33" s="19">
        <v>0.71237328143150924</v>
      </c>
      <c r="G33" s="19">
        <v>0.19803586206896548</v>
      </c>
      <c r="H33" s="19">
        <v>0.33679999999999993</v>
      </c>
      <c r="I33" s="20">
        <v>0.20500000000000002</v>
      </c>
    </row>
    <row r="34" spans="1:9" x14ac:dyDescent="0.25">
      <c r="A34" s="15" t="s">
        <v>157</v>
      </c>
      <c r="B34" s="21">
        <v>0.5</v>
      </c>
      <c r="C34" s="21">
        <v>0.98</v>
      </c>
      <c r="D34" s="21">
        <v>0.96</v>
      </c>
      <c r="E34" s="21">
        <v>2.59</v>
      </c>
      <c r="F34" s="21">
        <v>5.22</v>
      </c>
      <c r="G34" s="21">
        <v>0.85260000000000002</v>
      </c>
      <c r="H34" s="21">
        <v>4.1900000000000004</v>
      </c>
      <c r="I34" s="22">
        <v>0.48</v>
      </c>
    </row>
    <row r="35" spans="1:9" ht="15.75" thickBot="1" x14ac:dyDescent="0.3">
      <c r="A35" s="16" t="s">
        <v>159</v>
      </c>
      <c r="B35" s="23">
        <f>STDEV(B3:B32)</f>
        <v>0.16899834188665744</v>
      </c>
      <c r="C35" s="23">
        <f>STDEV(C3:C32)</f>
        <v>0.23850379026551008</v>
      </c>
      <c r="D35" s="23">
        <f t="shared" ref="D35:I35" si="0">STDEV(D3:D32)</f>
        <v>0.36769552621700485</v>
      </c>
      <c r="E35" s="23">
        <f t="shared" si="0"/>
        <v>0.6736884298491812</v>
      </c>
      <c r="F35" s="23">
        <f t="shared" si="0"/>
        <v>1.300594135700466</v>
      </c>
      <c r="G35" s="23">
        <f t="shared" si="0"/>
        <v>0.1598415798425169</v>
      </c>
      <c r="H35" s="23">
        <f t="shared" si="0"/>
        <v>0.8152899279806336</v>
      </c>
      <c r="I35" s="24">
        <f t="shared" si="0"/>
        <v>0.20141168453361061</v>
      </c>
    </row>
    <row r="37" spans="1:9" x14ac:dyDescent="0.25">
      <c r="A37" t="s">
        <v>155</v>
      </c>
    </row>
    <row r="38" spans="1:9" x14ac:dyDescent="0.25">
      <c r="A38" t="s">
        <v>154</v>
      </c>
    </row>
  </sheetData>
  <sortState xmlns:xlrd2="http://schemas.microsoft.com/office/spreadsheetml/2017/richdata2" ref="A4:H32">
    <sortCondition ref="A3:A32"/>
  </sortState>
  <mergeCells count="2">
    <mergeCell ref="A1:A2"/>
    <mergeCell ref="B1:I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R38"/>
  <sheetViews>
    <sheetView workbookViewId="0">
      <selection activeCell="B2" sqref="B2:J2"/>
    </sheetView>
  </sheetViews>
  <sheetFormatPr defaultRowHeight="15" x14ac:dyDescent="0.25"/>
  <cols>
    <col min="1" max="1" width="16.140625" customWidth="1"/>
    <col min="2" max="10" width="8.28515625" customWidth="1"/>
    <col min="11" max="11" width="7.7109375" customWidth="1"/>
    <col min="12" max="18" width="7.85546875" customWidth="1"/>
  </cols>
  <sheetData>
    <row r="1" spans="1:18" x14ac:dyDescent="0.25">
      <c r="A1" s="62" t="s">
        <v>160</v>
      </c>
      <c r="B1" s="63" t="s">
        <v>164</v>
      </c>
      <c r="C1" s="64"/>
      <c r="D1" s="64"/>
      <c r="E1" s="64"/>
      <c r="F1" s="64"/>
      <c r="G1" s="64"/>
      <c r="H1" s="64"/>
      <c r="I1" s="64"/>
      <c r="J1" s="65"/>
      <c r="K1" s="48"/>
      <c r="L1" s="48"/>
      <c r="M1" s="48"/>
      <c r="N1" s="48"/>
      <c r="O1" s="48"/>
      <c r="P1" s="48"/>
      <c r="Q1" s="48"/>
      <c r="R1" s="48"/>
    </row>
    <row r="2" spans="1:18" x14ac:dyDescent="0.25">
      <c r="A2" s="62"/>
      <c r="B2" s="27" t="s">
        <v>60</v>
      </c>
      <c r="C2" s="27" t="s">
        <v>64</v>
      </c>
      <c r="D2" s="27" t="s">
        <v>73</v>
      </c>
      <c r="E2" s="27" t="s">
        <v>74</v>
      </c>
      <c r="F2" s="27" t="s">
        <v>76</v>
      </c>
      <c r="G2" s="27" t="s">
        <v>107</v>
      </c>
      <c r="H2" s="27" t="s">
        <v>113</v>
      </c>
      <c r="I2" s="27" t="s">
        <v>132</v>
      </c>
      <c r="J2" s="27" t="s">
        <v>148</v>
      </c>
    </row>
    <row r="3" spans="1:18" ht="15.75" customHeight="1" x14ac:dyDescent="0.25">
      <c r="A3" s="33" t="s">
        <v>12</v>
      </c>
      <c r="B3" s="34">
        <v>3.3131738954195376E-2</v>
      </c>
      <c r="C3" s="34">
        <v>9.0271584920956605E-2</v>
      </c>
      <c r="D3" s="34" t="s">
        <v>161</v>
      </c>
      <c r="E3" s="34" t="s">
        <v>161</v>
      </c>
      <c r="F3" s="34">
        <v>9.6370085123631946E-2</v>
      </c>
      <c r="G3" s="34">
        <v>1.2601134981759222E-2</v>
      </c>
      <c r="H3" s="34">
        <v>2.214430482367248E-3</v>
      </c>
      <c r="I3" s="34" t="s">
        <v>161</v>
      </c>
      <c r="J3" s="34" t="s">
        <v>161</v>
      </c>
    </row>
    <row r="4" spans="1:18" ht="15.75" customHeight="1" x14ac:dyDescent="0.25">
      <c r="A4" s="30" t="s">
        <v>18</v>
      </c>
      <c r="B4" s="25" t="s">
        <v>161</v>
      </c>
      <c r="C4" s="25">
        <v>0.03</v>
      </c>
      <c r="D4" s="25" t="s">
        <v>161</v>
      </c>
      <c r="E4" s="25" t="s">
        <v>161</v>
      </c>
      <c r="F4" s="25">
        <v>0.01</v>
      </c>
      <c r="G4" s="25" t="s">
        <v>161</v>
      </c>
      <c r="H4" s="25" t="s">
        <v>161</v>
      </c>
      <c r="I4" s="25">
        <v>0.03</v>
      </c>
      <c r="J4" s="25">
        <v>0.01</v>
      </c>
    </row>
    <row r="5" spans="1:18" ht="15.75" customHeight="1" x14ac:dyDescent="0.25">
      <c r="A5" s="30" t="s">
        <v>20</v>
      </c>
      <c r="B5" s="25" t="s">
        <v>161</v>
      </c>
      <c r="C5" s="25" t="s">
        <v>161</v>
      </c>
      <c r="D5" s="25" t="s">
        <v>161</v>
      </c>
      <c r="E5" s="25" t="s">
        <v>161</v>
      </c>
      <c r="F5" s="25">
        <v>0.1</v>
      </c>
      <c r="G5" s="25">
        <v>0.02</v>
      </c>
      <c r="H5" s="25">
        <v>0.04</v>
      </c>
      <c r="I5" s="25">
        <v>0.03</v>
      </c>
      <c r="J5" s="25">
        <v>0.02</v>
      </c>
    </row>
    <row r="6" spans="1:18" ht="15.75" customHeight="1" x14ac:dyDescent="0.25">
      <c r="A6" s="30" t="s">
        <v>22</v>
      </c>
      <c r="B6" s="25" t="s">
        <v>161</v>
      </c>
      <c r="C6" s="25">
        <v>0.03</v>
      </c>
      <c r="D6" s="25">
        <v>0.01</v>
      </c>
      <c r="E6" s="25" t="s">
        <v>161</v>
      </c>
      <c r="F6" s="25">
        <v>0.01</v>
      </c>
      <c r="G6" s="25" t="s">
        <v>161</v>
      </c>
      <c r="H6" s="25" t="s">
        <v>161</v>
      </c>
      <c r="I6" s="25">
        <v>0.03</v>
      </c>
      <c r="J6" s="25">
        <v>0.01</v>
      </c>
    </row>
    <row r="7" spans="1:18" ht="15.75" customHeight="1" x14ac:dyDescent="0.25">
      <c r="A7" s="30" t="s">
        <v>24</v>
      </c>
      <c r="B7" s="25">
        <v>0.02</v>
      </c>
      <c r="C7" s="25">
        <v>0.03</v>
      </c>
      <c r="D7" s="25">
        <v>0.05</v>
      </c>
      <c r="E7" s="25">
        <v>0.02</v>
      </c>
      <c r="F7" s="25">
        <v>0.28999999999999998</v>
      </c>
      <c r="G7" s="25">
        <v>0.01</v>
      </c>
      <c r="H7" s="25">
        <v>0.02</v>
      </c>
      <c r="I7" s="25">
        <v>0.01</v>
      </c>
      <c r="J7" s="25">
        <v>0.01</v>
      </c>
    </row>
    <row r="8" spans="1:18" ht="15.75" customHeight="1" x14ac:dyDescent="0.25">
      <c r="A8" s="30" t="s">
        <v>7</v>
      </c>
      <c r="B8" s="25" t="s">
        <v>161</v>
      </c>
      <c r="C8" s="25" t="s">
        <v>161</v>
      </c>
      <c r="D8" s="25" t="s">
        <v>161</v>
      </c>
      <c r="E8" s="25" t="s">
        <v>161</v>
      </c>
      <c r="F8" s="25" t="s">
        <v>161</v>
      </c>
      <c r="G8" s="25">
        <v>0.01</v>
      </c>
      <c r="H8" s="25" t="s">
        <v>161</v>
      </c>
      <c r="I8" s="25" t="s">
        <v>161</v>
      </c>
      <c r="J8" s="25" t="s">
        <v>161</v>
      </c>
    </row>
    <row r="9" spans="1:18" ht="15.75" customHeight="1" x14ac:dyDescent="0.25">
      <c r="A9" s="30" t="s">
        <v>14</v>
      </c>
      <c r="B9" s="25" t="s">
        <v>161</v>
      </c>
      <c r="C9" s="25">
        <v>0.04</v>
      </c>
      <c r="D9" s="25" t="s">
        <v>161</v>
      </c>
      <c r="E9" s="25" t="s">
        <v>161</v>
      </c>
      <c r="F9" s="25" t="s">
        <v>161</v>
      </c>
      <c r="G9" s="25">
        <v>0.01</v>
      </c>
      <c r="H9" s="25" t="s">
        <v>161</v>
      </c>
      <c r="I9" s="25">
        <v>0.05</v>
      </c>
      <c r="J9" s="25">
        <v>0.06</v>
      </c>
    </row>
    <row r="10" spans="1:18" ht="15.75" customHeight="1" x14ac:dyDescent="0.25">
      <c r="A10" s="30" t="s">
        <v>46</v>
      </c>
      <c r="B10" s="25" t="s">
        <v>161</v>
      </c>
      <c r="C10" s="25">
        <v>0.05</v>
      </c>
      <c r="D10" s="25" t="s">
        <v>161</v>
      </c>
      <c r="E10" s="25" t="s">
        <v>161</v>
      </c>
      <c r="F10" s="25">
        <v>0.01</v>
      </c>
      <c r="G10" s="25">
        <v>0.01</v>
      </c>
      <c r="H10" s="25">
        <v>0.01</v>
      </c>
      <c r="I10" s="25">
        <v>0.02</v>
      </c>
      <c r="J10" s="25" t="s">
        <v>161</v>
      </c>
    </row>
    <row r="11" spans="1:18" ht="15.75" customHeight="1" x14ac:dyDescent="0.25">
      <c r="A11" s="31" t="s">
        <v>52</v>
      </c>
      <c r="B11" s="25" t="s">
        <v>161</v>
      </c>
      <c r="C11" s="25" t="s">
        <v>161</v>
      </c>
      <c r="D11" s="25" t="s">
        <v>161</v>
      </c>
      <c r="E11" s="25" t="s">
        <v>161</v>
      </c>
      <c r="F11" s="25">
        <v>0.05</v>
      </c>
      <c r="G11" s="25">
        <v>0.02</v>
      </c>
      <c r="H11" s="25" t="s">
        <v>161</v>
      </c>
      <c r="I11" s="25" t="s">
        <v>161</v>
      </c>
      <c r="J11" s="25" t="s">
        <v>161</v>
      </c>
    </row>
    <row r="12" spans="1:18" ht="15.75" customHeight="1" x14ac:dyDescent="0.25">
      <c r="A12" s="31" t="s">
        <v>54</v>
      </c>
      <c r="B12" s="25" t="s">
        <v>161</v>
      </c>
      <c r="C12" s="25" t="s">
        <v>161</v>
      </c>
      <c r="D12" s="25" t="s">
        <v>161</v>
      </c>
      <c r="E12" s="25" t="s">
        <v>161</v>
      </c>
      <c r="F12" s="25" t="s">
        <v>161</v>
      </c>
      <c r="G12" s="25">
        <v>0.03</v>
      </c>
      <c r="H12" s="25" t="s">
        <v>161</v>
      </c>
      <c r="I12" s="25" t="s">
        <v>161</v>
      </c>
      <c r="J12" s="25" t="s">
        <v>161</v>
      </c>
    </row>
    <row r="13" spans="1:18" ht="15.75" customHeight="1" x14ac:dyDescent="0.25">
      <c r="A13" s="30" t="s">
        <v>28</v>
      </c>
      <c r="B13" s="25" t="s">
        <v>161</v>
      </c>
      <c r="C13" s="25">
        <v>0.02</v>
      </c>
      <c r="D13" s="25" t="s">
        <v>161</v>
      </c>
      <c r="E13" s="25">
        <v>0.01</v>
      </c>
      <c r="F13" s="25">
        <v>0.01</v>
      </c>
      <c r="G13" s="25">
        <v>0.01</v>
      </c>
      <c r="H13" s="25" t="s">
        <v>161</v>
      </c>
      <c r="I13" s="25">
        <v>0.04</v>
      </c>
      <c r="J13" s="25">
        <v>0.02</v>
      </c>
    </row>
    <row r="14" spans="1:18" ht="15.75" customHeight="1" x14ac:dyDescent="0.25">
      <c r="A14" s="30" t="s">
        <v>1</v>
      </c>
      <c r="B14" s="25" t="s">
        <v>161</v>
      </c>
      <c r="C14" s="25" t="s">
        <v>161</v>
      </c>
      <c r="D14" s="25" t="s">
        <v>161</v>
      </c>
      <c r="E14" s="25" t="s">
        <v>161</v>
      </c>
      <c r="F14" s="25" t="s">
        <v>161</v>
      </c>
      <c r="G14" s="25" t="s">
        <v>161</v>
      </c>
      <c r="H14" s="25" t="s">
        <v>161</v>
      </c>
      <c r="I14" s="25">
        <v>0.05</v>
      </c>
      <c r="J14" s="25" t="s">
        <v>161</v>
      </c>
    </row>
    <row r="15" spans="1:18" ht="15.75" customHeight="1" x14ac:dyDescent="0.25">
      <c r="A15" s="30" t="s">
        <v>2</v>
      </c>
      <c r="B15" s="25">
        <v>9.419423692636073E-4</v>
      </c>
      <c r="C15" s="25">
        <v>2.8762006403415155E-2</v>
      </c>
      <c r="D15" s="25" t="s">
        <v>161</v>
      </c>
      <c r="E15" s="25" t="s">
        <v>161</v>
      </c>
      <c r="F15" s="25">
        <v>8.0600853788687296E-3</v>
      </c>
      <c r="G15" s="25">
        <v>6.7214514407684094E-3</v>
      </c>
      <c r="H15" s="25">
        <v>1.1300960512273214E-2</v>
      </c>
      <c r="I15" s="25">
        <v>1.8476947705442906E-2</v>
      </c>
      <c r="J15" s="25" t="s">
        <v>161</v>
      </c>
    </row>
    <row r="16" spans="1:18" ht="15.75" customHeight="1" x14ac:dyDescent="0.25">
      <c r="A16" s="30" t="s">
        <v>3</v>
      </c>
      <c r="B16" s="25">
        <v>1.6235529362239529E-3</v>
      </c>
      <c r="C16" s="25">
        <v>0.11720585139970532</v>
      </c>
      <c r="D16" s="25" t="s">
        <v>161</v>
      </c>
      <c r="E16" s="25" t="s">
        <v>161</v>
      </c>
      <c r="F16" s="25">
        <v>4.9815828246684908E-2</v>
      </c>
      <c r="G16" s="25">
        <v>1.7467901494422226E-2</v>
      </c>
      <c r="H16" s="25">
        <v>1.596505998737108E-3</v>
      </c>
      <c r="I16" s="25">
        <v>5.2348979162281624E-3</v>
      </c>
      <c r="J16" s="25" t="s">
        <v>161</v>
      </c>
    </row>
    <row r="17" spans="1:10" ht="15.75" customHeight="1" x14ac:dyDescent="0.25">
      <c r="A17" s="30" t="s">
        <v>4</v>
      </c>
      <c r="B17" s="25">
        <v>1.6717760065399552E-4</v>
      </c>
      <c r="C17" s="25">
        <v>0.11336092376864911</v>
      </c>
      <c r="D17" s="25" t="s">
        <v>161</v>
      </c>
      <c r="E17" s="25" t="s">
        <v>161</v>
      </c>
      <c r="F17" s="25">
        <v>9.0455753116697336E-3</v>
      </c>
      <c r="G17" s="25">
        <v>1.566319231555283E-2</v>
      </c>
      <c r="H17" s="25">
        <v>2.0508890251379527E-3</v>
      </c>
      <c r="I17" s="25">
        <v>1.5624974453300635E-2</v>
      </c>
      <c r="J17" s="25" t="s">
        <v>161</v>
      </c>
    </row>
    <row r="18" spans="1:10" ht="15.75" customHeight="1" x14ac:dyDescent="0.25">
      <c r="A18" s="30" t="s">
        <v>5</v>
      </c>
      <c r="B18" s="25">
        <v>1.0687151949085123E-3</v>
      </c>
      <c r="C18" s="25">
        <v>1.2793456642800322E-2</v>
      </c>
      <c r="D18" s="25" t="s">
        <v>161</v>
      </c>
      <c r="E18" s="25" t="s">
        <v>161</v>
      </c>
      <c r="F18" s="25">
        <v>1.0260540970564837E-2</v>
      </c>
      <c r="G18" s="25">
        <v>6.40712012728719E-3</v>
      </c>
      <c r="H18" s="25">
        <v>1.0163086714399365E-3</v>
      </c>
      <c r="I18" s="25">
        <v>7.5440533015115347E-3</v>
      </c>
      <c r="J18" s="25" t="s">
        <v>161</v>
      </c>
    </row>
    <row r="19" spans="1:10" ht="15.75" customHeight="1" x14ac:dyDescent="0.25">
      <c r="A19" s="30" t="s">
        <v>11</v>
      </c>
      <c r="B19" s="25" t="s">
        <v>161</v>
      </c>
      <c r="C19" s="25" t="s">
        <v>161</v>
      </c>
      <c r="D19" s="25">
        <v>0.09</v>
      </c>
      <c r="E19" s="25">
        <v>0.03</v>
      </c>
      <c r="F19" s="25">
        <v>0.05</v>
      </c>
      <c r="G19" s="25">
        <v>0.03</v>
      </c>
      <c r="H19" s="25">
        <v>0.02</v>
      </c>
      <c r="I19" s="25">
        <v>0.02</v>
      </c>
      <c r="J19" s="25">
        <v>0.01</v>
      </c>
    </row>
    <row r="20" spans="1:10" ht="15.75" customHeight="1" x14ac:dyDescent="0.25">
      <c r="A20" s="30" t="s">
        <v>30</v>
      </c>
      <c r="B20" s="25" t="s">
        <v>161</v>
      </c>
      <c r="C20" s="25" t="s">
        <v>161</v>
      </c>
      <c r="D20" s="25">
        <v>0.04</v>
      </c>
      <c r="E20" s="25" t="s">
        <v>161</v>
      </c>
      <c r="F20" s="25">
        <v>0.06</v>
      </c>
      <c r="G20" s="25">
        <v>0.06</v>
      </c>
      <c r="H20" s="25">
        <v>0.12</v>
      </c>
      <c r="I20" s="25">
        <v>0.03</v>
      </c>
      <c r="J20" s="25" t="s">
        <v>161</v>
      </c>
    </row>
    <row r="21" spans="1:10" ht="15.75" customHeight="1" x14ac:dyDescent="0.25">
      <c r="A21" s="30" t="s">
        <v>32</v>
      </c>
      <c r="B21" s="25" t="s">
        <v>161</v>
      </c>
      <c r="C21" s="25" t="s">
        <v>161</v>
      </c>
      <c r="D21" s="25">
        <v>0.03</v>
      </c>
      <c r="E21" s="25" t="s">
        <v>161</v>
      </c>
      <c r="F21" s="25">
        <v>0.05</v>
      </c>
      <c r="G21" s="25">
        <v>0.05</v>
      </c>
      <c r="H21" s="25">
        <v>0.06</v>
      </c>
      <c r="I21" s="25">
        <v>0.02</v>
      </c>
      <c r="J21" s="25" t="s">
        <v>161</v>
      </c>
    </row>
    <row r="22" spans="1:10" ht="15.75" customHeight="1" x14ac:dyDescent="0.25">
      <c r="A22" s="30" t="s">
        <v>34</v>
      </c>
      <c r="B22" s="25" t="s">
        <v>161</v>
      </c>
      <c r="C22" s="25" t="s">
        <v>161</v>
      </c>
      <c r="D22" s="25" t="s">
        <v>161</v>
      </c>
      <c r="E22" s="25" t="s">
        <v>161</v>
      </c>
      <c r="F22" s="25">
        <v>0.03</v>
      </c>
      <c r="G22" s="25">
        <v>0.04</v>
      </c>
      <c r="H22" s="25">
        <v>0.02</v>
      </c>
      <c r="I22" s="25">
        <v>0.02</v>
      </c>
      <c r="J22" s="25" t="s">
        <v>161</v>
      </c>
    </row>
    <row r="23" spans="1:10" ht="15.75" customHeight="1" x14ac:dyDescent="0.25">
      <c r="A23" s="30" t="s">
        <v>36</v>
      </c>
      <c r="B23" s="25" t="s">
        <v>161</v>
      </c>
      <c r="C23" s="25" t="s">
        <v>161</v>
      </c>
      <c r="D23" s="25" t="s">
        <v>161</v>
      </c>
      <c r="E23" s="25" t="s">
        <v>161</v>
      </c>
      <c r="F23" s="25">
        <v>0.02</v>
      </c>
      <c r="G23" s="25">
        <v>0.05</v>
      </c>
      <c r="H23" s="25">
        <v>0.05</v>
      </c>
      <c r="I23" s="25">
        <v>0.02</v>
      </c>
      <c r="J23" s="25">
        <v>0.01</v>
      </c>
    </row>
    <row r="24" spans="1:10" ht="15.75" customHeight="1" x14ac:dyDescent="0.25">
      <c r="A24" s="31" t="s">
        <v>50</v>
      </c>
      <c r="B24" s="25" t="s">
        <v>161</v>
      </c>
      <c r="C24" s="25">
        <v>0.08</v>
      </c>
      <c r="D24" s="25" t="s">
        <v>161</v>
      </c>
      <c r="E24" s="25">
        <v>0.02</v>
      </c>
      <c r="F24" s="25">
        <v>0.01</v>
      </c>
      <c r="G24" s="25">
        <v>0.02</v>
      </c>
      <c r="H24" s="25" t="s">
        <v>161</v>
      </c>
      <c r="I24" s="25">
        <v>0.09</v>
      </c>
      <c r="J24" s="25">
        <v>0.04</v>
      </c>
    </row>
    <row r="25" spans="1:10" ht="15.75" customHeight="1" x14ac:dyDescent="0.25">
      <c r="A25" s="30" t="s">
        <v>162</v>
      </c>
      <c r="B25" s="25" t="s">
        <v>161</v>
      </c>
      <c r="C25" s="25">
        <v>0.02</v>
      </c>
      <c r="D25" s="25" t="s">
        <v>161</v>
      </c>
      <c r="E25" s="25" t="s">
        <v>161</v>
      </c>
      <c r="F25" s="25">
        <v>0.02</v>
      </c>
      <c r="G25" s="25">
        <v>0.02</v>
      </c>
      <c r="H25" s="25" t="s">
        <v>161</v>
      </c>
      <c r="I25" s="25">
        <v>0.01</v>
      </c>
      <c r="J25" s="25">
        <v>0.03</v>
      </c>
    </row>
    <row r="26" spans="1:10" ht="15.75" customHeight="1" x14ac:dyDescent="0.25">
      <c r="A26" s="30" t="s">
        <v>163</v>
      </c>
      <c r="B26" s="25" t="s">
        <v>161</v>
      </c>
      <c r="C26" s="25">
        <v>0.09</v>
      </c>
      <c r="D26" s="25">
        <v>0.03</v>
      </c>
      <c r="E26" s="25">
        <v>0.01</v>
      </c>
      <c r="F26" s="25">
        <v>0.01</v>
      </c>
      <c r="G26" s="25">
        <v>0.01</v>
      </c>
      <c r="H26" s="25">
        <v>0.03</v>
      </c>
      <c r="I26" s="25">
        <v>0.04</v>
      </c>
      <c r="J26" s="25">
        <v>0.03</v>
      </c>
    </row>
    <row r="27" spans="1:10" ht="15.75" customHeight="1" x14ac:dyDescent="0.25">
      <c r="A27" s="30" t="s">
        <v>40</v>
      </c>
      <c r="B27" s="25" t="s">
        <v>161</v>
      </c>
      <c r="C27" s="25" t="s">
        <v>161</v>
      </c>
      <c r="D27" s="25" t="s">
        <v>161</v>
      </c>
      <c r="E27" s="25">
        <v>0.01</v>
      </c>
      <c r="F27" s="25">
        <v>0.04</v>
      </c>
      <c r="G27" s="25">
        <v>0.03</v>
      </c>
      <c r="H27" s="25">
        <v>0.04</v>
      </c>
      <c r="I27" s="25">
        <v>0.02</v>
      </c>
      <c r="J27" s="25" t="s">
        <v>161</v>
      </c>
    </row>
    <row r="28" spans="1:10" ht="15.75" customHeight="1" x14ac:dyDescent="0.25">
      <c r="A28" s="30" t="s">
        <v>42</v>
      </c>
      <c r="B28" s="25" t="s">
        <v>161</v>
      </c>
      <c r="C28" s="25">
        <v>0.13</v>
      </c>
      <c r="D28" s="25" t="s">
        <v>161</v>
      </c>
      <c r="E28" s="25" t="s">
        <v>161</v>
      </c>
      <c r="F28" s="25">
        <v>0.35</v>
      </c>
      <c r="G28" s="25">
        <v>0.02</v>
      </c>
      <c r="H28" s="25">
        <v>7.0000000000000007E-2</v>
      </c>
      <c r="I28" s="25">
        <v>0.02</v>
      </c>
      <c r="J28" s="25">
        <v>0.05</v>
      </c>
    </row>
    <row r="29" spans="1:10" ht="15.75" customHeight="1" x14ac:dyDescent="0.25">
      <c r="A29" s="30" t="s">
        <v>44</v>
      </c>
      <c r="B29" s="25" t="s">
        <v>161</v>
      </c>
      <c r="C29" s="25">
        <v>0.05</v>
      </c>
      <c r="D29" s="25">
        <v>0.02</v>
      </c>
      <c r="E29" s="25">
        <v>0.01</v>
      </c>
      <c r="F29" s="25">
        <v>0.02</v>
      </c>
      <c r="G29" s="25">
        <v>0.02</v>
      </c>
      <c r="H29" s="25">
        <v>0.01</v>
      </c>
      <c r="I29" s="25">
        <v>0.02</v>
      </c>
      <c r="J29" s="25">
        <v>0.01</v>
      </c>
    </row>
    <row r="30" spans="1:10" ht="15.75" customHeight="1" x14ac:dyDescent="0.25">
      <c r="A30" s="30" t="s">
        <v>26</v>
      </c>
      <c r="B30" s="25" t="s">
        <v>161</v>
      </c>
      <c r="C30" s="25">
        <v>0.1</v>
      </c>
      <c r="D30" s="25">
        <v>0.02</v>
      </c>
      <c r="E30" s="25" t="s">
        <v>161</v>
      </c>
      <c r="F30" s="25">
        <v>0.02</v>
      </c>
      <c r="G30" s="25">
        <v>0.02</v>
      </c>
      <c r="H30" s="25">
        <v>0.01</v>
      </c>
      <c r="I30" s="25">
        <v>0.02</v>
      </c>
      <c r="J30" s="25">
        <v>0.01</v>
      </c>
    </row>
    <row r="31" spans="1:10" ht="15.75" customHeight="1" x14ac:dyDescent="0.25">
      <c r="A31" s="30" t="s">
        <v>38</v>
      </c>
      <c r="B31" s="25" t="s">
        <v>161</v>
      </c>
      <c r="C31" s="25">
        <v>0.08</v>
      </c>
      <c r="D31" s="25">
        <v>0.05</v>
      </c>
      <c r="E31" s="25" t="s">
        <v>161</v>
      </c>
      <c r="F31" s="25">
        <v>0.1</v>
      </c>
      <c r="G31" s="25">
        <v>0.13</v>
      </c>
      <c r="H31" s="25">
        <v>0.03</v>
      </c>
      <c r="I31" s="25">
        <v>0.02</v>
      </c>
      <c r="J31" s="25">
        <v>0.03</v>
      </c>
    </row>
    <row r="32" spans="1:10" ht="15.75" customHeight="1" x14ac:dyDescent="0.25">
      <c r="A32" s="36" t="s">
        <v>48</v>
      </c>
      <c r="B32" s="26" t="s">
        <v>161</v>
      </c>
      <c r="C32" s="26" t="s">
        <v>161</v>
      </c>
      <c r="D32" s="26" t="s">
        <v>161</v>
      </c>
      <c r="E32" s="26" t="s">
        <v>161</v>
      </c>
      <c r="F32" s="26">
        <v>0.05</v>
      </c>
      <c r="G32" s="26">
        <v>7.0000000000000007E-2</v>
      </c>
      <c r="H32" s="26" t="s">
        <v>161</v>
      </c>
      <c r="I32" s="26" t="s">
        <v>161</v>
      </c>
      <c r="J32" s="26" t="s">
        <v>161</v>
      </c>
    </row>
    <row r="33" spans="1:10" ht="15.75" customHeight="1" x14ac:dyDescent="0.25">
      <c r="A33" s="32" t="s">
        <v>158</v>
      </c>
      <c r="B33" s="28">
        <f t="shared" ref="B33:J33" si="0">AVERAGE(B3:B32)</f>
        <v>9.4888545092075734E-3</v>
      </c>
      <c r="C33" s="28">
        <f t="shared" si="0"/>
        <v>6.1799656840862589E-2</v>
      </c>
      <c r="D33" s="28">
        <f t="shared" si="0"/>
        <v>3.7777777777777778E-2</v>
      </c>
      <c r="E33" s="28">
        <f t="shared" si="0"/>
        <v>1.5714285714285712E-2</v>
      </c>
      <c r="F33" s="28">
        <f t="shared" si="0"/>
        <v>5.7059696731977715E-2</v>
      </c>
      <c r="G33" s="28">
        <f t="shared" si="0"/>
        <v>2.7735585198510736E-2</v>
      </c>
      <c r="H33" s="28">
        <f t="shared" si="0"/>
        <v>2.8851531299471343E-2</v>
      </c>
      <c r="I33" s="28">
        <f t="shared" si="0"/>
        <v>2.6275234935059334E-2</v>
      </c>
      <c r="J33" s="28">
        <f t="shared" si="0"/>
        <v>2.3333333333333331E-2</v>
      </c>
    </row>
    <row r="34" spans="1:10" ht="15.75" customHeight="1" x14ac:dyDescent="0.25">
      <c r="A34" s="14" t="s">
        <v>157</v>
      </c>
      <c r="B34" s="29">
        <v>3.3131738954195376E-2</v>
      </c>
      <c r="C34" s="29">
        <v>0.13</v>
      </c>
      <c r="D34" s="29">
        <v>0.09</v>
      </c>
      <c r="E34" s="29">
        <v>0.03</v>
      </c>
      <c r="F34" s="29">
        <v>0.35</v>
      </c>
      <c r="G34" s="29">
        <v>0.13</v>
      </c>
      <c r="H34" s="29">
        <v>0.12</v>
      </c>
      <c r="I34" s="29">
        <v>0.09</v>
      </c>
      <c r="J34" s="29">
        <v>0.06</v>
      </c>
    </row>
    <row r="35" spans="1:10" ht="15.75" customHeight="1" x14ac:dyDescent="0.25">
      <c r="A35" s="14" t="s">
        <v>159</v>
      </c>
      <c r="B35" s="29">
        <f t="shared" ref="B35:J35" si="1">STDEV(B3:B32)</f>
        <v>1.3872096069658816E-2</v>
      </c>
      <c r="C35" s="29">
        <f t="shared" si="1"/>
        <v>3.8257824026944699E-2</v>
      </c>
      <c r="D35" s="29">
        <f t="shared" si="1"/>
        <v>2.3863035105460579E-2</v>
      </c>
      <c r="E35" s="29">
        <f t="shared" si="1"/>
        <v>7.8679579246944339E-3</v>
      </c>
      <c r="F35" s="29">
        <f t="shared" si="1"/>
        <v>8.3010804692137452E-2</v>
      </c>
      <c r="G35" s="29">
        <f t="shared" si="1"/>
        <v>2.6403225579866012E-2</v>
      </c>
      <c r="H35" s="29">
        <f t="shared" si="1"/>
        <v>3.002276632750845E-2</v>
      </c>
      <c r="I35" s="29">
        <f t="shared" si="1"/>
        <v>1.7689633319253311E-2</v>
      </c>
      <c r="J35" s="29">
        <f t="shared" si="1"/>
        <v>1.6329931618554522E-2</v>
      </c>
    </row>
    <row r="37" spans="1:10" x14ac:dyDescent="0.25">
      <c r="A37" t="s">
        <v>155</v>
      </c>
    </row>
    <row r="38" spans="1:10" x14ac:dyDescent="0.25">
      <c r="A38" t="s">
        <v>154</v>
      </c>
    </row>
  </sheetData>
  <sortState xmlns:xlrd2="http://schemas.microsoft.com/office/spreadsheetml/2017/richdata2" ref="A4:R32">
    <sortCondition ref="A3:A32"/>
  </sortState>
  <mergeCells count="2">
    <mergeCell ref="A1:A2"/>
    <mergeCell ref="B1:J1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N27"/>
  <sheetViews>
    <sheetView workbookViewId="0">
      <selection activeCell="M2" sqref="M2:N27"/>
    </sheetView>
  </sheetViews>
  <sheetFormatPr defaultRowHeight="15" x14ac:dyDescent="0.25"/>
  <cols>
    <col min="3" max="3" width="17.7109375" customWidth="1"/>
    <col min="7" max="7" width="19.5703125" customWidth="1"/>
    <col min="10" max="10" width="18.42578125" customWidth="1"/>
  </cols>
  <sheetData>
    <row r="1" spans="2:14" x14ac:dyDescent="0.25">
      <c r="B1" s="66" t="s">
        <v>168</v>
      </c>
      <c r="C1" s="66"/>
      <c r="F1" s="66" t="s">
        <v>169</v>
      </c>
      <c r="G1" s="66"/>
      <c r="I1" s="66" t="s">
        <v>170</v>
      </c>
      <c r="J1" s="66"/>
    </row>
    <row r="2" spans="2:14" x14ac:dyDescent="0.25">
      <c r="B2" t="s">
        <v>167</v>
      </c>
      <c r="C2" t="s">
        <v>164</v>
      </c>
      <c r="F2" t="s">
        <v>167</v>
      </c>
      <c r="G2" t="s">
        <v>164</v>
      </c>
      <c r="I2" t="s">
        <v>167</v>
      </c>
      <c r="J2" t="s">
        <v>164</v>
      </c>
      <c r="M2" t="s">
        <v>81</v>
      </c>
      <c r="N2">
        <v>14.7847001149155</v>
      </c>
    </row>
    <row r="3" spans="2:14" x14ac:dyDescent="0.25">
      <c r="B3" t="s">
        <v>57</v>
      </c>
      <c r="C3">
        <v>4.4560031338542796</v>
      </c>
      <c r="F3" t="s">
        <v>67</v>
      </c>
      <c r="G3">
        <v>0.11</v>
      </c>
      <c r="I3" t="s">
        <v>60</v>
      </c>
      <c r="J3" s="51">
        <v>9.4888545092075699E-3</v>
      </c>
      <c r="M3" t="s">
        <v>129</v>
      </c>
      <c r="N3">
        <v>9.1944367018064401</v>
      </c>
    </row>
    <row r="4" spans="2:14" x14ac:dyDescent="0.25">
      <c r="B4" t="s">
        <v>166</v>
      </c>
      <c r="C4">
        <v>4.0041068965517201</v>
      </c>
      <c r="F4" t="s">
        <v>72</v>
      </c>
      <c r="G4">
        <v>0.413333333333333</v>
      </c>
      <c r="I4" t="s">
        <v>64</v>
      </c>
      <c r="J4">
        <v>6.1799656840862603E-2</v>
      </c>
      <c r="M4" t="s">
        <v>147</v>
      </c>
      <c r="N4">
        <v>5.1276405775203697</v>
      </c>
    </row>
    <row r="5" spans="2:14" x14ac:dyDescent="0.25">
      <c r="B5" t="s">
        <v>69</v>
      </c>
      <c r="C5">
        <v>4.3058880451089196</v>
      </c>
      <c r="F5" t="s">
        <v>80</v>
      </c>
      <c r="G5">
        <v>0.69999999999999896</v>
      </c>
      <c r="I5" t="s">
        <v>73</v>
      </c>
      <c r="J5">
        <v>3.7777777777777799E-2</v>
      </c>
      <c r="M5" t="s">
        <v>57</v>
      </c>
      <c r="N5">
        <v>4.4560031338542796</v>
      </c>
    </row>
    <row r="6" spans="2:14" x14ac:dyDescent="0.25">
      <c r="B6" t="s">
        <v>81</v>
      </c>
      <c r="C6">
        <v>14.7847001149155</v>
      </c>
      <c r="F6" t="s">
        <v>94</v>
      </c>
      <c r="G6">
        <v>0.65283470269090405</v>
      </c>
      <c r="I6" t="s">
        <v>74</v>
      </c>
      <c r="J6">
        <v>1.5714285714285701E-2</v>
      </c>
      <c r="M6" t="s">
        <v>69</v>
      </c>
      <c r="N6">
        <v>4.3058880451089196</v>
      </c>
    </row>
    <row r="7" spans="2:14" x14ac:dyDescent="0.25">
      <c r="B7" t="s">
        <v>99</v>
      </c>
      <c r="C7">
        <v>1.1239071234031599</v>
      </c>
      <c r="F7" t="s">
        <v>100</v>
      </c>
      <c r="G7">
        <v>0.71237328143150902</v>
      </c>
      <c r="I7" t="s">
        <v>76</v>
      </c>
      <c r="J7">
        <v>5.7059696731977701E-2</v>
      </c>
      <c r="M7" t="s">
        <v>166</v>
      </c>
      <c r="N7">
        <v>4.0041068965517201</v>
      </c>
    </row>
    <row r="8" spans="2:14" x14ac:dyDescent="0.25">
      <c r="B8" t="s">
        <v>103</v>
      </c>
      <c r="C8">
        <v>1.17838355307273</v>
      </c>
      <c r="F8" t="s">
        <v>165</v>
      </c>
      <c r="G8">
        <v>0.19803586206896501</v>
      </c>
      <c r="I8" t="s">
        <v>107</v>
      </c>
      <c r="J8">
        <v>2.7735585198510701E-2</v>
      </c>
      <c r="M8" t="s">
        <v>111</v>
      </c>
      <c r="N8">
        <v>1.44991371910776</v>
      </c>
    </row>
    <row r="9" spans="2:14" x14ac:dyDescent="0.25">
      <c r="B9" t="s">
        <v>111</v>
      </c>
      <c r="C9">
        <v>1.44991371910776</v>
      </c>
      <c r="F9" t="s">
        <v>138</v>
      </c>
      <c r="G9">
        <v>0.33679999999999999</v>
      </c>
      <c r="I9" t="s">
        <v>113</v>
      </c>
      <c r="J9">
        <v>2.8851531299471302E-2</v>
      </c>
      <c r="M9" t="s">
        <v>103</v>
      </c>
      <c r="N9">
        <v>1.17838355307273</v>
      </c>
    </row>
    <row r="10" spans="2:14" x14ac:dyDescent="0.25">
      <c r="B10" t="s">
        <v>129</v>
      </c>
      <c r="C10">
        <v>9.1944367018064401</v>
      </c>
      <c r="F10" t="s">
        <v>143</v>
      </c>
      <c r="G10">
        <v>0.20499999999999999</v>
      </c>
      <c r="I10" t="s">
        <v>132</v>
      </c>
      <c r="J10">
        <v>2.6275234935059299E-2</v>
      </c>
      <c r="M10" t="s">
        <v>99</v>
      </c>
      <c r="N10">
        <v>1.1239071234031599</v>
      </c>
    </row>
    <row r="11" spans="2:14" x14ac:dyDescent="0.25">
      <c r="B11" t="s">
        <v>147</v>
      </c>
      <c r="C11">
        <v>5.1276405775203697</v>
      </c>
      <c r="I11" t="s">
        <v>148</v>
      </c>
      <c r="J11">
        <v>2.33333333333333E-2</v>
      </c>
      <c r="M11" t="s">
        <v>100</v>
      </c>
      <c r="N11">
        <v>0.71237328143150902</v>
      </c>
    </row>
    <row r="12" spans="2:14" x14ac:dyDescent="0.25">
      <c r="M12" t="s">
        <v>80</v>
      </c>
      <c r="N12">
        <v>0.69999999999999896</v>
      </c>
    </row>
    <row r="13" spans="2:14" x14ac:dyDescent="0.25">
      <c r="M13" t="s">
        <v>94</v>
      </c>
      <c r="N13">
        <v>0.65283470269090405</v>
      </c>
    </row>
    <row r="14" spans="2:14" x14ac:dyDescent="0.25">
      <c r="M14" t="s">
        <v>72</v>
      </c>
      <c r="N14">
        <v>0.413333333333333</v>
      </c>
    </row>
    <row r="15" spans="2:14" x14ac:dyDescent="0.25">
      <c r="M15" t="s">
        <v>138</v>
      </c>
      <c r="N15">
        <v>0.33679999999999999</v>
      </c>
    </row>
    <row r="16" spans="2:14" x14ac:dyDescent="0.25">
      <c r="M16" t="s">
        <v>143</v>
      </c>
      <c r="N16">
        <v>0.20499999999999999</v>
      </c>
    </row>
    <row r="17" spans="13:14" x14ac:dyDescent="0.25">
      <c r="M17" t="s">
        <v>165</v>
      </c>
      <c r="N17">
        <v>0.19803586206896501</v>
      </c>
    </row>
    <row r="18" spans="13:14" x14ac:dyDescent="0.25">
      <c r="M18" t="s">
        <v>67</v>
      </c>
      <c r="N18">
        <v>0.11</v>
      </c>
    </row>
    <row r="19" spans="13:14" x14ac:dyDescent="0.25">
      <c r="M19" t="s">
        <v>64</v>
      </c>
      <c r="N19">
        <v>6.1799656840862603E-2</v>
      </c>
    </row>
    <row r="20" spans="13:14" x14ac:dyDescent="0.25">
      <c r="M20" t="s">
        <v>76</v>
      </c>
      <c r="N20">
        <v>5.7059696731977701E-2</v>
      </c>
    </row>
    <row r="21" spans="13:14" x14ac:dyDescent="0.25">
      <c r="M21" t="s">
        <v>73</v>
      </c>
      <c r="N21">
        <v>3.7777777777777799E-2</v>
      </c>
    </row>
    <row r="22" spans="13:14" x14ac:dyDescent="0.25">
      <c r="M22" t="s">
        <v>113</v>
      </c>
      <c r="N22">
        <v>2.8851531299471302E-2</v>
      </c>
    </row>
    <row r="23" spans="13:14" x14ac:dyDescent="0.25">
      <c r="M23" t="s">
        <v>107</v>
      </c>
      <c r="N23">
        <v>2.7735585198510701E-2</v>
      </c>
    </row>
    <row r="24" spans="13:14" x14ac:dyDescent="0.25">
      <c r="M24" t="s">
        <v>132</v>
      </c>
      <c r="N24">
        <v>2.6275234935059299E-2</v>
      </c>
    </row>
    <row r="25" spans="13:14" x14ac:dyDescent="0.25">
      <c r="M25" t="s">
        <v>148</v>
      </c>
      <c r="N25">
        <v>2.33333333333333E-2</v>
      </c>
    </row>
    <row r="26" spans="13:14" x14ac:dyDescent="0.25">
      <c r="M26" t="s">
        <v>74</v>
      </c>
      <c r="N26">
        <v>1.5714285714285701E-2</v>
      </c>
    </row>
    <row r="27" spans="13:14" x14ac:dyDescent="0.25">
      <c r="M27" t="s">
        <v>60</v>
      </c>
      <c r="N27" s="51">
        <v>9.4888545092075699E-3</v>
      </c>
    </row>
  </sheetData>
  <sortState xmlns:xlrd2="http://schemas.microsoft.com/office/spreadsheetml/2017/richdata2" ref="M2:N27">
    <sortCondition descending="1" ref="N2:N27"/>
  </sortState>
  <mergeCells count="3">
    <mergeCell ref="B1:C1"/>
    <mergeCell ref="F1:G1"/>
    <mergeCell ref="I1:J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211C95C11D335459E972CD392F38DD6" ma:contentTypeVersion="10" ma:contentTypeDescription="Create a new document." ma:contentTypeScope="" ma:versionID="680b3cc4ac6d0234911bd41bd980f61a">
  <xsd:schema xmlns:xsd="http://www.w3.org/2001/XMLSchema" xmlns:xs="http://www.w3.org/2001/XMLSchema" xmlns:p="http://schemas.microsoft.com/office/2006/metadata/properties" xmlns:ns1="http://schemas.microsoft.com/sharepoint/v3" xmlns:ns3="4ffa91fb-a0ff-4ac5-b2db-65c790d184a4" xmlns:ns4="http://schemas.microsoft.com/sharepoint.v3" xmlns:ns5="http://schemas.microsoft.com/sharepoint/v3/fields" xmlns:ns6="78da99e9-6cc7-4343-ac95-804c9b97f41e" xmlns:ns7="57a5b273-2be0-4e62-8131-7518aa656b05" targetNamespace="http://schemas.microsoft.com/office/2006/metadata/properties" ma:root="true" ma:fieldsID="22e52fecfa158deb6e96d3f793883554" ns1:_="" ns3:_="" ns4:_="" ns5:_="" ns6:_="" ns7:_="">
    <xsd:import namespace="http://schemas.microsoft.com/sharepoint/v3"/>
    <xsd:import namespace="4ffa91fb-a0ff-4ac5-b2db-65c790d184a4"/>
    <xsd:import namespace="http://schemas.microsoft.com/sharepoint.v3"/>
    <xsd:import namespace="http://schemas.microsoft.com/sharepoint/v3/fields"/>
    <xsd:import namespace="78da99e9-6cc7-4343-ac95-804c9b97f41e"/>
    <xsd:import namespace="57a5b273-2be0-4e62-8131-7518aa656b05"/>
    <xsd:element name="properties">
      <xsd:complexType>
        <xsd:sequence>
          <xsd:element name="documentManagement">
            <xsd:complexType>
              <xsd:all>
                <xsd:element ref="ns3:Document_x0020_Creation_x0020_Date" minOccurs="0"/>
                <xsd:element ref="ns3:Creator" minOccurs="0"/>
                <xsd:element ref="ns3:EPA_x0020_Office" minOccurs="0"/>
                <xsd:element ref="ns3:Record" minOccurs="0"/>
                <xsd:element ref="ns4:CategoryDescription" minOccurs="0"/>
                <xsd:element ref="ns3:Identifier" minOccurs="0"/>
                <xsd:element ref="ns3:EPA_x0020_Contributor" minOccurs="0"/>
                <xsd:element ref="ns3:External_x0020_Contributor" minOccurs="0"/>
                <xsd:element ref="ns5:_Coverage" minOccurs="0"/>
                <xsd:element ref="ns3:EPA_x0020_Related_x0020_Documents" minOccurs="0"/>
                <xsd:element ref="ns5:_Source" minOccurs="0"/>
                <xsd:element ref="ns3:Rights" minOccurs="0"/>
                <xsd:element ref="ns1:Language" minOccurs="0"/>
                <xsd:element ref="ns3:j747ac98061d40f0aa7bd47e1db5675d" minOccurs="0"/>
                <xsd:element ref="ns3:TaxKeywordTaxHTField" minOccurs="0"/>
                <xsd:element ref="ns3:TaxCatchAllLabel" minOccurs="0"/>
                <xsd:element ref="ns3:TaxCatchAll" minOccurs="0"/>
                <xsd:element ref="ns6:MediaServiceMetadata" minOccurs="0"/>
                <xsd:element ref="ns6:MediaServiceFastMetadata" minOccurs="0"/>
                <xsd:element ref="ns6:MediaServiceAutoTags" minOccurs="0"/>
                <xsd:element ref="ns6:MediaServiceOCR" minOccurs="0"/>
                <xsd:element ref="ns6:MediaServiceGenerationTime" minOccurs="0"/>
                <xsd:element ref="ns6:MediaServiceEventHashCode" minOccurs="0"/>
                <xsd:element ref="ns7:Records_x0020_Status" minOccurs="0"/>
                <xsd:element ref="ns7:Records_x0020_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Language" ma:index="17" nillable="true" ma:displayName="Language" ma:default="English" ma:description="Select the document language from the drop down." ma:format="Dropdown" ma:internalName="Language" ma:readOnly="false">
      <xsd:simpleType>
        <xsd:restriction base="dms:Choice">
          <xsd:enumeration value="Arabic (Saudi Arabia)"/>
          <xsd:enumeration value="Bulgarian (Bulgaria)"/>
          <xsd:enumeration value="Chinese (Hong Kong S.A.R.)"/>
          <xsd:enumeration value="Chinese (People's Republic of China)"/>
          <xsd:enumeration value="Chinese (Taiwan)"/>
          <xsd:enumeration value="Croatian (Croatia)"/>
          <xsd:enumeration value="Czech (Czech Republic)"/>
          <xsd:enumeration value="Danish (Denmark)"/>
          <xsd:enumeration value="Dutch (Netherlands)"/>
          <xsd:enumeration value="English"/>
          <xsd:enumeration value="Estonian (Estonia)"/>
          <xsd:enumeration value="Finnish (Finland)"/>
          <xsd:enumeration value="French (France)"/>
          <xsd:enumeration value="German (Germany)"/>
          <xsd:enumeration value="Greek (Greece)"/>
          <xsd:enumeration value="Hebrew (Israel)"/>
          <xsd:enumeration value="Hindi (India)"/>
          <xsd:enumeration value="Hungarian (Hungary)"/>
          <xsd:enumeration value="Indonesian (Indonesia)"/>
          <xsd:enumeration value="Italian (Italy)"/>
          <xsd:enumeration value="Japanese (Japan)"/>
          <xsd:enumeration value="Korean (Korea)"/>
          <xsd:enumeration value="Latvian (Latvia)"/>
          <xsd:enumeration value="Lithuanian (Lithuania)"/>
          <xsd:enumeration value="Malay (Malaysia)"/>
          <xsd:enumeration value="Norwegian (Bokmal) (Norway)"/>
          <xsd:enumeration value="Polish (Poland)"/>
          <xsd:enumeration value="Portuguese (Brazil)"/>
          <xsd:enumeration value="Portuguese (Portugal)"/>
          <xsd:enumeration value="Romanian (Romania)"/>
          <xsd:enumeration value="Russian (Russia)"/>
          <xsd:enumeration value="Serbian (Latin) (Serbia)"/>
          <xsd:enumeration value="Slovak (Slovakia)"/>
          <xsd:enumeration value="Slovenian (Slovenia)"/>
          <xsd:enumeration value="Spanish (Spain)"/>
          <xsd:enumeration value="Swedish (Sweden)"/>
          <xsd:enumeration value="Thai (Thailand)"/>
          <xsd:enumeration value="Turkish (Turkey)"/>
          <xsd:enumeration value="Ukrainian (Ukraine)"/>
          <xsd:enumeration value="Urdu (Islamic Republic of Pakistan)"/>
          <xsd:enumeration value="Vietnamese (Vietnam)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fa91fb-a0ff-4ac5-b2db-65c790d184a4" elementFormDefault="qualified">
    <xsd:import namespace="http://schemas.microsoft.com/office/2006/documentManagement/types"/>
    <xsd:import namespace="http://schemas.microsoft.com/office/infopath/2007/PartnerControls"/>
    <xsd:element name="Document_x0020_Creation_x0020_Date" ma:index="2" nillable="true" ma:displayName="Document Date" ma:default="[today]" ma:description="Enter the date this document was last modified. The upload date has been entered by default." ma:format="DateOnly" ma:internalName="Document_x0020_Creation_x0020_Date" ma:readOnly="false">
      <xsd:simpleType>
        <xsd:restriction base="dms:DateTime"/>
      </xsd:simpleType>
    </xsd:element>
    <xsd:element name="Creator" ma:index="3" nillable="true" ma:displayName="Creator" ma:description="Enter the person primarily responsible for the document. The name of the person uploading the document has been entered by default." ma:list="UserInfo" ma:SharePointGroup="0" ma:internalName="Crea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PA_x0020_Office" ma:index="4" nillable="true" ma:displayName="EPA Office" ma:description="Enter the EPA organization primarily responsible for the document. The office of the person uploading the document has been entered by default." ma:internalName="EPA_x0020_Office" ma:readOnly="false">
      <xsd:simpleType>
        <xsd:restriction base="dms:Text">
          <xsd:maxLength value="255"/>
        </xsd:restriction>
      </xsd:simpleType>
    </xsd:element>
    <xsd:element name="Record" ma:index="5" nillable="true" ma:displayName="Record" ma:default="Shared" ma:description="For documents that provide evidence of EPA decisions and actions, select &quot;Shared&quot; (open access) or &quot;Private&quot; (restricted access)." ma:format="Dropdown" ma:internalName="Record">
      <xsd:simpleType>
        <xsd:restriction base="dms:Choice">
          <xsd:enumeration value="None"/>
          <xsd:enumeration value="Shared"/>
          <xsd:enumeration value="Private"/>
        </xsd:restriction>
      </xsd:simpleType>
    </xsd:element>
    <xsd:element name="Identifier" ma:index="9" nillable="true" ma:displayName="Identifier" ma:description="Enter all EPA identification numbers applicable to this document, one on each line." ma:internalName="Identifier" ma:readOnly="false">
      <xsd:simpleType>
        <xsd:restriction base="dms:Note">
          <xsd:maxLength value="255"/>
        </xsd:restriction>
      </xsd:simpleType>
    </xsd:element>
    <xsd:element name="EPA_x0020_Contributor" ma:index="11" nillable="true" ma:displayName="EPA Contributor" ma:description="Enter an EPA person who contributed to the creation of the document but is not the primary author." ma:list="UserInfo" ma:SharePointGroup="0" ma:internalName="EPA_x0020_Contribu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xternal_x0020_Contributor" ma:index="12" nillable="true" ma:displayName="External Contributor" ma:description="Enter a non-EPA person who contributed to the creation of the document but is not the primary author." ma:internalName="External_x0020_Contributor" ma:readOnly="false">
      <xsd:simpleType>
        <xsd:restriction base="dms:Note">
          <xsd:maxLength value="255"/>
        </xsd:restriction>
      </xsd:simpleType>
    </xsd:element>
    <xsd:element name="EPA_x0020_Related_x0020_Documents" ma:index="14" nillable="true" ma:displayName="Other Related Documents" ma:description="Enter any related document." ma:internalName="EPA_x0020_Related_x0020_Documents" ma:readOnly="false">
      <xsd:simpleType>
        <xsd:restriction base="dms:Note">
          <xsd:maxLength value="255"/>
        </xsd:restriction>
      </xsd:simpleType>
    </xsd:element>
    <xsd:element name="Rights" ma:index="16" nillable="true" ma:displayName="Rights" ma:description="Enter information about intellectual property rights held over the document (e.g. copyright, patent, trademark)." ma:internalName="Rights" ma:readOnly="false">
      <xsd:simpleType>
        <xsd:restriction base="dms:Note">
          <xsd:maxLength value="255"/>
        </xsd:restriction>
      </xsd:simpleType>
    </xsd:element>
    <xsd:element name="j747ac98061d40f0aa7bd47e1db5675d" ma:index="19" nillable="true" ma:taxonomy="true" ma:internalName="j747ac98061d40f0aa7bd47e1db5675d" ma:taxonomyFieldName="Document_x0020_Type" ma:displayName="Document Type" ma:readOnly="false" ma:default="" ma:fieldId="{3747ac98-061d-40f0-aa7b-d47e1db5675d}" ma:sspId="29f62856-1543-49d4-a736-4569d363f533" ma:termSetId="e06cd6a9-a175-4da0-81cb-8dba7aa394a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KeywordTaxHTField" ma:index="21" nillable="true" ma:taxonomy="true" ma:internalName="TaxKeywordTaxHTField" ma:taxonomyFieldName="TaxKeyword" ma:displayName="Enterprise Keywords" ma:readOnly="false" ma:fieldId="{23f27201-bee3-471e-b2e7-b64fd8b7ca38}" ma:taxonomyMulti="true" ma:sspId="29f62856-1543-49d4-a736-4569d363f533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TaxCatchAllLabel" ma:index="23" nillable="true" ma:displayName="Taxonomy Catch All Column1" ma:hidden="true" ma:list="{57711668-ac2c-4c84-88c4-7137ceaac1b4}" ma:internalName="TaxCatchAllLabel" ma:readOnly="true" ma:showField="CatchAllDataLabel" ma:web="57a5b273-2be0-4e62-8131-7518aa656b0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" ma:index="24" nillable="true" ma:displayName="Taxonomy Catch All Column" ma:hidden="true" ma:list="{57711668-ac2c-4c84-88c4-7137ceaac1b4}" ma:internalName="TaxCatchAll" ma:showField="CatchAllData" ma:web="57a5b273-2be0-4e62-8131-7518aa656b0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.v3" elementFormDefault="qualified">
    <xsd:import namespace="http://schemas.microsoft.com/office/2006/documentManagement/types"/>
    <xsd:import namespace="http://schemas.microsoft.com/office/infopath/2007/PartnerControls"/>
    <xsd:element name="CategoryDescription" ma:index="6" nillable="true" ma:displayName="Description" ma:description="Enter a brief description." ma:internalName="CategoryDescription" ma:readOnly="fals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Coverage" ma:index="13" nillable="true" ma:displayName="Coverage" ma:description="Enter the geographic location, jurisdiction, or time period for which the document is relevant." ma:internalName="_Coverage" ma:readOnly="false">
      <xsd:simpleType>
        <xsd:restriction base="dms:Text">
          <xsd:maxLength value="255"/>
        </xsd:restriction>
      </xsd:simpleType>
    </xsd:element>
    <xsd:element name="_Source" ma:index="15" nillable="true" ma:displayName="Source" ma:description="Enter a source from which the document is derived." ma:internalName="_Source" ma:readOnly="fals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da99e9-6cc7-4343-ac95-804c9b97f41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2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30" nillable="true" ma:displayName="Tags" ma:internalName="MediaServiceAutoTags" ma:readOnly="true">
      <xsd:simpleType>
        <xsd:restriction base="dms:Text"/>
      </xsd:simpleType>
    </xsd:element>
    <xsd:element name="MediaServiceOCR" ma:index="3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3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3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a5b273-2be0-4e62-8131-7518aa656b05" elementFormDefault="qualified">
    <xsd:import namespace="http://schemas.microsoft.com/office/2006/documentManagement/types"/>
    <xsd:import namespace="http://schemas.microsoft.com/office/infopath/2007/PartnerControls"/>
    <xsd:element name="Records_x0020_Status" ma:index="34" nillable="true" ma:displayName="Records Status" ma:default="Pending" ma:internalName="Records_x0020_Status">
      <xsd:simpleType>
        <xsd:restriction base="dms:Text"/>
      </xsd:simpleType>
    </xsd:element>
    <xsd:element name="Records_x0020_Date" ma:index="35" nillable="true" ma:displayName="Records Date" ma:hidden="true" ma:internalName="Records_x0020_Date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5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29f62856-1543-49d4-a736-4569d363f533" ContentTypeId="0x0101" PreviousValue="fals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Source xmlns="http://schemas.microsoft.com/sharepoint/v3/fields" xsi:nil="true"/>
    <Language xmlns="http://schemas.microsoft.com/sharepoint/v3">English</Language>
    <j747ac98061d40f0aa7bd47e1db5675d xmlns="4ffa91fb-a0ff-4ac5-b2db-65c790d184a4">
      <Terms xmlns="http://schemas.microsoft.com/office/infopath/2007/PartnerControls"/>
    </j747ac98061d40f0aa7bd47e1db5675d>
    <External_x0020_Contributor xmlns="4ffa91fb-a0ff-4ac5-b2db-65c790d184a4" xsi:nil="true"/>
    <TaxKeywordTaxHTField xmlns="4ffa91fb-a0ff-4ac5-b2db-65c790d184a4">
      <Terms xmlns="http://schemas.microsoft.com/office/infopath/2007/PartnerControls"/>
    </TaxKeywordTaxHTField>
    <Record xmlns="4ffa91fb-a0ff-4ac5-b2db-65c790d184a4">Shared</Record>
    <Records_x0020_Status xmlns="57a5b273-2be0-4e62-8131-7518aa656b05">Pending</Records_x0020_Status>
    <Records_x0020_Date xmlns="57a5b273-2be0-4e62-8131-7518aa656b05" xsi:nil="true"/>
    <Rights xmlns="4ffa91fb-a0ff-4ac5-b2db-65c790d184a4" xsi:nil="true"/>
    <Document_x0020_Creation_x0020_Date xmlns="4ffa91fb-a0ff-4ac5-b2db-65c790d184a4">2020-03-31T13:19:18+00:00</Document_x0020_Creation_x0020_Date>
    <EPA_x0020_Office xmlns="4ffa91fb-a0ff-4ac5-b2db-65c790d184a4" xsi:nil="true"/>
    <CategoryDescription xmlns="http://schemas.microsoft.com/sharepoint.v3" xsi:nil="true"/>
    <Identifier xmlns="4ffa91fb-a0ff-4ac5-b2db-65c790d184a4" xsi:nil="true"/>
    <_Coverage xmlns="http://schemas.microsoft.com/sharepoint/v3/fields" xsi:nil="true"/>
    <Creator xmlns="4ffa91fb-a0ff-4ac5-b2db-65c790d184a4">
      <UserInfo>
        <DisplayName/>
        <AccountId xsi:nil="true"/>
        <AccountType/>
      </UserInfo>
    </Creator>
    <EPA_x0020_Related_x0020_Documents xmlns="4ffa91fb-a0ff-4ac5-b2db-65c790d184a4" xsi:nil="true"/>
    <EPA_x0020_Contributor xmlns="4ffa91fb-a0ff-4ac5-b2db-65c790d184a4">
      <UserInfo>
        <DisplayName/>
        <AccountId xsi:nil="true"/>
        <AccountType/>
      </UserInfo>
    </EPA_x0020_Contributor>
    <TaxCatchAll xmlns="4ffa91fb-a0ff-4ac5-b2db-65c790d184a4"/>
  </documentManagement>
</p:properties>
</file>

<file path=customXml/itemProps1.xml><?xml version="1.0" encoding="utf-8"?>
<ds:datastoreItem xmlns:ds="http://schemas.openxmlformats.org/officeDocument/2006/customXml" ds:itemID="{21C763AC-51F1-4F78-B795-5DBD62ECFC8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4ffa91fb-a0ff-4ac5-b2db-65c790d184a4"/>
    <ds:schemaRef ds:uri="http://schemas.microsoft.com/sharepoint.v3"/>
    <ds:schemaRef ds:uri="http://schemas.microsoft.com/sharepoint/v3/fields"/>
    <ds:schemaRef ds:uri="78da99e9-6cc7-4343-ac95-804c9b97f41e"/>
    <ds:schemaRef ds:uri="57a5b273-2be0-4e62-8131-7518aa656b0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573C06C-2A5A-42F9-B26A-F66A92E87E70}">
  <ds:schemaRefs>
    <ds:schemaRef ds:uri="Microsoft.SharePoint.Taxonomy.ContentTypeSync"/>
  </ds:schemaRefs>
</ds:datastoreItem>
</file>

<file path=customXml/itemProps3.xml><?xml version="1.0" encoding="utf-8"?>
<ds:datastoreItem xmlns:ds="http://schemas.openxmlformats.org/officeDocument/2006/customXml" ds:itemID="{F6F3ED56-AAF2-448E-A326-FA9A749AA725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E88163F0-8BC8-4B38-8F56-1E5D04BE30EB}">
  <ds:schemaRefs>
    <ds:schemaRef ds:uri="http://schemas.microsoft.com/sharepoint/v3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78da99e9-6cc7-4343-ac95-804c9b97f41e"/>
    <ds:schemaRef ds:uri="http://schemas.microsoft.com/office/2006/documentManagement/types"/>
    <ds:schemaRef ds:uri="57a5b273-2be0-4e62-8131-7518aa656b05"/>
    <ds:schemaRef ds:uri="http://schemas.microsoft.com/sharepoint/v3/fields"/>
    <ds:schemaRef ds:uri="http://schemas.microsoft.com/sharepoint.v3"/>
    <ds:schemaRef ds:uri="http://purl.org/dc/elements/1.1/"/>
    <ds:schemaRef ds:uri="http://schemas.microsoft.com/office/2006/metadata/properties"/>
    <ds:schemaRef ds:uri="4ffa91fb-a0ff-4ac5-b2db-65c790d184a4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Elemental Summary</vt:lpstr>
      <vt:lpstr>Reduced</vt:lpstr>
      <vt:lpstr>Major</vt:lpstr>
      <vt:lpstr>Minor</vt:lpstr>
      <vt:lpstr>Trace</vt:lpstr>
      <vt:lpstr>Average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Lippitt, Scott H.</dc:creator>
  <cp:lastModifiedBy>Crockett, Evan</cp:lastModifiedBy>
  <dcterms:created xsi:type="dcterms:W3CDTF">2016-07-21T13:33:59Z</dcterms:created>
  <dcterms:modified xsi:type="dcterms:W3CDTF">2020-03-31T13:19:19Z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0x010100E211C95C11D335459E972CD392F38DD6</vt:lpwstr>
  </property>
</Properties>
</file>