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vesper_stephen_epa_gov/Documents/svesper/Excel/"/>
    </mc:Choice>
  </mc:AlternateContent>
  <xr:revisionPtr revIDLastSave="200" documentId="8_{84912B07-39E3-4890-8127-0EFAB95D0F49}" xr6:coauthVersionLast="47" xr6:coauthVersionMax="47" xr10:uidLastSave="{3F0F9787-FBDD-4E6A-B593-8ED87C1D438F}"/>
  <bookViews>
    <workbookView xWindow="1540" yWindow="0" windowWidth="14620" windowHeight="10080" activeTab="1" xr2:uid="{288B17EB-3A3E-4897-AE48-ADDB218BD52E}"/>
  </bookViews>
  <sheets>
    <sheet name="Figure 2 data" sheetId="3" r:id="rId1"/>
    <sheet name="Figure 3 data" sheetId="1" r:id="rId2"/>
    <sheet name="Figure 4" sheetId="4" r:id="rId3"/>
    <sheet name="Table 1" sheetId="5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4" l="1"/>
  <c r="B80" i="4"/>
  <c r="B77" i="4"/>
  <c r="B76" i="4"/>
  <c r="B73" i="4"/>
  <c r="B72" i="4"/>
  <c r="B69" i="4"/>
  <c r="B68" i="4"/>
  <c r="B65" i="4"/>
  <c r="B64" i="4"/>
  <c r="B61" i="4"/>
  <c r="B60" i="4"/>
  <c r="B57" i="4"/>
  <c r="B56" i="4"/>
  <c r="B53" i="4"/>
  <c r="B52" i="4"/>
  <c r="B49" i="4"/>
  <c r="B48" i="4"/>
  <c r="B45" i="4"/>
  <c r="B44" i="4"/>
  <c r="B40" i="4"/>
  <c r="B39" i="4"/>
  <c r="B36" i="4"/>
  <c r="B35" i="4"/>
  <c r="B32" i="4"/>
  <c r="B31" i="4"/>
  <c r="B28" i="4"/>
  <c r="B27" i="4"/>
  <c r="B24" i="4"/>
  <c r="B23" i="4"/>
  <c r="B20" i="4"/>
  <c r="B19" i="4"/>
  <c r="B16" i="4"/>
  <c r="P15" i="4"/>
  <c r="Q15" i="4" s="1"/>
  <c r="N15" i="4"/>
  <c r="O15" i="4" s="1"/>
  <c r="B15" i="4"/>
  <c r="Q14" i="4"/>
  <c r="O14" i="4"/>
  <c r="Q13" i="4"/>
  <c r="O13" i="4"/>
  <c r="Q12" i="4"/>
  <c r="O12" i="4"/>
  <c r="B12" i="4"/>
  <c r="Q11" i="4"/>
  <c r="O11" i="4"/>
  <c r="B11" i="4"/>
  <c r="Q10" i="4"/>
  <c r="O10" i="4"/>
  <c r="Q9" i="4"/>
  <c r="O9" i="4"/>
  <c r="Q8" i="4"/>
  <c r="O8" i="4"/>
  <c r="B8" i="4"/>
  <c r="Q7" i="4"/>
  <c r="O7" i="4"/>
  <c r="B7" i="4"/>
  <c r="Q6" i="4"/>
  <c r="O6" i="4"/>
  <c r="Q5" i="4"/>
  <c r="O5" i="4"/>
  <c r="B4" i="4"/>
  <c r="B3" i="4"/>
  <c r="K23" i="1" l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<sst xmlns="http://schemas.openxmlformats.org/spreadsheetml/2006/main" count="155" uniqueCount="96">
  <si>
    <t>Vessel</t>
  </si>
  <si>
    <t>Start 6/30/2023</t>
  </si>
  <si>
    <t>Vessel 1</t>
  </si>
  <si>
    <t>Vessel 2</t>
  </si>
  <si>
    <t>Vessel 3</t>
  </si>
  <si>
    <t>Vessel 4</t>
  </si>
  <si>
    <t>Volume (liters)</t>
  </si>
  <si>
    <t xml:space="preserve">Volume (dl or 100 ml) </t>
  </si>
  <si>
    <t>mg G/ dl</t>
  </si>
  <si>
    <t>mg/l</t>
  </si>
  <si>
    <t>Volume in dl</t>
  </si>
  <si>
    <t xml:space="preserve">mg totla </t>
  </si>
  <si>
    <t>AVG</t>
  </si>
  <si>
    <t xml:space="preserve">Vessel </t>
  </si>
  <si>
    <t xml:space="preserve">Glucose mg/l </t>
  </si>
  <si>
    <t>Week</t>
  </si>
  <si>
    <t>AVG 3 and 4</t>
  </si>
  <si>
    <t xml:space="preserve">Controls </t>
  </si>
  <si>
    <t>Treatments</t>
  </si>
  <si>
    <t>Testing the release of glucose from HABS-BLOCKS</t>
  </si>
  <si>
    <t>Blocks QQ wt. initial 3.2 g; after glucose 13.7 g</t>
  </si>
  <si>
    <t>Blocks RR wt initial 3.2 g; after glucose 13.1 g</t>
  </si>
  <si>
    <t>Day</t>
  </si>
  <si>
    <t>Log glucose</t>
  </si>
  <si>
    <t>Dry blocks (oven) 2 days wt, final  9.5 g</t>
  </si>
  <si>
    <t>Dry blocks (oven) 5 days wt, final 9.0 g</t>
  </si>
  <si>
    <t>after waxing  2-layers wt = 12.4 g</t>
  </si>
  <si>
    <t>No wax added</t>
  </si>
  <si>
    <t>therefore, 2.9 g wax added</t>
  </si>
  <si>
    <t>Mix on Shaker 50 rpms</t>
  </si>
  <si>
    <t>These blocks floated</t>
  </si>
  <si>
    <t>Add 100 ml to 250 ml beaker</t>
  </si>
  <si>
    <t>Change water every day</t>
  </si>
  <si>
    <t>after 100 ml rinse</t>
  </si>
  <si>
    <t>yellow is outlier</t>
  </si>
  <si>
    <t>6-30_1</t>
  </si>
  <si>
    <t>6-30_2</t>
  </si>
  <si>
    <t>Control</t>
  </si>
  <si>
    <t>Treated</t>
  </si>
  <si>
    <t>log</t>
  </si>
  <si>
    <t>7-6_1</t>
  </si>
  <si>
    <t>7-6_2</t>
  </si>
  <si>
    <t>7-12_1</t>
  </si>
  <si>
    <t>7-12_2</t>
  </si>
  <si>
    <t>T-test</t>
  </si>
  <si>
    <t>7-20_1</t>
  </si>
  <si>
    <t>7-20_2</t>
  </si>
  <si>
    <t>7-27_1</t>
  </si>
  <si>
    <t>7-27_2</t>
  </si>
  <si>
    <t>8-3_1</t>
  </si>
  <si>
    <t>8-3_2</t>
  </si>
  <si>
    <t>8-10_1</t>
  </si>
  <si>
    <t>8-10_2</t>
  </si>
  <si>
    <t>8-17_1</t>
  </si>
  <si>
    <t>8-17_2</t>
  </si>
  <si>
    <t>8-23_1</t>
  </si>
  <si>
    <t>8-23_2</t>
  </si>
  <si>
    <t>8-30_1</t>
  </si>
  <si>
    <t>8-30_2</t>
  </si>
  <si>
    <t>6-30_3</t>
  </si>
  <si>
    <t>6-30_4</t>
  </si>
  <si>
    <t>7-6_3</t>
  </si>
  <si>
    <t>7-6_4</t>
  </si>
  <si>
    <t>7-12_3</t>
  </si>
  <si>
    <t>7-12_4</t>
  </si>
  <si>
    <t>7-20_3</t>
  </si>
  <si>
    <t>7-20_4</t>
  </si>
  <si>
    <t>7-27_3</t>
  </si>
  <si>
    <t>7-27_4</t>
  </si>
  <si>
    <t>8-3_3</t>
  </si>
  <si>
    <t>8-3_4</t>
  </si>
  <si>
    <t>8-10_3</t>
  </si>
  <si>
    <t>8-10_4</t>
  </si>
  <si>
    <t>8-17_3</t>
  </si>
  <si>
    <t>8-17_4</t>
  </si>
  <si>
    <t>8-23_3</t>
  </si>
  <si>
    <t>8-23_4</t>
  </si>
  <si>
    <t>8-30_3</t>
  </si>
  <si>
    <t>8-30_4</t>
  </si>
  <si>
    <t>Quantity (cyanobacterial cells/ml)</t>
  </si>
  <si>
    <t xml:space="preserve">Week _ rep 1 or 2 </t>
  </si>
  <si>
    <t>Mesocosm #</t>
  </si>
  <si>
    <t>Graph</t>
  </si>
  <si>
    <t>Data</t>
  </si>
  <si>
    <t>R value</t>
  </si>
  <si>
    <t>1 vs 2</t>
  </si>
  <si>
    <t>1 vs 3</t>
  </si>
  <si>
    <t xml:space="preserve"> </t>
  </si>
  <si>
    <t>1 vs 4</t>
  </si>
  <si>
    <t>2 vs 3</t>
  </si>
  <si>
    <t>2 vs 4</t>
  </si>
  <si>
    <t>3 vs 4</t>
  </si>
  <si>
    <t>&lt;0.01</t>
  </si>
  <si>
    <t>Mesocosm Pairs</t>
  </si>
  <si>
    <t>Adjusted p-value</t>
  </si>
  <si>
    <t>Table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</si>
</sst>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5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" fontId="0" fillId="3" borderId="0" xfId="0" applyNumberFormat="1" applyFill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16" fontId="2" fillId="2" borderId="1" xfId="0" applyNumberFormat="1" applyFont="1" applyFill="1" applyBorder="1" applyAlignment="1">
      <alignment horizontal="center" wrapText="1"/>
    </xf>
    <xf numFmtId="1" fontId="0" fillId="2" borderId="0" xfId="0" applyNumberFormat="1" applyFill="1"/>
    <xf numFmtId="1" fontId="0" fillId="0" borderId="0" xfId="0" applyNumberFormat="1" applyAlignment="1">
      <alignment horizontal="center"/>
    </xf>
    <xf numFmtId="0" fontId="0" fillId="3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'[1]Lab studies'!$AX$36</c:f>
              <c:strCache>
                <c:ptCount val="1"/>
                <c:pt idx="0">
                  <c:v>Log glucose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'[1]Lab studies'!$AX$37:$AX$65</c:f>
              <c:numCache>
                <c:formatCode>General</c:formatCode>
                <c:ptCount val="29"/>
                <c:pt idx="0">
                  <c:v>2</c:v>
                </c:pt>
                <c:pt idx="1">
                  <c:v>2.3010299956639813</c:v>
                </c:pt>
                <c:pt idx="2">
                  <c:v>2.4771212547196626</c:v>
                </c:pt>
                <c:pt idx="3">
                  <c:v>2.4771212547196626</c:v>
                </c:pt>
                <c:pt idx="4">
                  <c:v>2.3010299956639813</c:v>
                </c:pt>
                <c:pt idx="5">
                  <c:v>2.3010299956639813</c:v>
                </c:pt>
                <c:pt idx="6">
                  <c:v>2.4771212547196626</c:v>
                </c:pt>
                <c:pt idx="7">
                  <c:v>2.4771212547196626</c:v>
                </c:pt>
                <c:pt idx="8">
                  <c:v>2.3010299956639813</c:v>
                </c:pt>
                <c:pt idx="9">
                  <c:v>2.1760912590556813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2.1760912590556813</c:v>
                </c:pt>
                <c:pt idx="14">
                  <c:v>2.1760912590556813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1.6989700043360187</c:v>
                </c:pt>
                <c:pt idx="23">
                  <c:v>1.6989700043360187</c:v>
                </c:pt>
                <c:pt idx="24">
                  <c:v>1.6989700043360187</c:v>
                </c:pt>
                <c:pt idx="25">
                  <c:v>1.6989700043360187</c:v>
                </c:pt>
                <c:pt idx="26">
                  <c:v>1.6989700043360187</c:v>
                </c:pt>
                <c:pt idx="27">
                  <c:v>1.6989700043360187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D-4F85-B959-24003AB8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024575"/>
        <c:axId val="1489201231"/>
      </c:lineChart>
      <c:catAx>
        <c:axId val="2038024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201231"/>
        <c:crosses val="autoZero"/>
        <c:auto val="1"/>
        <c:lblAlgn val="ctr"/>
        <c:lblOffset val="100"/>
        <c:noMultiLvlLbl val="0"/>
      </c:catAx>
      <c:valAx>
        <c:axId val="148920123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glucose (mg/100 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024575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[2]Sheet3!$Q$18:$Q$27</c:f>
              <c:numCache>
                <c:formatCode>General</c:formatCode>
                <c:ptCount val="10"/>
                <c:pt idx="0">
                  <c:v>3.3437263719505919</c:v>
                </c:pt>
                <c:pt idx="1">
                  <c:v>5.5741464733733128</c:v>
                </c:pt>
                <c:pt idx="2">
                  <c:v>4.9058237710069585</c:v>
                </c:pt>
                <c:pt idx="3">
                  <c:v>2.927215655137458</c:v>
                </c:pt>
                <c:pt idx="4">
                  <c:v>3.2930192870216057</c:v>
                </c:pt>
                <c:pt idx="5">
                  <c:v>3.0220295300285165</c:v>
                </c:pt>
                <c:pt idx="6">
                  <c:v>3.0031247229383604</c:v>
                </c:pt>
                <c:pt idx="7">
                  <c:v>3.0775487739261194</c:v>
                </c:pt>
                <c:pt idx="8">
                  <c:v>3</c:v>
                </c:pt>
                <c:pt idx="9">
                  <c:v>5.0624501817497229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0-448A-BD62-3BF00DCCA79A}"/>
            </c:ext>
          </c:extLst>
        </c:ser>
        <c:ser>
          <c:idx val="1"/>
          <c:order val="1"/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[2]Sheet3!$R$18:$R$27</c:f>
              <c:numCache>
                <c:formatCode>General</c:formatCode>
                <c:ptCount val="10"/>
                <c:pt idx="0">
                  <c:v>5.1291159816191962</c:v>
                </c:pt>
                <c:pt idx="1">
                  <c:v>3.4464560925047523</c:v>
                </c:pt>
                <c:pt idx="2">
                  <c:v>4.9670599324765581</c:v>
                </c:pt>
                <c:pt idx="3">
                  <c:v>3.7910023753465234</c:v>
                </c:pt>
                <c:pt idx="4">
                  <c:v>2.5792814914492341</c:v>
                </c:pt>
                <c:pt idx="5">
                  <c:v>3.6442342493882722</c:v>
                </c:pt>
                <c:pt idx="6">
                  <c:v>3.9636916530713195</c:v>
                </c:pt>
                <c:pt idx="7">
                  <c:v>4.2045191173788625</c:v>
                </c:pt>
                <c:pt idx="8">
                  <c:v>3.944596066125825</c:v>
                </c:pt>
                <c:pt idx="9">
                  <c:v>4.0358838517336482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0-448A-BD62-3BF00DCCA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197231"/>
        <c:axId val="1982521151"/>
      </c:lineChart>
      <c:catAx>
        <c:axId val="21121972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2521151"/>
        <c:crosses val="autoZero"/>
        <c:auto val="1"/>
        <c:lblAlgn val="ctr"/>
        <c:lblOffset val="100"/>
        <c:noMultiLvlLbl val="0"/>
      </c:catAx>
      <c:valAx>
        <c:axId val="198252115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Log Cyanobacteria (number cells/ml)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2197231"/>
        <c:crosses val="autoZero"/>
        <c:crossBetween val="between"/>
      </c:valAx>
      <c:spPr>
        <a:noFill/>
        <a:ln w="19050">
          <a:solidFill>
            <a:schemeClr val="tx1">
              <a:alpha val="99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ustomXml" Target="../ink/ink1.xml"/><Relationship Id="rId1" Type="http://schemas.openxmlformats.org/officeDocument/2006/relationships/image" Target="../media/image2.tiff"/><Relationship Id="rId6" Type="http://schemas.openxmlformats.org/officeDocument/2006/relationships/customXml" Target="../ink/ink4.xml"/><Relationship Id="rId5" Type="http://schemas.openxmlformats.org/officeDocument/2006/relationships/customXml" Target="../ink/ink3.xml"/><Relationship Id="rId4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85725</xdr:rowOff>
    </xdr:from>
    <xdr:to>
      <xdr:col>5</xdr:col>
      <xdr:colOff>0</xdr:colOff>
      <xdr:row>47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3AAAD3-06CA-406B-8799-813D569DB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6</xdr:row>
      <xdr:rowOff>0</xdr:rowOff>
    </xdr:from>
    <xdr:to>
      <xdr:col>16</xdr:col>
      <xdr:colOff>457200</xdr:colOff>
      <xdr:row>25</xdr:row>
      <xdr:rowOff>168910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9FC934-66C4-A4C3-C4A8-B2B165600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1104900"/>
          <a:ext cx="5943600" cy="3667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349250</xdr:colOff>
      <xdr:row>35</xdr:row>
      <xdr:rowOff>82550</xdr:rowOff>
    </xdr:from>
    <xdr:to>
      <xdr:col>14</xdr:col>
      <xdr:colOff>527050</xdr:colOff>
      <xdr:row>55</xdr:row>
      <xdr:rowOff>67310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2F118C-8C12-087E-622E-0325056E6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6527800"/>
          <a:ext cx="5943600" cy="3667760"/>
        </a:xfrm>
        <a:prstGeom prst="rect">
          <a:avLst/>
        </a:prstGeom>
        <a:noFill/>
        <a:ln w="22225"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8</xdr:col>
      <xdr:colOff>939600</xdr:colOff>
      <xdr:row>45</xdr:row>
      <xdr:rowOff>6160</xdr:rowOff>
    </xdr:from>
    <xdr:to>
      <xdr:col>8</xdr:col>
      <xdr:colOff>939960</xdr:colOff>
      <xdr:row>45</xdr:row>
      <xdr:rowOff>6520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9092B14-974E-51CA-820D-674555E71FDB}"/>
                </a:ext>
              </a:extLst>
            </xdr14:cNvPr>
            <xdr14:cNvContentPartPr/>
          </xdr14:nvContentPartPr>
          <xdr14:nvPr macro=""/>
          <xdr14:xfrm>
            <a:off x="12452150" y="829291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9092B14-974E-51CA-820D-674555E71FDB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443150" y="828391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438110</xdr:colOff>
      <xdr:row>45</xdr:row>
      <xdr:rowOff>44320</xdr:rowOff>
    </xdr:from>
    <xdr:to>
      <xdr:col>9</xdr:col>
      <xdr:colOff>438470</xdr:colOff>
      <xdr:row>45</xdr:row>
      <xdr:rowOff>44680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B2DBD615-B1ED-D1B4-51B9-4DE2B5072CAD}"/>
                </a:ext>
              </a:extLst>
            </xdr14:cNvPr>
            <xdr14:cNvContentPartPr/>
          </xdr14:nvContentPartPr>
          <xdr14:nvPr macro=""/>
          <xdr14:xfrm>
            <a:off x="13392110" y="8331070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B2DBD615-B1ED-D1B4-51B9-4DE2B5072CA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3383110" y="832207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1231900</xdr:colOff>
      <xdr:row>51</xdr:row>
      <xdr:rowOff>152400</xdr:rowOff>
    </xdr:from>
    <xdr:to>
      <xdr:col>14</xdr:col>
      <xdr:colOff>120650</xdr:colOff>
      <xdr:row>51</xdr:row>
      <xdr:rowOff>165100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28F45F91-85D2-524A-B3B0-23B6D65CDDDD}"/>
            </a:ext>
          </a:extLst>
        </xdr:cNvPr>
        <xdr:cNvCxnSpPr/>
      </xdr:nvCxnSpPr>
      <xdr:spPr>
        <a:xfrm flipV="1">
          <a:off x="15627350" y="9544050"/>
          <a:ext cx="4654550" cy="12700"/>
        </a:xfrm>
        <a:prstGeom prst="line">
          <a:avLst/>
        </a:prstGeom>
        <a:ln w="317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279290</xdr:colOff>
      <xdr:row>54</xdr:row>
      <xdr:rowOff>158520</xdr:rowOff>
    </xdr:from>
    <xdr:to>
      <xdr:col>15</xdr:col>
      <xdr:colOff>279650</xdr:colOff>
      <xdr:row>54</xdr:row>
      <xdr:rowOff>158880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E4266C3F-E90D-2A19-7DAF-380551C5D6F9}"/>
                </a:ext>
              </a:extLst>
            </xdr14:cNvPr>
            <xdr14:cNvContentPartPr/>
          </xdr14:nvContentPartPr>
          <xdr14:nvPr macro=""/>
          <xdr14:xfrm>
            <a:off x="21050140" y="10102620"/>
            <a:ext cx="360" cy="36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E4266C3F-E90D-2A19-7DAF-380551C5D6F9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21041500" y="100936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520660</xdr:colOff>
      <xdr:row>43</xdr:row>
      <xdr:rowOff>25250</xdr:rowOff>
    </xdr:from>
    <xdr:to>
      <xdr:col>9</xdr:col>
      <xdr:colOff>521020</xdr:colOff>
      <xdr:row>43</xdr:row>
      <xdr:rowOff>25610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6BCA154C-39F5-B25E-1386-B5E14FA82B66}"/>
                </a:ext>
              </a:extLst>
            </xdr14:cNvPr>
            <xdr14:cNvContentPartPr/>
          </xdr14:nvContentPartPr>
          <xdr14:nvPr macro=""/>
          <xdr14:xfrm>
            <a:off x="13474660" y="7943700"/>
            <a:ext cx="360" cy="36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6BCA154C-39F5-B25E-1386-B5E14FA82B66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3465660" y="79347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53975</xdr:colOff>
      <xdr:row>29</xdr:row>
      <xdr:rowOff>161925</xdr:rowOff>
    </xdr:from>
    <xdr:to>
      <xdr:col>19</xdr:col>
      <xdr:colOff>53975</xdr:colOff>
      <xdr:row>44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CC3D60-45C8-4F8E-99E5-BC9377E2F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epa-my.sharepoint.com/personal/vesper_stephen_epa_gov/Documents/svesper/Excel/HABs-BLOCKS%20SciHUB.xlsx" TargetMode="External"/><Relationship Id="rId1" Type="http://schemas.openxmlformats.org/officeDocument/2006/relationships/externalLinkPath" Target="HABs-BLOCKS%20SciHU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epa-my.sharepoint.com/personal/vesper_stephen_epa_gov/Documents/svesper/Excel/Habs%20blocs%20qPCR%20data.xlsx" TargetMode="External"/><Relationship Id="rId1" Type="http://schemas.openxmlformats.org/officeDocument/2006/relationships/externalLinkPath" Target="Habs%20blocs%20qPCR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b studies"/>
      <sheetName val="Figure 2"/>
      <sheetName val="Figure 3"/>
    </sheetNames>
    <sheetDataSet>
      <sheetData sheetId="0">
        <row r="36">
          <cell r="AX36" t="str">
            <v>Log glucose</v>
          </cell>
        </row>
        <row r="37">
          <cell r="AX37">
            <v>2</v>
          </cell>
        </row>
        <row r="38">
          <cell r="AX38">
            <v>2.3010299956639813</v>
          </cell>
        </row>
        <row r="39">
          <cell r="AX39">
            <v>2.4771212547196626</v>
          </cell>
        </row>
        <row r="40">
          <cell r="AX40">
            <v>2.4771212547196626</v>
          </cell>
        </row>
        <row r="41">
          <cell r="AX41">
            <v>2.3010299956639813</v>
          </cell>
        </row>
        <row r="42">
          <cell r="AX42">
            <v>2.3010299956639813</v>
          </cell>
        </row>
        <row r="43">
          <cell r="AX43">
            <v>2.4771212547196626</v>
          </cell>
        </row>
        <row r="44">
          <cell r="AX44">
            <v>2.4771212547196626</v>
          </cell>
        </row>
        <row r="45">
          <cell r="AX45">
            <v>2.3010299956639813</v>
          </cell>
        </row>
        <row r="46">
          <cell r="AX46">
            <v>2.1760912590556813</v>
          </cell>
        </row>
        <row r="47">
          <cell r="AX47">
            <v>2</v>
          </cell>
        </row>
        <row r="48">
          <cell r="AX48">
            <v>2</v>
          </cell>
        </row>
        <row r="49">
          <cell r="AX49">
            <v>2</v>
          </cell>
        </row>
        <row r="50">
          <cell r="AX50">
            <v>2.1760912590556813</v>
          </cell>
        </row>
        <row r="51">
          <cell r="AX51">
            <v>2.1760912590556813</v>
          </cell>
        </row>
        <row r="52">
          <cell r="AX52">
            <v>2</v>
          </cell>
        </row>
        <row r="53">
          <cell r="AX53">
            <v>2</v>
          </cell>
        </row>
        <row r="54">
          <cell r="AX54">
            <v>2</v>
          </cell>
        </row>
        <row r="55">
          <cell r="AX55">
            <v>2</v>
          </cell>
        </row>
        <row r="56">
          <cell r="AX56">
            <v>2</v>
          </cell>
        </row>
        <row r="57">
          <cell r="AX57">
            <v>2</v>
          </cell>
        </row>
        <row r="58">
          <cell r="AX58">
            <v>2</v>
          </cell>
        </row>
        <row r="59">
          <cell r="AX59">
            <v>1.6989700043360187</v>
          </cell>
        </row>
        <row r="60">
          <cell r="AX60">
            <v>1.6989700043360187</v>
          </cell>
        </row>
        <row r="61">
          <cell r="AX61">
            <v>1.6989700043360187</v>
          </cell>
        </row>
        <row r="62">
          <cell r="AX62">
            <v>1.6989700043360187</v>
          </cell>
        </row>
        <row r="63">
          <cell r="AX63">
            <v>1.6989700043360187</v>
          </cell>
        </row>
        <row r="64">
          <cell r="AX64">
            <v>1.6989700043360187</v>
          </cell>
        </row>
        <row r="65">
          <cell r="AX65"/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/>
      <sheetData sheetId="1"/>
      <sheetData sheetId="2">
        <row r="18">
          <cell r="Q18">
            <v>3.3437263719505919</v>
          </cell>
          <cell r="R18">
            <v>5.1291159816191962</v>
          </cell>
        </row>
        <row r="19">
          <cell r="Q19">
            <v>5.5741464733733128</v>
          </cell>
          <cell r="R19">
            <v>3.4464560925047523</v>
          </cell>
        </row>
        <row r="20">
          <cell r="Q20">
            <v>4.9058237710069585</v>
          </cell>
          <cell r="R20">
            <v>4.9670599324765581</v>
          </cell>
        </row>
        <row r="21">
          <cell r="Q21">
            <v>2.927215655137458</v>
          </cell>
          <cell r="R21">
            <v>3.7910023753465234</v>
          </cell>
        </row>
        <row r="22">
          <cell r="Q22">
            <v>3.2930192870216057</v>
          </cell>
          <cell r="R22">
            <v>2.5792814914492341</v>
          </cell>
        </row>
        <row r="23">
          <cell r="Q23">
            <v>3.0220295300285165</v>
          </cell>
          <cell r="R23">
            <v>3.6442342493882722</v>
          </cell>
        </row>
        <row r="24">
          <cell r="Q24">
            <v>3.0031247229383604</v>
          </cell>
          <cell r="R24">
            <v>3.9636916530713195</v>
          </cell>
        </row>
        <row r="25">
          <cell r="Q25">
            <v>3.0775487739261194</v>
          </cell>
          <cell r="R25">
            <v>4.2045191173788625</v>
          </cell>
        </row>
        <row r="26">
          <cell r="Q26">
            <v>3</v>
          </cell>
          <cell r="R26">
            <v>3.944596066125825</v>
          </cell>
        </row>
        <row r="27">
          <cell r="Q27">
            <v>5.0624501817497229</v>
          </cell>
          <cell r="R27">
            <v>4.0358838517336482</v>
          </cell>
        </row>
      </sheetData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25T18:38:42.4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25T18:38:57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25T18:46:22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24575,'0'0'-8191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25T18:46:32.4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24575,'0'0'-8191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2DBE-8BA1-484A-A0A3-21CA3E5DC602}">
  <dimension ref="A1:E32"/>
  <sheetViews>
    <sheetView topLeftCell="D1" workbookViewId="0">
      <selection activeCell="J5" sqref="J5"/>
    </sheetView>
  </sheetViews>
  <sheetFormatPr defaultRowHeight="14.5" x14ac:dyDescent="0.35"/>
  <cols>
    <col min="1" max="1" width="41.6328125" customWidth="1"/>
    <col min="2" max="2" width="42.08984375" customWidth="1"/>
    <col min="4" max="4" width="10.26953125" customWidth="1"/>
    <col min="5" max="5" width="11.54296875" customWidth="1"/>
  </cols>
  <sheetData>
    <row r="1" spans="1:5" x14ac:dyDescent="0.35">
      <c r="A1" s="3" t="s">
        <v>19</v>
      </c>
    </row>
    <row r="3" spans="1:5" x14ac:dyDescent="0.35">
      <c r="A3" t="s">
        <v>20</v>
      </c>
      <c r="B3" t="s">
        <v>21</v>
      </c>
      <c r="D3" s="2" t="s">
        <v>22</v>
      </c>
      <c r="E3" s="2" t="s">
        <v>23</v>
      </c>
    </row>
    <row r="4" spans="1:5" x14ac:dyDescent="0.35">
      <c r="A4" t="s">
        <v>24</v>
      </c>
      <c r="B4" t="s">
        <v>25</v>
      </c>
      <c r="D4">
        <v>1</v>
      </c>
      <c r="E4" s="4">
        <v>2</v>
      </c>
    </row>
    <row r="5" spans="1:5" x14ac:dyDescent="0.35">
      <c r="A5" t="s">
        <v>26</v>
      </c>
      <c r="B5" t="s">
        <v>27</v>
      </c>
      <c r="D5">
        <v>2</v>
      </c>
      <c r="E5" s="4">
        <v>2.3010299956639813</v>
      </c>
    </row>
    <row r="6" spans="1:5" x14ac:dyDescent="0.35">
      <c r="A6" t="s">
        <v>28</v>
      </c>
      <c r="D6">
        <v>3</v>
      </c>
      <c r="E6" s="4">
        <v>2.4771212547196626</v>
      </c>
    </row>
    <row r="7" spans="1:5" x14ac:dyDescent="0.35">
      <c r="D7">
        <v>4</v>
      </c>
      <c r="E7" s="4">
        <v>2.4771212547196626</v>
      </c>
    </row>
    <row r="8" spans="1:5" x14ac:dyDescent="0.35">
      <c r="D8">
        <v>5</v>
      </c>
      <c r="E8" s="4">
        <v>2.3010299956639813</v>
      </c>
    </row>
    <row r="9" spans="1:5" x14ac:dyDescent="0.35">
      <c r="A9" t="s">
        <v>29</v>
      </c>
      <c r="B9" t="s">
        <v>29</v>
      </c>
      <c r="D9">
        <v>6</v>
      </c>
      <c r="E9" s="4">
        <v>2.3010299956639813</v>
      </c>
    </row>
    <row r="10" spans="1:5" x14ac:dyDescent="0.35">
      <c r="A10" t="s">
        <v>30</v>
      </c>
      <c r="B10" t="s">
        <v>30</v>
      </c>
      <c r="D10">
        <v>7</v>
      </c>
      <c r="E10" s="4">
        <v>2.4771212547196626</v>
      </c>
    </row>
    <row r="11" spans="1:5" x14ac:dyDescent="0.35">
      <c r="D11">
        <v>8</v>
      </c>
      <c r="E11" s="4">
        <v>2.4771212547196626</v>
      </c>
    </row>
    <row r="12" spans="1:5" x14ac:dyDescent="0.35">
      <c r="D12">
        <v>9</v>
      </c>
      <c r="E12" s="4">
        <v>2.3010299956639813</v>
      </c>
    </row>
    <row r="13" spans="1:5" x14ac:dyDescent="0.35">
      <c r="A13" t="s">
        <v>31</v>
      </c>
      <c r="B13" t="s">
        <v>31</v>
      </c>
      <c r="D13">
        <v>10</v>
      </c>
      <c r="E13" s="4">
        <v>2.1760912590556813</v>
      </c>
    </row>
    <row r="14" spans="1:5" x14ac:dyDescent="0.35">
      <c r="A14" t="s">
        <v>32</v>
      </c>
      <c r="B14" t="s">
        <v>32</v>
      </c>
      <c r="D14">
        <v>11</v>
      </c>
      <c r="E14" s="4">
        <v>2</v>
      </c>
    </row>
    <row r="15" spans="1:5" x14ac:dyDescent="0.35">
      <c r="A15" t="s">
        <v>33</v>
      </c>
      <c r="B15" t="s">
        <v>33</v>
      </c>
      <c r="D15">
        <v>12</v>
      </c>
      <c r="E15" s="4">
        <v>2</v>
      </c>
    </row>
    <row r="16" spans="1:5" x14ac:dyDescent="0.35">
      <c r="D16">
        <v>13</v>
      </c>
      <c r="E16" s="4">
        <v>2</v>
      </c>
    </row>
    <row r="17" spans="4:5" x14ac:dyDescent="0.35">
      <c r="D17">
        <v>14</v>
      </c>
      <c r="E17" s="4">
        <v>2.1760912590556813</v>
      </c>
    </row>
    <row r="18" spans="4:5" x14ac:dyDescent="0.35">
      <c r="D18">
        <v>15</v>
      </c>
      <c r="E18" s="4">
        <v>2.1760912590556813</v>
      </c>
    </row>
    <row r="19" spans="4:5" x14ac:dyDescent="0.35">
      <c r="D19">
        <v>16</v>
      </c>
      <c r="E19" s="4">
        <v>2</v>
      </c>
    </row>
    <row r="20" spans="4:5" x14ac:dyDescent="0.35">
      <c r="D20">
        <v>17</v>
      </c>
      <c r="E20" s="4">
        <v>2</v>
      </c>
    </row>
    <row r="21" spans="4:5" x14ac:dyDescent="0.35">
      <c r="D21">
        <v>18</v>
      </c>
      <c r="E21" s="4">
        <v>2</v>
      </c>
    </row>
    <row r="22" spans="4:5" x14ac:dyDescent="0.35">
      <c r="D22">
        <v>19</v>
      </c>
      <c r="E22" s="4">
        <v>2</v>
      </c>
    </row>
    <row r="23" spans="4:5" x14ac:dyDescent="0.35">
      <c r="D23">
        <v>20</v>
      </c>
      <c r="E23" s="4">
        <v>2</v>
      </c>
    </row>
    <row r="24" spans="4:5" x14ac:dyDescent="0.35">
      <c r="D24">
        <v>21</v>
      </c>
      <c r="E24" s="4">
        <v>2</v>
      </c>
    </row>
    <row r="25" spans="4:5" x14ac:dyDescent="0.35">
      <c r="D25">
        <v>22</v>
      </c>
      <c r="E25" s="4">
        <v>2</v>
      </c>
    </row>
    <row r="26" spans="4:5" x14ac:dyDescent="0.35">
      <c r="D26">
        <v>23</v>
      </c>
      <c r="E26" s="4">
        <v>1.6989700043360187</v>
      </c>
    </row>
    <row r="27" spans="4:5" x14ac:dyDescent="0.35">
      <c r="D27">
        <v>24</v>
      </c>
      <c r="E27" s="4">
        <v>1.6989700043360187</v>
      </c>
    </row>
    <row r="28" spans="4:5" x14ac:dyDescent="0.35">
      <c r="D28">
        <v>25</v>
      </c>
      <c r="E28" s="4">
        <v>1.6989700043360187</v>
      </c>
    </row>
    <row r="29" spans="4:5" x14ac:dyDescent="0.35">
      <c r="D29" s="2">
        <v>26</v>
      </c>
      <c r="E29" s="4">
        <v>1.6989700043360187</v>
      </c>
    </row>
    <row r="30" spans="4:5" x14ac:dyDescent="0.35">
      <c r="D30" s="2">
        <v>27</v>
      </c>
      <c r="E30" s="4">
        <v>1.6989700043360187</v>
      </c>
    </row>
    <row r="31" spans="4:5" x14ac:dyDescent="0.35">
      <c r="D31" s="2">
        <v>28</v>
      </c>
      <c r="E31" s="4">
        <v>1.6989700043360187</v>
      </c>
    </row>
    <row r="32" spans="4:5" x14ac:dyDescent="0.35">
      <c r="D32" s="2"/>
      <c r="E3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2BA0-61A5-441E-8B00-2199C5DAC0B9}">
  <dimension ref="A1:K37"/>
  <sheetViews>
    <sheetView tabSelected="1" topLeftCell="J37" workbookViewId="0">
      <selection activeCell="Q42" sqref="Q42"/>
    </sheetView>
  </sheetViews>
  <sheetFormatPr defaultRowHeight="14.5" x14ac:dyDescent="0.35"/>
  <cols>
    <col min="1" max="1" width="20.36328125" customWidth="1"/>
    <col min="2" max="14" width="20.6328125" customWidth="1"/>
  </cols>
  <sheetData>
    <row r="1" spans="1:11" x14ac:dyDescent="0.35">
      <c r="A1" t="s">
        <v>7</v>
      </c>
      <c r="B1" t="s">
        <v>0</v>
      </c>
      <c r="C1" s="1" t="s">
        <v>1</v>
      </c>
      <c r="D1" s="1">
        <v>45113</v>
      </c>
      <c r="E1" s="1">
        <v>45120</v>
      </c>
      <c r="F1" s="1">
        <v>45127</v>
      </c>
      <c r="G1" s="1">
        <v>45134</v>
      </c>
      <c r="H1" s="1">
        <v>45141</v>
      </c>
      <c r="I1" s="1">
        <v>45148</v>
      </c>
      <c r="J1" s="1">
        <v>45155</v>
      </c>
      <c r="K1" s="1">
        <v>45162</v>
      </c>
    </row>
    <row r="2" spans="1:11" x14ac:dyDescent="0.35">
      <c r="A2" t="s">
        <v>8</v>
      </c>
      <c r="B2" t="s">
        <v>2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35">
      <c r="A3" t="s">
        <v>8</v>
      </c>
      <c r="B3" t="s">
        <v>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35">
      <c r="A4" t="s">
        <v>8</v>
      </c>
      <c r="B4" t="s">
        <v>4</v>
      </c>
      <c r="C4">
        <v>0</v>
      </c>
      <c r="D4">
        <v>100</v>
      </c>
      <c r="E4">
        <v>150</v>
      </c>
      <c r="F4">
        <v>150</v>
      </c>
      <c r="G4">
        <v>100</v>
      </c>
      <c r="H4">
        <v>100</v>
      </c>
      <c r="I4">
        <v>100</v>
      </c>
      <c r="J4">
        <v>50</v>
      </c>
      <c r="K4">
        <v>0</v>
      </c>
    </row>
    <row r="5" spans="1:11" x14ac:dyDescent="0.35">
      <c r="A5" t="s">
        <v>8</v>
      </c>
      <c r="B5" t="s">
        <v>5</v>
      </c>
      <c r="C5">
        <v>0</v>
      </c>
      <c r="D5">
        <v>100</v>
      </c>
      <c r="E5">
        <v>100</v>
      </c>
      <c r="F5">
        <v>100</v>
      </c>
      <c r="G5">
        <v>100</v>
      </c>
      <c r="H5">
        <v>50</v>
      </c>
      <c r="I5">
        <v>0</v>
      </c>
      <c r="J5">
        <v>0</v>
      </c>
      <c r="K5">
        <v>0</v>
      </c>
    </row>
    <row r="6" spans="1:11" x14ac:dyDescent="0.35">
      <c r="A6" t="s">
        <v>10</v>
      </c>
      <c r="C6">
        <v>15</v>
      </c>
      <c r="D6">
        <v>20</v>
      </c>
      <c r="E6">
        <v>25</v>
      </c>
      <c r="F6">
        <v>30</v>
      </c>
      <c r="G6">
        <v>35</v>
      </c>
      <c r="H6">
        <v>40</v>
      </c>
      <c r="I6">
        <v>45</v>
      </c>
      <c r="J6">
        <v>50</v>
      </c>
      <c r="K6">
        <v>55</v>
      </c>
    </row>
    <row r="9" spans="1:11" x14ac:dyDescent="0.35">
      <c r="B9" t="s">
        <v>0</v>
      </c>
      <c r="C9" s="1" t="s">
        <v>1</v>
      </c>
      <c r="D9" s="1">
        <v>45113</v>
      </c>
      <c r="E9" s="1">
        <v>45120</v>
      </c>
      <c r="F9" s="1">
        <v>45127</v>
      </c>
      <c r="G9" s="1">
        <v>45134</v>
      </c>
      <c r="H9" s="1">
        <v>45141</v>
      </c>
      <c r="I9" s="1">
        <v>45148</v>
      </c>
      <c r="J9" s="1">
        <v>45155</v>
      </c>
      <c r="K9" s="1">
        <v>45162</v>
      </c>
    </row>
    <row r="10" spans="1:11" x14ac:dyDescent="0.35">
      <c r="A10" t="s">
        <v>11</v>
      </c>
      <c r="B10" t="s">
        <v>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35">
      <c r="B11" t="s">
        <v>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1" x14ac:dyDescent="0.35">
      <c r="B12" t="s">
        <v>4</v>
      </c>
      <c r="C12">
        <v>0</v>
      </c>
      <c r="D12">
        <v>2000</v>
      </c>
      <c r="E12">
        <v>3750</v>
      </c>
      <c r="F12">
        <v>4500</v>
      </c>
      <c r="G12">
        <v>3500</v>
      </c>
      <c r="H12">
        <v>4000</v>
      </c>
      <c r="I12">
        <v>4500</v>
      </c>
      <c r="J12">
        <v>2500</v>
      </c>
      <c r="K12">
        <v>0</v>
      </c>
    </row>
    <row r="13" spans="1:11" x14ac:dyDescent="0.35">
      <c r="B13" t="s">
        <v>5</v>
      </c>
      <c r="C13">
        <v>0</v>
      </c>
      <c r="D13">
        <v>2000</v>
      </c>
      <c r="E13">
        <v>2500</v>
      </c>
      <c r="F13">
        <v>3000</v>
      </c>
      <c r="G13">
        <v>3500</v>
      </c>
      <c r="H13">
        <v>2000</v>
      </c>
      <c r="I13">
        <v>0</v>
      </c>
      <c r="J13">
        <v>0</v>
      </c>
      <c r="K13">
        <v>0</v>
      </c>
    </row>
    <row r="18" spans="1:11" x14ac:dyDescent="0.35">
      <c r="B18" t="s">
        <v>6</v>
      </c>
      <c r="C18" s="2">
        <v>1.5</v>
      </c>
      <c r="D18" s="2">
        <v>2</v>
      </c>
      <c r="E18" s="2">
        <v>2.5</v>
      </c>
      <c r="F18" s="2">
        <v>3</v>
      </c>
      <c r="G18" s="2">
        <v>3.5</v>
      </c>
      <c r="H18" s="2">
        <v>4</v>
      </c>
      <c r="I18" s="2">
        <v>4.5</v>
      </c>
      <c r="J18" s="2">
        <v>5</v>
      </c>
      <c r="K18" s="2">
        <v>5.5</v>
      </c>
    </row>
    <row r="19" spans="1:11" x14ac:dyDescent="0.35">
      <c r="A19" t="s">
        <v>9</v>
      </c>
      <c r="B19" t="s">
        <v>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</row>
    <row r="20" spans="1:11" x14ac:dyDescent="0.35">
      <c r="A20" t="s">
        <v>9</v>
      </c>
      <c r="B20" t="s">
        <v>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</row>
    <row r="21" spans="1:11" x14ac:dyDescent="0.35">
      <c r="A21" t="s">
        <v>9</v>
      </c>
      <c r="B21" t="s">
        <v>4</v>
      </c>
      <c r="C21">
        <v>0</v>
      </c>
      <c r="D21">
        <v>1000</v>
      </c>
      <c r="E21">
        <v>1500</v>
      </c>
      <c r="F21">
        <v>1500</v>
      </c>
      <c r="G21">
        <v>1000</v>
      </c>
      <c r="H21">
        <v>1000</v>
      </c>
      <c r="I21">
        <v>1000</v>
      </c>
      <c r="J21">
        <v>500</v>
      </c>
      <c r="K21">
        <v>0</v>
      </c>
    </row>
    <row r="22" spans="1:11" x14ac:dyDescent="0.35">
      <c r="A22" t="s">
        <v>9</v>
      </c>
      <c r="B22" t="s">
        <v>5</v>
      </c>
      <c r="C22">
        <v>0</v>
      </c>
      <c r="D22">
        <v>1000</v>
      </c>
      <c r="E22">
        <v>1000</v>
      </c>
      <c r="F22">
        <v>1000</v>
      </c>
      <c r="G22">
        <v>1000</v>
      </c>
      <c r="H22">
        <v>500</v>
      </c>
      <c r="I22">
        <v>0</v>
      </c>
      <c r="J22">
        <v>0</v>
      </c>
      <c r="K22">
        <v>0</v>
      </c>
    </row>
    <row r="23" spans="1:11" x14ac:dyDescent="0.35">
      <c r="B23" t="s">
        <v>16</v>
      </c>
      <c r="C23">
        <f>AVERAGE(C21:C22)</f>
        <v>0</v>
      </c>
      <c r="D23">
        <f t="shared" ref="D23:K23" si="0">AVERAGE(D21:D22)</f>
        <v>1000</v>
      </c>
      <c r="E23">
        <f t="shared" si="0"/>
        <v>1250</v>
      </c>
      <c r="F23">
        <f t="shared" si="0"/>
        <v>1250</v>
      </c>
      <c r="G23">
        <f t="shared" si="0"/>
        <v>1000</v>
      </c>
      <c r="H23">
        <f t="shared" si="0"/>
        <v>750</v>
      </c>
      <c r="I23">
        <f t="shared" si="0"/>
        <v>500</v>
      </c>
      <c r="J23">
        <f t="shared" si="0"/>
        <v>250</v>
      </c>
      <c r="K23">
        <f t="shared" si="0"/>
        <v>0</v>
      </c>
    </row>
    <row r="26" spans="1:11" x14ac:dyDescent="0.35">
      <c r="B26" t="s">
        <v>6</v>
      </c>
      <c r="C26" s="2">
        <v>1.5</v>
      </c>
      <c r="D26" s="2">
        <v>2</v>
      </c>
      <c r="E26" s="2">
        <v>2.5</v>
      </c>
      <c r="F26" s="2">
        <v>3</v>
      </c>
      <c r="G26" s="2">
        <v>3.5</v>
      </c>
      <c r="H26" s="2">
        <v>4</v>
      </c>
      <c r="I26" s="2">
        <v>4.5</v>
      </c>
      <c r="J26" s="2">
        <v>5</v>
      </c>
      <c r="K26" s="2">
        <v>5.5</v>
      </c>
    </row>
    <row r="27" spans="1:11" x14ac:dyDescent="0.35">
      <c r="A27" t="s">
        <v>14</v>
      </c>
      <c r="B27" t="s">
        <v>13</v>
      </c>
      <c r="C27">
        <v>0</v>
      </c>
      <c r="D27">
        <v>1000</v>
      </c>
      <c r="E27">
        <v>1500</v>
      </c>
      <c r="F27">
        <v>1500</v>
      </c>
      <c r="G27">
        <v>1000</v>
      </c>
      <c r="H27">
        <v>1000</v>
      </c>
      <c r="I27">
        <v>1000</v>
      </c>
      <c r="J27">
        <v>500</v>
      </c>
      <c r="K27">
        <v>0</v>
      </c>
    </row>
    <row r="30" spans="1:11" x14ac:dyDescent="0.35">
      <c r="B30" t="s">
        <v>15</v>
      </c>
      <c r="C30" s="2">
        <v>0</v>
      </c>
      <c r="D30" s="2">
        <v>1</v>
      </c>
      <c r="E30" s="2">
        <v>2</v>
      </c>
      <c r="F30" s="2">
        <v>3</v>
      </c>
      <c r="G30" s="2">
        <v>4</v>
      </c>
      <c r="H30" s="2">
        <v>5</v>
      </c>
      <c r="I30" s="2">
        <v>6</v>
      </c>
      <c r="J30" s="2">
        <v>7</v>
      </c>
      <c r="K30" s="2">
        <v>8</v>
      </c>
    </row>
    <row r="31" spans="1:11" x14ac:dyDescent="0.35">
      <c r="A31" t="s">
        <v>14</v>
      </c>
      <c r="B31" t="s">
        <v>13</v>
      </c>
      <c r="C31">
        <v>0</v>
      </c>
      <c r="D31">
        <v>1000</v>
      </c>
      <c r="E31">
        <v>1500</v>
      </c>
      <c r="F31">
        <v>1500</v>
      </c>
      <c r="G31">
        <v>1000</v>
      </c>
      <c r="H31">
        <v>1000</v>
      </c>
      <c r="I31">
        <v>1000</v>
      </c>
      <c r="J31">
        <v>500</v>
      </c>
      <c r="K31">
        <v>0</v>
      </c>
    </row>
    <row r="35" spans="1:10" x14ac:dyDescent="0.35">
      <c r="A35" t="s">
        <v>15</v>
      </c>
      <c r="B35" s="2">
        <v>0</v>
      </c>
      <c r="C35" s="2">
        <v>1</v>
      </c>
      <c r="D35" s="2">
        <v>2</v>
      </c>
      <c r="E35" s="2">
        <v>3</v>
      </c>
      <c r="F35" s="2">
        <v>4</v>
      </c>
      <c r="G35" s="2">
        <v>5</v>
      </c>
      <c r="H35" s="2">
        <v>6</v>
      </c>
      <c r="I35" s="2">
        <v>7</v>
      </c>
      <c r="J35" s="2">
        <v>8</v>
      </c>
    </row>
    <row r="36" spans="1:10" x14ac:dyDescent="0.35">
      <c r="A36" t="s">
        <v>17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35">
      <c r="A37" t="s">
        <v>18</v>
      </c>
      <c r="B37">
        <v>0</v>
      </c>
      <c r="C37">
        <v>1000</v>
      </c>
      <c r="D37">
        <v>1250</v>
      </c>
      <c r="E37">
        <v>1250</v>
      </c>
      <c r="F37">
        <v>1000</v>
      </c>
      <c r="G37">
        <v>750</v>
      </c>
      <c r="H37">
        <v>500</v>
      </c>
      <c r="I37">
        <v>250</v>
      </c>
      <c r="J37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D8AF-F260-4D1A-9CA0-3C4BFF4960D2}">
  <dimension ref="A1:R83"/>
  <sheetViews>
    <sheetView topLeftCell="E5" workbookViewId="0">
      <selection activeCell="R19" sqref="R19"/>
    </sheetView>
  </sheetViews>
  <sheetFormatPr defaultRowHeight="14.5" x14ac:dyDescent="0.35"/>
  <cols>
    <col min="1" max="1" width="18.26953125" customWidth="1"/>
    <col min="2" max="2" width="12.26953125" customWidth="1"/>
    <col min="3" max="3" width="28" style="5" customWidth="1"/>
    <col min="4" max="4" width="17.7265625" style="2" customWidth="1"/>
    <col min="5" max="5" width="27.36328125" style="5" customWidth="1"/>
    <col min="8" max="8" width="17.7265625" style="2" customWidth="1"/>
    <col min="9" max="9" width="15.81640625" style="5" customWidth="1"/>
    <col min="11" max="11" width="13.08984375" customWidth="1"/>
    <col min="12" max="12" width="12.08984375" customWidth="1"/>
    <col min="15" max="15" width="8.7265625" style="4"/>
  </cols>
  <sheetData>
    <row r="1" spans="1:18" x14ac:dyDescent="0.35">
      <c r="A1" t="s">
        <v>80</v>
      </c>
      <c r="B1" t="s">
        <v>81</v>
      </c>
      <c r="C1" s="5" t="s">
        <v>79</v>
      </c>
      <c r="E1" s="5" t="s">
        <v>79</v>
      </c>
    </row>
    <row r="3" spans="1:18" x14ac:dyDescent="0.35">
      <c r="A3" s="6" t="s">
        <v>35</v>
      </c>
      <c r="B3" s="7" t="str">
        <f t="shared" ref="B3:B80" si="0">RIGHT(A3,1)</f>
        <v>1</v>
      </c>
      <c r="C3" s="15">
        <v>0</v>
      </c>
      <c r="D3" s="8"/>
      <c r="E3" s="5">
        <v>0</v>
      </c>
      <c r="H3" s="8"/>
    </row>
    <row r="4" spans="1:18" x14ac:dyDescent="0.35">
      <c r="A4" s="6" t="s">
        <v>36</v>
      </c>
      <c r="B4" s="7" t="str">
        <f>RIGHT(A4,1)</f>
        <v>2</v>
      </c>
      <c r="C4" s="15">
        <v>4413.22802734375</v>
      </c>
      <c r="D4" s="8"/>
      <c r="E4" s="5">
        <v>4413.22802734375</v>
      </c>
      <c r="H4" s="8" t="s">
        <v>15</v>
      </c>
      <c r="I4" s="16" t="s">
        <v>37</v>
      </c>
      <c r="K4" s="5" t="s">
        <v>37</v>
      </c>
      <c r="L4" s="5" t="s">
        <v>38</v>
      </c>
      <c r="N4" s="5" t="s">
        <v>37</v>
      </c>
      <c r="O4" s="4" t="s">
        <v>39</v>
      </c>
      <c r="P4" s="5" t="s">
        <v>38</v>
      </c>
      <c r="Q4" s="5" t="s">
        <v>39</v>
      </c>
    </row>
    <row r="5" spans="1:18" x14ac:dyDescent="0.35">
      <c r="A5" s="6"/>
      <c r="B5" s="7"/>
      <c r="C5" s="15">
        <v>2206.614013671875</v>
      </c>
      <c r="D5" s="8" t="s">
        <v>12</v>
      </c>
      <c r="E5" s="5">
        <v>2206.614013671875</v>
      </c>
      <c r="H5" s="9">
        <v>1</v>
      </c>
      <c r="I5" s="5">
        <v>2206.614013671875</v>
      </c>
      <c r="K5" s="5">
        <v>2206.614013671875</v>
      </c>
      <c r="L5" s="5">
        <v>134621.982421875</v>
      </c>
      <c r="N5" s="5">
        <v>2206.614013671875</v>
      </c>
      <c r="O5" s="4">
        <f>LOG10(N5)</f>
        <v>3.3437263719505919</v>
      </c>
      <c r="P5" s="5">
        <v>134621.982421875</v>
      </c>
      <c r="Q5" s="4">
        <f>LOG10(P5)</f>
        <v>5.1291159816191962</v>
      </c>
    </row>
    <row r="6" spans="1:18" x14ac:dyDescent="0.35">
      <c r="A6" s="6"/>
      <c r="B6" s="7"/>
      <c r="C6" s="15"/>
      <c r="D6" s="8"/>
      <c r="H6" s="9">
        <v>2</v>
      </c>
      <c r="I6" s="5">
        <v>375099.48974609375</v>
      </c>
      <c r="K6" s="5">
        <v>375099.48974609375</v>
      </c>
      <c r="L6" s="5">
        <v>2795.4780883789063</v>
      </c>
      <c r="N6" s="5">
        <v>375099.48974609375</v>
      </c>
      <c r="O6" s="4">
        <f t="shared" ref="O6:O14" si="1">LOG10(N6)</f>
        <v>5.5741464733733128</v>
      </c>
      <c r="P6" s="5">
        <v>2795.4780883789063</v>
      </c>
      <c r="Q6" s="4">
        <f t="shared" ref="Q6:Q14" si="2">LOG10(P6)</f>
        <v>3.4464560925047523</v>
      </c>
    </row>
    <row r="7" spans="1:18" x14ac:dyDescent="0.35">
      <c r="A7" s="6" t="s">
        <v>40</v>
      </c>
      <c r="B7" s="7" t="str">
        <f t="shared" si="0"/>
        <v>1</v>
      </c>
      <c r="C7" s="15">
        <v>8680.4794921875</v>
      </c>
      <c r="D7" s="8"/>
      <c r="E7" s="5">
        <v>8680.4794921875</v>
      </c>
      <c r="H7" s="9">
        <v>3</v>
      </c>
      <c r="I7" s="5">
        <v>80505.169921875</v>
      </c>
      <c r="K7" s="5">
        <v>80505.169921875</v>
      </c>
      <c r="L7" s="5">
        <v>92695.7734375</v>
      </c>
      <c r="N7" s="5">
        <v>80505.169921875</v>
      </c>
      <c r="O7" s="4">
        <f t="shared" si="1"/>
        <v>4.9058237710069585</v>
      </c>
      <c r="P7" s="5">
        <v>92695.7734375</v>
      </c>
      <c r="Q7" s="4">
        <f t="shared" si="2"/>
        <v>4.9670599324765581</v>
      </c>
    </row>
    <row r="8" spans="1:18" x14ac:dyDescent="0.35">
      <c r="A8" s="6" t="s">
        <v>41</v>
      </c>
      <c r="B8" s="7" t="str">
        <f>RIGHT(A8,1)</f>
        <v>2</v>
      </c>
      <c r="C8" s="15">
        <v>741518.5</v>
      </c>
      <c r="D8" s="8"/>
      <c r="E8" s="5">
        <v>741518.5</v>
      </c>
      <c r="H8" s="9">
        <v>4</v>
      </c>
      <c r="I8" s="5">
        <v>845.69868469238281</v>
      </c>
      <c r="K8" s="5">
        <v>845.69868469238281</v>
      </c>
      <c r="L8" s="5">
        <v>6180.1978034973145</v>
      </c>
      <c r="N8" s="5">
        <v>845.69868469238281</v>
      </c>
      <c r="O8" s="4">
        <f t="shared" si="1"/>
        <v>2.927215655137458</v>
      </c>
      <c r="P8" s="5">
        <v>6180.1978034973145</v>
      </c>
      <c r="Q8" s="4">
        <f t="shared" si="2"/>
        <v>3.7910023753465234</v>
      </c>
    </row>
    <row r="9" spans="1:18" x14ac:dyDescent="0.35">
      <c r="A9" s="6"/>
      <c r="B9" s="7"/>
      <c r="C9" s="15">
        <v>375099.48974609375</v>
      </c>
      <c r="D9" s="8" t="s">
        <v>12</v>
      </c>
      <c r="E9" s="5">
        <v>375099.48974609375</v>
      </c>
      <c r="H9" s="9">
        <v>5</v>
      </c>
      <c r="I9" s="5">
        <v>1963.4474716186523</v>
      </c>
      <c r="K9" s="5">
        <v>1963.4474716186523</v>
      </c>
      <c r="L9" s="5">
        <v>379.56092071533203</v>
      </c>
      <c r="N9" s="5">
        <v>1963.4474716186523</v>
      </c>
      <c r="O9" s="4">
        <f t="shared" si="1"/>
        <v>3.2930192870216057</v>
      </c>
      <c r="P9" s="5">
        <v>379.56092071533203</v>
      </c>
      <c r="Q9" s="4">
        <f t="shared" si="2"/>
        <v>2.5792814914492341</v>
      </c>
    </row>
    <row r="10" spans="1:18" x14ac:dyDescent="0.35">
      <c r="A10" s="6"/>
      <c r="B10" s="7"/>
      <c r="C10" s="15"/>
      <c r="D10" s="8"/>
      <c r="H10" s="9">
        <v>6</v>
      </c>
      <c r="I10" s="5">
        <v>1052.0334048271179</v>
      </c>
      <c r="K10" s="5">
        <v>1052.0334048271179</v>
      </c>
      <c r="L10" s="5">
        <v>4407.925537109375</v>
      </c>
      <c r="N10" s="5">
        <v>1052.0334048271179</v>
      </c>
      <c r="O10" s="4">
        <f t="shared" si="1"/>
        <v>3.0220295300285165</v>
      </c>
      <c r="P10" s="5">
        <v>4407.925537109375</v>
      </c>
      <c r="Q10" s="4">
        <f t="shared" si="2"/>
        <v>3.6442342493882722</v>
      </c>
    </row>
    <row r="11" spans="1:18" x14ac:dyDescent="0.35">
      <c r="A11" s="6" t="s">
        <v>42</v>
      </c>
      <c r="B11" s="7" t="str">
        <f t="shared" si="0"/>
        <v>1</v>
      </c>
      <c r="C11" s="15">
        <v>49043.58984375</v>
      </c>
      <c r="D11" s="8"/>
      <c r="E11" s="5">
        <v>49043.58984375</v>
      </c>
      <c r="H11" s="9">
        <v>7</v>
      </c>
      <c r="I11" s="5">
        <v>1007.2208862304688</v>
      </c>
      <c r="K11" s="5">
        <v>1007.2208862304688</v>
      </c>
      <c r="L11" s="5">
        <v>9197.962890625</v>
      </c>
      <c r="N11" s="5">
        <v>1007.2208862304688</v>
      </c>
      <c r="O11" s="4">
        <f t="shared" si="1"/>
        <v>3.0031247229383604</v>
      </c>
      <c r="P11" s="5">
        <v>9197.962890625</v>
      </c>
      <c r="Q11" s="4">
        <f t="shared" si="2"/>
        <v>3.9636916530713195</v>
      </c>
    </row>
    <row r="12" spans="1:18" x14ac:dyDescent="0.35">
      <c r="A12" s="6" t="s">
        <v>43</v>
      </c>
      <c r="B12" s="7" t="str">
        <f>RIGHT(A12,1)</f>
        <v>2</v>
      </c>
      <c r="C12" s="15">
        <v>111966.75</v>
      </c>
      <c r="D12" s="8"/>
      <c r="E12" s="5">
        <v>111966.75</v>
      </c>
      <c r="H12" s="9">
        <v>8</v>
      </c>
      <c r="I12" s="5">
        <v>1195.4977798461914</v>
      </c>
      <c r="K12" s="5">
        <v>1195.4977798461914</v>
      </c>
      <c r="L12" s="5">
        <v>16014.71142578125</v>
      </c>
      <c r="N12" s="5">
        <v>1195.4977798461914</v>
      </c>
      <c r="O12" s="4">
        <f t="shared" si="1"/>
        <v>3.0775487739261194</v>
      </c>
      <c r="P12" s="5">
        <v>16014.71142578125</v>
      </c>
      <c r="Q12" s="4">
        <f t="shared" si="2"/>
        <v>4.2045191173788625</v>
      </c>
    </row>
    <row r="13" spans="1:18" x14ac:dyDescent="0.35">
      <c r="A13" s="6"/>
      <c r="B13" s="7"/>
      <c r="C13" s="15">
        <v>80505.169921875</v>
      </c>
      <c r="D13" s="8" t="s">
        <v>12</v>
      </c>
      <c r="E13" s="5">
        <v>80505.169921875</v>
      </c>
      <c r="H13" s="9">
        <v>9</v>
      </c>
      <c r="I13" s="5">
        <v>0.80639779567718506</v>
      </c>
      <c r="K13" s="10">
        <v>0.80639779567718506</v>
      </c>
      <c r="L13" s="5">
        <v>8802.2979736328125</v>
      </c>
      <c r="N13" s="10">
        <v>1195</v>
      </c>
      <c r="O13" s="4">
        <f t="shared" si="1"/>
        <v>3.0773679052841563</v>
      </c>
      <c r="P13" s="5">
        <v>8802.2979736328125</v>
      </c>
      <c r="Q13" s="4">
        <f t="shared" si="2"/>
        <v>3.944596066125825</v>
      </c>
    </row>
    <row r="14" spans="1:18" ht="15.5" x14ac:dyDescent="0.35">
      <c r="A14" s="6"/>
      <c r="B14" s="7"/>
      <c r="C14" s="15"/>
      <c r="D14" s="8"/>
      <c r="H14" s="9">
        <v>10</v>
      </c>
      <c r="I14" s="5">
        <v>115464.95263671875</v>
      </c>
      <c r="K14" s="5">
        <v>115464.95263671875</v>
      </c>
      <c r="L14" s="5">
        <v>10861.35107421875</v>
      </c>
      <c r="N14" s="5">
        <v>115464.95263671875</v>
      </c>
      <c r="O14" s="4">
        <f t="shared" si="1"/>
        <v>5.0624501817497229</v>
      </c>
      <c r="P14" s="5">
        <v>10861.35107421875</v>
      </c>
      <c r="Q14" s="4">
        <f t="shared" si="2"/>
        <v>4.0358838517336482</v>
      </c>
      <c r="R14" s="11" t="s">
        <v>44</v>
      </c>
    </row>
    <row r="15" spans="1:18" ht="15.5" x14ac:dyDescent="0.35">
      <c r="A15" s="6" t="s">
        <v>45</v>
      </c>
      <c r="B15" s="7" t="str">
        <f t="shared" si="0"/>
        <v>1</v>
      </c>
      <c r="C15" s="15">
        <v>1299.3326416015625</v>
      </c>
      <c r="D15" s="8"/>
      <c r="E15" s="5">
        <v>1299.3326416015625</v>
      </c>
      <c r="H15" s="8"/>
      <c r="M15" s="11" t="s">
        <v>12</v>
      </c>
      <c r="N15" s="12">
        <f>AVERAGE(N5:N14)</f>
        <v>58053.512454557422</v>
      </c>
      <c r="O15" s="13">
        <f>LOG10(N15)</f>
        <v>4.7638285013094572</v>
      </c>
      <c r="P15" s="12">
        <f>AVERAGE(P5:P14)</f>
        <v>28595.724157333374</v>
      </c>
      <c r="Q15" s="13">
        <f>LOG10(P15)</f>
        <v>4.4563010990834853</v>
      </c>
      <c r="R15" s="11">
        <v>0.47</v>
      </c>
    </row>
    <row r="16" spans="1:18" ht="15.5" x14ac:dyDescent="0.35">
      <c r="A16" s="6" t="s">
        <v>46</v>
      </c>
      <c r="B16" s="7" t="str">
        <f>RIGHT(A16,1)</f>
        <v>2</v>
      </c>
      <c r="C16" s="15">
        <v>392.06472778320313</v>
      </c>
      <c r="D16" s="8"/>
      <c r="E16" s="5">
        <v>392.06472778320313</v>
      </c>
      <c r="H16" s="8"/>
      <c r="N16" s="12"/>
      <c r="O16" s="13"/>
      <c r="P16" s="12"/>
    </row>
    <row r="17" spans="1:16" ht="15.5" x14ac:dyDescent="0.35">
      <c r="A17" s="6"/>
      <c r="B17" s="7"/>
      <c r="C17" s="15">
        <v>845.69868469238281</v>
      </c>
      <c r="D17" s="8" t="s">
        <v>12</v>
      </c>
      <c r="E17" s="5">
        <v>845.69868469238281</v>
      </c>
      <c r="H17" s="8"/>
      <c r="K17" s="17" t="s">
        <v>34</v>
      </c>
      <c r="N17" s="12"/>
      <c r="O17" s="13" t="s">
        <v>82</v>
      </c>
      <c r="P17" s="12" t="s">
        <v>83</v>
      </c>
    </row>
    <row r="18" spans="1:16" x14ac:dyDescent="0.35">
      <c r="A18" s="6"/>
      <c r="B18" s="7"/>
      <c r="C18" s="15"/>
      <c r="D18" s="8"/>
      <c r="H18" s="8" t="s">
        <v>15</v>
      </c>
      <c r="I18" s="16" t="s">
        <v>38</v>
      </c>
      <c r="O18" s="4" t="s">
        <v>37</v>
      </c>
      <c r="P18" s="5" t="s">
        <v>38</v>
      </c>
    </row>
    <row r="19" spans="1:16" x14ac:dyDescent="0.35">
      <c r="A19" s="6" t="s">
        <v>47</v>
      </c>
      <c r="B19" s="7" t="str">
        <f t="shared" si="0"/>
        <v>1</v>
      </c>
      <c r="C19" s="15">
        <v>3720.259033203125</v>
      </c>
      <c r="D19" s="8"/>
      <c r="E19" s="5">
        <v>3720.259033203125</v>
      </c>
      <c r="H19" s="9">
        <v>1</v>
      </c>
      <c r="I19" s="5">
        <v>134621.982421875</v>
      </c>
      <c r="N19" t="s">
        <v>15</v>
      </c>
      <c r="O19" s="4" t="s">
        <v>39</v>
      </c>
      <c r="P19" s="4" t="s">
        <v>39</v>
      </c>
    </row>
    <row r="20" spans="1:16" x14ac:dyDescent="0.35">
      <c r="A20" s="6" t="s">
        <v>48</v>
      </c>
      <c r="B20" s="7" t="str">
        <f>RIGHT(A20,1)</f>
        <v>2</v>
      </c>
      <c r="C20" s="15">
        <v>206.63591003417969</v>
      </c>
      <c r="D20" s="8"/>
      <c r="E20" s="5">
        <v>206.63591003417969</v>
      </c>
      <c r="H20" s="9">
        <v>2</v>
      </c>
      <c r="I20" s="5">
        <v>2795.4780883789063</v>
      </c>
      <c r="N20" s="9">
        <v>1</v>
      </c>
      <c r="O20" s="4">
        <v>3.3437263719505919</v>
      </c>
      <c r="P20" s="4">
        <v>5.1291159816191962</v>
      </c>
    </row>
    <row r="21" spans="1:16" x14ac:dyDescent="0.35">
      <c r="A21" s="6"/>
      <c r="B21" s="7"/>
      <c r="C21" s="15">
        <v>1963.4474716186523</v>
      </c>
      <c r="D21" s="8" t="s">
        <v>12</v>
      </c>
      <c r="E21" s="5">
        <v>1963.4474716186523</v>
      </c>
      <c r="H21" s="9">
        <v>3</v>
      </c>
      <c r="I21" s="5">
        <v>92695.7734375</v>
      </c>
      <c r="N21" s="9">
        <v>2</v>
      </c>
      <c r="O21" s="4">
        <v>5.5741464733733128</v>
      </c>
      <c r="P21" s="4">
        <v>3.4464560925047523</v>
      </c>
    </row>
    <row r="22" spans="1:16" x14ac:dyDescent="0.35">
      <c r="A22" s="6"/>
      <c r="B22" s="7"/>
      <c r="C22" s="15"/>
      <c r="D22" s="8"/>
      <c r="H22" s="9">
        <v>4</v>
      </c>
      <c r="I22" s="5">
        <v>6180.1978034973145</v>
      </c>
      <c r="N22" s="9">
        <v>3</v>
      </c>
      <c r="O22" s="4">
        <v>4.9058237710069585</v>
      </c>
      <c r="P22" s="4">
        <v>4.9670599324765581</v>
      </c>
    </row>
    <row r="23" spans="1:16" x14ac:dyDescent="0.35">
      <c r="A23" s="6" t="s">
        <v>49</v>
      </c>
      <c r="B23" s="7" t="str">
        <f t="shared" si="0"/>
        <v>1</v>
      </c>
      <c r="C23" s="15">
        <v>12.25723934173584</v>
      </c>
      <c r="D23" s="8"/>
      <c r="E23" s="5">
        <v>12.25723934173584</v>
      </c>
      <c r="H23" s="9">
        <v>5</v>
      </c>
      <c r="I23" s="5">
        <v>379.56092071533203</v>
      </c>
      <c r="N23" s="9">
        <v>4</v>
      </c>
      <c r="O23" s="4">
        <v>2.927215655137458</v>
      </c>
      <c r="P23" s="4">
        <v>3.7910023753465234</v>
      </c>
    </row>
    <row r="24" spans="1:16" x14ac:dyDescent="0.35">
      <c r="A24" s="6" t="s">
        <v>50</v>
      </c>
      <c r="B24" s="7" t="str">
        <f>RIGHT(A24,1)</f>
        <v>2</v>
      </c>
      <c r="C24" s="15">
        <v>2091.8095703125</v>
      </c>
      <c r="D24" s="8"/>
      <c r="E24" s="5">
        <v>2091.8095703125</v>
      </c>
      <c r="H24" s="9">
        <v>6</v>
      </c>
      <c r="I24" s="5">
        <v>4407.925537109375</v>
      </c>
      <c r="N24" s="9">
        <v>5</v>
      </c>
      <c r="O24" s="4">
        <v>3.2930192870216057</v>
      </c>
      <c r="P24" s="4">
        <v>2.5792814914492341</v>
      </c>
    </row>
    <row r="25" spans="1:16" x14ac:dyDescent="0.35">
      <c r="A25" s="6"/>
      <c r="B25" s="7"/>
      <c r="C25" s="15">
        <v>1052.0334048271179</v>
      </c>
      <c r="D25" s="8" t="s">
        <v>12</v>
      </c>
      <c r="E25" s="5">
        <v>1052.0334048271179</v>
      </c>
      <c r="H25" s="9">
        <v>7</v>
      </c>
      <c r="I25" s="5">
        <v>9197.962890625</v>
      </c>
      <c r="N25" s="9">
        <v>6</v>
      </c>
      <c r="O25" s="4">
        <v>3.0220295300285165</v>
      </c>
      <c r="P25" s="4">
        <v>3.6442342493882722</v>
      </c>
    </row>
    <row r="26" spans="1:16" x14ac:dyDescent="0.35">
      <c r="A26" s="6"/>
      <c r="B26" s="7"/>
      <c r="C26" s="15"/>
      <c r="D26" s="8"/>
      <c r="H26" s="9">
        <v>8</v>
      </c>
      <c r="I26" s="5">
        <v>16014.71142578125</v>
      </c>
      <c r="N26" s="9">
        <v>7</v>
      </c>
      <c r="O26" s="4">
        <v>3.0031247229383604</v>
      </c>
      <c r="P26" s="4">
        <v>3.9636916530713195</v>
      </c>
    </row>
    <row r="27" spans="1:16" x14ac:dyDescent="0.35">
      <c r="A27" s="6" t="s">
        <v>51</v>
      </c>
      <c r="B27" s="7" t="str">
        <f t="shared" si="0"/>
        <v>1</v>
      </c>
      <c r="C27" s="15">
        <v>0</v>
      </c>
      <c r="D27" s="8"/>
      <c r="E27" s="5">
        <v>0</v>
      </c>
      <c r="H27" s="9">
        <v>9</v>
      </c>
      <c r="I27" s="5">
        <v>8802.2979736328125</v>
      </c>
      <c r="N27" s="9">
        <v>8</v>
      </c>
      <c r="O27" s="4">
        <v>3.0775487739261194</v>
      </c>
      <c r="P27" s="4">
        <v>4.2045191173788625</v>
      </c>
    </row>
    <row r="28" spans="1:16" x14ac:dyDescent="0.35">
      <c r="A28" s="6" t="s">
        <v>52</v>
      </c>
      <c r="B28" s="7" t="str">
        <f>RIGHT(A28,1)</f>
        <v>2</v>
      </c>
      <c r="C28" s="15">
        <v>2014.4417724609375</v>
      </c>
      <c r="D28" s="8"/>
      <c r="E28" s="5">
        <v>2014.4417724609375</v>
      </c>
      <c r="H28" s="9">
        <v>10</v>
      </c>
      <c r="I28" s="5">
        <v>10861.35107421875</v>
      </c>
      <c r="N28" s="9">
        <v>9</v>
      </c>
      <c r="O28" s="4">
        <v>3</v>
      </c>
      <c r="P28" s="4">
        <v>3.944596066125825</v>
      </c>
    </row>
    <row r="29" spans="1:16" x14ac:dyDescent="0.35">
      <c r="A29" s="6"/>
      <c r="B29" s="7"/>
      <c r="C29" s="15">
        <v>1007.2208862304688</v>
      </c>
      <c r="D29" s="8" t="s">
        <v>12</v>
      </c>
      <c r="E29" s="5">
        <v>1007.2208862304688</v>
      </c>
      <c r="H29" s="8"/>
      <c r="N29" s="9">
        <v>10</v>
      </c>
      <c r="O29" s="4">
        <v>5.0624501817497229</v>
      </c>
      <c r="P29" s="4">
        <v>4.0358838517336482</v>
      </c>
    </row>
    <row r="30" spans="1:16" x14ac:dyDescent="0.35">
      <c r="A30" s="6"/>
      <c r="B30" s="7"/>
      <c r="C30" s="15"/>
      <c r="D30" s="8"/>
      <c r="H30" s="8"/>
    </row>
    <row r="31" spans="1:16" x14ac:dyDescent="0.35">
      <c r="A31" s="6" t="s">
        <v>53</v>
      </c>
      <c r="B31" s="7" t="str">
        <f t="shared" si="0"/>
        <v>1</v>
      </c>
      <c r="C31" s="15">
        <v>4.0238800048828125</v>
      </c>
      <c r="D31" s="8"/>
      <c r="E31" s="5">
        <v>4.0238800048828125</v>
      </c>
      <c r="H31" s="8"/>
    </row>
    <row r="32" spans="1:16" x14ac:dyDescent="0.35">
      <c r="A32" s="6" t="s">
        <v>54</v>
      </c>
      <c r="B32" s="7" t="str">
        <f>RIGHT(A32,1)</f>
        <v>2</v>
      </c>
      <c r="C32" s="15">
        <v>2386.9716796875</v>
      </c>
      <c r="D32" s="8"/>
      <c r="E32" s="5">
        <v>2386.9716796875</v>
      </c>
      <c r="H32" s="8"/>
    </row>
    <row r="33" spans="1:8" x14ac:dyDescent="0.35">
      <c r="A33" s="6"/>
      <c r="B33" s="7"/>
      <c r="C33" s="15">
        <v>1195.4977798461914</v>
      </c>
      <c r="D33" s="8" t="s">
        <v>12</v>
      </c>
      <c r="E33" s="5">
        <v>1195.4977798461914</v>
      </c>
      <c r="H33" s="8"/>
    </row>
    <row r="34" spans="1:8" x14ac:dyDescent="0.35">
      <c r="A34" s="6"/>
      <c r="B34" s="7"/>
      <c r="C34" s="15"/>
      <c r="D34" s="8"/>
      <c r="H34" s="8"/>
    </row>
    <row r="35" spans="1:8" x14ac:dyDescent="0.35">
      <c r="A35" s="6" t="s">
        <v>55</v>
      </c>
      <c r="B35" s="7" t="str">
        <f t="shared" si="0"/>
        <v>1</v>
      </c>
      <c r="C35" s="15">
        <v>0</v>
      </c>
      <c r="D35" s="8"/>
      <c r="E35" s="5">
        <v>0</v>
      </c>
      <c r="H35" s="8"/>
    </row>
    <row r="36" spans="1:8" x14ac:dyDescent="0.35">
      <c r="A36" s="6" t="s">
        <v>56</v>
      </c>
      <c r="B36" s="7" t="str">
        <f>RIGHT(A36,1)</f>
        <v>2</v>
      </c>
      <c r="C36" s="15">
        <v>1.6127955913543701</v>
      </c>
      <c r="D36" s="8"/>
      <c r="E36" s="5">
        <v>1.6127955913543701</v>
      </c>
      <c r="H36" s="8"/>
    </row>
    <row r="37" spans="1:8" x14ac:dyDescent="0.35">
      <c r="A37" s="6"/>
      <c r="B37" s="7"/>
      <c r="C37" s="15">
        <v>0.80639779567718506</v>
      </c>
      <c r="D37" s="8" t="s">
        <v>12</v>
      </c>
      <c r="E37" s="5">
        <v>0.80639779567718506</v>
      </c>
      <c r="H37" s="8"/>
    </row>
    <row r="38" spans="1:8" x14ac:dyDescent="0.35">
      <c r="A38" s="6"/>
      <c r="B38" s="7"/>
      <c r="C38" s="15"/>
      <c r="D38" s="8"/>
      <c r="H38" s="8"/>
    </row>
    <row r="39" spans="1:8" x14ac:dyDescent="0.35">
      <c r="A39" s="6" t="s">
        <v>57</v>
      </c>
      <c r="B39" s="7" t="str">
        <f t="shared" si="0"/>
        <v>1</v>
      </c>
      <c r="C39" s="15">
        <v>222722.296875</v>
      </c>
      <c r="D39" s="8"/>
      <c r="E39" s="5">
        <v>222722.296875</v>
      </c>
      <c r="H39" s="8"/>
    </row>
    <row r="40" spans="1:8" x14ac:dyDescent="0.35">
      <c r="A40" s="6" t="s">
        <v>58</v>
      </c>
      <c r="B40" s="7" t="str">
        <f>RIGHT(A40,1)</f>
        <v>2</v>
      </c>
      <c r="C40" s="15">
        <v>8207.6083984375</v>
      </c>
      <c r="D40" s="8"/>
      <c r="E40" s="5">
        <v>8207.6083984375</v>
      </c>
      <c r="H40" s="8"/>
    </row>
    <row r="41" spans="1:8" x14ac:dyDescent="0.35">
      <c r="A41" s="6"/>
      <c r="B41" s="7"/>
      <c r="C41" s="15">
        <v>115464.95263671875</v>
      </c>
      <c r="D41" s="8" t="s">
        <v>12</v>
      </c>
      <c r="E41" s="5">
        <v>115464.95263671875</v>
      </c>
      <c r="H41" s="8"/>
    </row>
    <row r="42" spans="1:8" x14ac:dyDescent="0.35">
      <c r="A42" s="6"/>
      <c r="B42" s="7"/>
      <c r="C42" s="15"/>
      <c r="D42" s="8"/>
      <c r="H42" s="8"/>
    </row>
    <row r="44" spans="1:8" x14ac:dyDescent="0.35">
      <c r="A44" s="14" t="s">
        <v>59</v>
      </c>
      <c r="B44" s="7" t="str">
        <f>RIGHT(A44,1)</f>
        <v>3</v>
      </c>
      <c r="C44" s="15">
        <v>35125.32421875</v>
      </c>
      <c r="D44" s="8"/>
      <c r="E44" s="5">
        <v>35125.32421875</v>
      </c>
      <c r="H44" s="8"/>
    </row>
    <row r="45" spans="1:8" x14ac:dyDescent="0.35">
      <c r="A45" s="6" t="s">
        <v>60</v>
      </c>
      <c r="B45" s="7" t="str">
        <f>RIGHT(A45,1)</f>
        <v>4</v>
      </c>
      <c r="C45" s="15">
        <v>234118.640625</v>
      </c>
      <c r="D45" s="8"/>
      <c r="E45" s="5">
        <v>234118.640625</v>
      </c>
      <c r="H45" s="8"/>
    </row>
    <row r="46" spans="1:8" x14ac:dyDescent="0.35">
      <c r="A46" s="6"/>
      <c r="B46" s="7"/>
      <c r="C46" s="15">
        <v>134621.982421875</v>
      </c>
      <c r="D46" s="8" t="s">
        <v>12</v>
      </c>
      <c r="E46" s="5">
        <v>134621.982421875</v>
      </c>
      <c r="H46" s="8"/>
    </row>
    <row r="47" spans="1:8" x14ac:dyDescent="0.35">
      <c r="A47" s="6"/>
      <c r="B47" s="7"/>
      <c r="C47" s="15"/>
      <c r="D47" s="8"/>
      <c r="H47" s="8"/>
    </row>
    <row r="48" spans="1:8" x14ac:dyDescent="0.35">
      <c r="A48" s="6" t="s">
        <v>61</v>
      </c>
      <c r="B48" s="7" t="str">
        <f t="shared" si="0"/>
        <v>3</v>
      </c>
      <c r="C48" s="15">
        <v>4764.90673828125</v>
      </c>
      <c r="D48" s="8"/>
      <c r="E48" s="5">
        <v>4764.90673828125</v>
      </c>
      <c r="H48" s="8"/>
    </row>
    <row r="49" spans="1:8" x14ac:dyDescent="0.35">
      <c r="A49" s="6" t="s">
        <v>62</v>
      </c>
      <c r="B49" s="7" t="str">
        <f>RIGHT(A49,1)</f>
        <v>4</v>
      </c>
      <c r="C49" s="15">
        <v>826.0494384765625</v>
      </c>
      <c r="D49" s="8"/>
      <c r="E49" s="5">
        <v>826.0494384765625</v>
      </c>
      <c r="H49" s="8"/>
    </row>
    <row r="50" spans="1:8" x14ac:dyDescent="0.35">
      <c r="A50" s="6"/>
      <c r="B50" s="7"/>
      <c r="C50" s="15">
        <v>2795.4780883789063</v>
      </c>
      <c r="D50" s="8" t="s">
        <v>12</v>
      </c>
      <c r="E50" s="5">
        <v>2795.4780883789063</v>
      </c>
      <c r="H50" s="8"/>
    </row>
    <row r="51" spans="1:8" x14ac:dyDescent="0.35">
      <c r="A51" s="6"/>
      <c r="B51" s="7"/>
      <c r="C51" s="15"/>
      <c r="D51" s="8"/>
      <c r="H51" s="8"/>
    </row>
    <row r="52" spans="1:8" x14ac:dyDescent="0.35">
      <c r="A52" s="6" t="s">
        <v>63</v>
      </c>
      <c r="B52" s="7" t="str">
        <f t="shared" si="0"/>
        <v>3</v>
      </c>
      <c r="C52" s="15">
        <v>126464.265625</v>
      </c>
      <c r="D52" s="8"/>
      <c r="E52" s="5">
        <v>126464.265625</v>
      </c>
      <c r="H52" s="8"/>
    </row>
    <row r="53" spans="1:8" x14ac:dyDescent="0.35">
      <c r="A53" s="6" t="s">
        <v>64</v>
      </c>
      <c r="B53" s="7" t="str">
        <f>RIGHT(A53,1)</f>
        <v>4</v>
      </c>
      <c r="C53" s="15">
        <v>58927.28125</v>
      </c>
      <c r="D53" s="8"/>
      <c r="E53" s="5">
        <v>58927.28125</v>
      </c>
      <c r="H53" s="8"/>
    </row>
    <row r="54" spans="1:8" x14ac:dyDescent="0.35">
      <c r="A54" s="6"/>
      <c r="B54" s="7"/>
      <c r="C54" s="15">
        <v>92695.7734375</v>
      </c>
      <c r="D54" s="8" t="s">
        <v>12</v>
      </c>
      <c r="E54" s="5">
        <v>92695.7734375</v>
      </c>
      <c r="H54" s="8"/>
    </row>
    <row r="55" spans="1:8" x14ac:dyDescent="0.35">
      <c r="A55" s="6"/>
      <c r="B55" s="7"/>
      <c r="C55" s="15"/>
      <c r="D55" s="8"/>
      <c r="H55" s="8"/>
    </row>
    <row r="56" spans="1:8" x14ac:dyDescent="0.35">
      <c r="A56" s="6" t="s">
        <v>65</v>
      </c>
      <c r="B56" s="7" t="str">
        <f t="shared" si="0"/>
        <v>3</v>
      </c>
      <c r="C56" s="15">
        <v>12263.6083984375</v>
      </c>
      <c r="D56" s="8"/>
      <c r="E56" s="5">
        <v>12263.6083984375</v>
      </c>
      <c r="H56" s="8"/>
    </row>
    <row r="57" spans="1:8" x14ac:dyDescent="0.35">
      <c r="A57" s="6" t="s">
        <v>66</v>
      </c>
      <c r="B57" s="7" t="str">
        <f>RIGHT(A57,1)</f>
        <v>4</v>
      </c>
      <c r="C57" s="15">
        <v>96.787208557128906</v>
      </c>
      <c r="D57" s="8"/>
      <c r="E57" s="5">
        <v>96.787208557128906</v>
      </c>
      <c r="H57" s="8"/>
    </row>
    <row r="58" spans="1:8" x14ac:dyDescent="0.35">
      <c r="A58" s="6"/>
      <c r="B58" s="7"/>
      <c r="C58" s="15">
        <v>6180.1978034973145</v>
      </c>
      <c r="D58" s="8" t="s">
        <v>12</v>
      </c>
      <c r="E58" s="5">
        <v>6180.1978034973145</v>
      </c>
      <c r="H58" s="8"/>
    </row>
    <row r="59" spans="1:8" x14ac:dyDescent="0.35">
      <c r="A59" s="6"/>
      <c r="B59" s="7"/>
      <c r="C59" s="15"/>
      <c r="D59" s="8"/>
      <c r="H59" s="8"/>
    </row>
    <row r="60" spans="1:8" x14ac:dyDescent="0.35">
      <c r="A60" s="6" t="s">
        <v>67</v>
      </c>
      <c r="B60" s="7" t="str">
        <f t="shared" si="0"/>
        <v>3</v>
      </c>
      <c r="C60" s="15">
        <v>215.36811828613281</v>
      </c>
      <c r="D60" s="8"/>
      <c r="E60" s="5">
        <v>215.36811828613281</v>
      </c>
      <c r="H60" s="8"/>
    </row>
    <row r="61" spans="1:8" x14ac:dyDescent="0.35">
      <c r="A61" s="6" t="s">
        <v>68</v>
      </c>
      <c r="B61" s="7" t="str">
        <f>RIGHT(A61,1)</f>
        <v>4</v>
      </c>
      <c r="C61" s="15">
        <v>543.75372314453125</v>
      </c>
      <c r="D61" s="8"/>
      <c r="E61" s="5">
        <v>543.75372314453125</v>
      </c>
      <c r="H61" s="8"/>
    </row>
    <row r="62" spans="1:8" x14ac:dyDescent="0.35">
      <c r="A62" s="6"/>
      <c r="B62" s="7"/>
      <c r="C62" s="15">
        <v>379.56092071533203</v>
      </c>
      <c r="D62" s="8" t="s">
        <v>12</v>
      </c>
      <c r="E62" s="5">
        <v>379.56092071533203</v>
      </c>
      <c r="H62" s="8"/>
    </row>
    <row r="63" spans="1:8" x14ac:dyDescent="0.35">
      <c r="A63" s="6"/>
      <c r="B63" s="7"/>
      <c r="C63" s="15"/>
      <c r="D63" s="8"/>
      <c r="H63" s="8"/>
    </row>
    <row r="64" spans="1:8" x14ac:dyDescent="0.35">
      <c r="A64" s="6" t="s">
        <v>69</v>
      </c>
      <c r="B64" s="7" t="str">
        <f t="shared" si="0"/>
        <v>3</v>
      </c>
      <c r="C64" s="15">
        <v>2803.701171875</v>
      </c>
      <c r="D64" s="8"/>
      <c r="E64" s="5">
        <v>2803.701171875</v>
      </c>
      <c r="H64" s="8"/>
    </row>
    <row r="65" spans="1:8" x14ac:dyDescent="0.35">
      <c r="A65" s="6" t="s">
        <v>70</v>
      </c>
      <c r="B65" s="7" t="str">
        <f>RIGHT(A65,1)</f>
        <v>4</v>
      </c>
      <c r="C65" s="15">
        <v>6012.14990234375</v>
      </c>
      <c r="D65" s="8"/>
      <c r="E65" s="5">
        <v>6012.14990234375</v>
      </c>
      <c r="H65" s="8"/>
    </row>
    <row r="66" spans="1:8" x14ac:dyDescent="0.35">
      <c r="A66" s="6"/>
      <c r="B66" s="7"/>
      <c r="C66" s="15">
        <v>4407.925537109375</v>
      </c>
      <c r="D66" s="8" t="s">
        <v>12</v>
      </c>
      <c r="E66" s="5">
        <v>4407.925537109375</v>
      </c>
      <c r="H66" s="8"/>
    </row>
    <row r="67" spans="1:8" x14ac:dyDescent="0.35">
      <c r="A67" s="6"/>
      <c r="B67" s="7"/>
      <c r="C67" s="15"/>
      <c r="D67" s="8"/>
      <c r="H67" s="8"/>
    </row>
    <row r="68" spans="1:8" x14ac:dyDescent="0.35">
      <c r="A68" s="6" t="s">
        <v>71</v>
      </c>
      <c r="B68" s="7" t="str">
        <f t="shared" si="0"/>
        <v>3</v>
      </c>
      <c r="C68" s="15">
        <v>9958.4443359375</v>
      </c>
      <c r="D68" s="8"/>
      <c r="E68" s="5">
        <v>9958.4443359375</v>
      </c>
      <c r="H68" s="8"/>
    </row>
    <row r="69" spans="1:8" x14ac:dyDescent="0.35">
      <c r="A69" s="6" t="s">
        <v>72</v>
      </c>
      <c r="B69" s="7" t="str">
        <f>RIGHT(A69,1)</f>
        <v>4</v>
      </c>
      <c r="C69" s="15">
        <v>8437.4814453125</v>
      </c>
      <c r="D69" s="8"/>
      <c r="E69" s="5">
        <v>8437.4814453125</v>
      </c>
      <c r="H69" s="8"/>
    </row>
    <row r="70" spans="1:8" x14ac:dyDescent="0.35">
      <c r="A70" s="6"/>
      <c r="B70" s="7"/>
      <c r="C70" s="15">
        <v>9197.962890625</v>
      </c>
      <c r="D70" s="8" t="s">
        <v>12</v>
      </c>
      <c r="E70" s="5">
        <v>9197.962890625</v>
      </c>
      <c r="H70" s="8"/>
    </row>
    <row r="71" spans="1:8" x14ac:dyDescent="0.35">
      <c r="A71" s="6"/>
      <c r="B71" s="7"/>
      <c r="C71" s="15"/>
      <c r="D71" s="8"/>
      <c r="H71" s="8"/>
    </row>
    <row r="72" spans="1:8" x14ac:dyDescent="0.35">
      <c r="A72" s="6" t="s">
        <v>73</v>
      </c>
      <c r="B72" s="7" t="str">
        <f t="shared" si="0"/>
        <v>3</v>
      </c>
      <c r="C72" s="15">
        <v>18809.298828125</v>
      </c>
      <c r="D72" s="8"/>
      <c r="E72" s="5">
        <v>18809.298828125</v>
      </c>
      <c r="H72" s="8"/>
    </row>
    <row r="73" spans="1:8" x14ac:dyDescent="0.35">
      <c r="A73" s="6" t="s">
        <v>74</v>
      </c>
      <c r="B73" s="7" t="str">
        <f>RIGHT(A73,1)</f>
        <v>4</v>
      </c>
      <c r="C73" s="15">
        <v>13220.1240234375</v>
      </c>
      <c r="D73" s="8"/>
      <c r="E73" s="5">
        <v>13220.1240234375</v>
      </c>
      <c r="H73" s="8"/>
    </row>
    <row r="74" spans="1:8" x14ac:dyDescent="0.35">
      <c r="A74" s="6"/>
      <c r="B74" s="7"/>
      <c r="C74" s="15">
        <v>16014.71142578125</v>
      </c>
      <c r="D74" s="8" t="s">
        <v>12</v>
      </c>
      <c r="E74" s="5">
        <v>16014.71142578125</v>
      </c>
      <c r="H74" s="8"/>
    </row>
    <row r="75" spans="1:8" x14ac:dyDescent="0.35">
      <c r="A75" s="6"/>
      <c r="B75" s="7"/>
      <c r="C75" s="15"/>
      <c r="D75" s="8"/>
      <c r="H75" s="8"/>
    </row>
    <row r="76" spans="1:8" x14ac:dyDescent="0.35">
      <c r="A76" s="6" t="s">
        <v>75</v>
      </c>
      <c r="B76" s="7" t="str">
        <f t="shared" si="0"/>
        <v>3</v>
      </c>
      <c r="C76" s="15">
        <v>818.062744140625</v>
      </c>
      <c r="D76" s="8"/>
      <c r="E76" s="5">
        <v>818.062744140625</v>
      </c>
      <c r="H76" s="8"/>
    </row>
    <row r="77" spans="1:8" x14ac:dyDescent="0.35">
      <c r="A77" s="6" t="s">
        <v>76</v>
      </c>
      <c r="B77" s="7" t="str">
        <f>RIGHT(A77,1)</f>
        <v>4</v>
      </c>
      <c r="C77" s="15">
        <v>16786.533203125</v>
      </c>
      <c r="D77" s="8"/>
      <c r="E77" s="5">
        <v>16786.533203125</v>
      </c>
      <c r="H77" s="8"/>
    </row>
    <row r="78" spans="1:8" x14ac:dyDescent="0.35">
      <c r="A78" s="6"/>
      <c r="B78" s="7"/>
      <c r="C78" s="15">
        <v>8802.2979736328125</v>
      </c>
      <c r="D78" s="8" t="s">
        <v>12</v>
      </c>
      <c r="E78" s="5">
        <v>8802.2979736328125</v>
      </c>
      <c r="H78" s="8"/>
    </row>
    <row r="79" spans="1:8" x14ac:dyDescent="0.35">
      <c r="A79" s="6"/>
      <c r="B79" s="7"/>
      <c r="C79" s="15"/>
      <c r="D79" s="8"/>
      <c r="H79" s="8"/>
    </row>
    <row r="80" spans="1:8" x14ac:dyDescent="0.35">
      <c r="A80" s="6" t="s">
        <v>77</v>
      </c>
      <c r="B80" s="7" t="str">
        <f t="shared" si="0"/>
        <v>3</v>
      </c>
      <c r="C80" s="15">
        <v>9206.2578125</v>
      </c>
      <c r="D80" s="8"/>
      <c r="E80" s="5">
        <v>9206.2578125</v>
      </c>
      <c r="H80" s="8"/>
    </row>
    <row r="81" spans="1:8" x14ac:dyDescent="0.35">
      <c r="A81" s="6" t="s">
        <v>78</v>
      </c>
      <c r="B81" s="7" t="str">
        <f>RIGHT(A81,1)</f>
        <v>4</v>
      </c>
      <c r="C81" s="15">
        <v>12516.4443359375</v>
      </c>
      <c r="D81" s="8"/>
      <c r="E81" s="5">
        <v>12516.4443359375</v>
      </c>
      <c r="H81" s="8"/>
    </row>
    <row r="82" spans="1:8" x14ac:dyDescent="0.35">
      <c r="A82" s="6"/>
      <c r="B82" s="7"/>
      <c r="C82" s="15">
        <v>10861.35107421875</v>
      </c>
      <c r="D82" s="8" t="s">
        <v>12</v>
      </c>
      <c r="E82" s="5">
        <v>10861.35107421875</v>
      </c>
      <c r="H82" s="8"/>
    </row>
    <row r="83" spans="1:8" x14ac:dyDescent="0.35">
      <c r="A83" s="6"/>
      <c r="B83" s="7"/>
      <c r="C83" s="15"/>
      <c r="D83" s="8"/>
      <c r="H83" s="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337E-A3FB-47AC-B7C0-53FC92A4F8A1}">
  <dimension ref="B8:F15"/>
  <sheetViews>
    <sheetView topLeftCell="A7" workbookViewId="0">
      <selection activeCell="D26" sqref="D26"/>
    </sheetView>
  </sheetViews>
  <sheetFormatPr defaultRowHeight="14.5" x14ac:dyDescent="0.35"/>
  <cols>
    <col min="1" max="2" width="15.6328125" customWidth="1"/>
    <col min="3" max="3" width="18.36328125" customWidth="1"/>
    <col min="4" max="4" width="19.1796875" customWidth="1"/>
    <col min="5" max="5" width="20.90625" customWidth="1"/>
    <col min="6" max="9" width="15.6328125" customWidth="1"/>
  </cols>
  <sheetData>
    <row r="8" spans="2:6" x14ac:dyDescent="0.35">
      <c r="B8" t="s">
        <v>95</v>
      </c>
    </row>
    <row r="9" spans="2:6" ht="15.5" x14ac:dyDescent="0.35">
      <c r="B9" s="18"/>
      <c r="C9" s="19" t="s">
        <v>93</v>
      </c>
      <c r="D9" s="19" t="s">
        <v>84</v>
      </c>
      <c r="E9" s="19" t="s">
        <v>94</v>
      </c>
    </row>
    <row r="10" spans="2:6" x14ac:dyDescent="0.35">
      <c r="C10" s="20" t="s">
        <v>85</v>
      </c>
      <c r="D10" s="20">
        <v>-0.05</v>
      </c>
      <c r="E10" s="20">
        <v>0.57999999999999996</v>
      </c>
      <c r="F10" s="20"/>
    </row>
    <row r="11" spans="2:6" x14ac:dyDescent="0.35">
      <c r="C11" s="20" t="s">
        <v>86</v>
      </c>
      <c r="D11" s="20">
        <v>0.47</v>
      </c>
      <c r="E11" s="20">
        <v>0.01</v>
      </c>
      <c r="F11" s="20"/>
    </row>
    <row r="12" spans="2:6" x14ac:dyDescent="0.35">
      <c r="B12" t="s">
        <v>87</v>
      </c>
      <c r="C12" s="20" t="s">
        <v>88</v>
      </c>
      <c r="D12" s="20">
        <v>0.49</v>
      </c>
      <c r="E12" s="20">
        <v>0.01</v>
      </c>
      <c r="F12" s="20"/>
    </row>
    <row r="13" spans="2:6" x14ac:dyDescent="0.35">
      <c r="C13" s="20" t="s">
        <v>89</v>
      </c>
      <c r="D13" s="20">
        <v>0.57999999999999996</v>
      </c>
      <c r="E13" s="20" t="s">
        <v>92</v>
      </c>
      <c r="F13" s="20"/>
    </row>
    <row r="14" spans="2:6" x14ac:dyDescent="0.35">
      <c r="C14" s="20" t="s">
        <v>90</v>
      </c>
      <c r="D14" s="20">
        <v>0.61</v>
      </c>
      <c r="E14" s="20" t="s">
        <v>92</v>
      </c>
      <c r="F14" s="20"/>
    </row>
    <row r="15" spans="2:6" x14ac:dyDescent="0.35">
      <c r="C15" s="20" t="s">
        <v>91</v>
      </c>
      <c r="D15" s="20">
        <v>0.09</v>
      </c>
      <c r="E15" s="20">
        <v>0.12</v>
      </c>
      <c r="F1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 data</vt:lpstr>
      <vt:lpstr>Figure 3 data</vt:lpstr>
      <vt:lpstr>Figure 4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Vesper, Stephen</dc:creator>
  <cp:lastModifiedBy>Vesper, Stephen</cp:lastModifiedBy>
  <dcterms:created xsi:type="dcterms:W3CDTF">2023-09-05T12:03:36Z</dcterms:created>
  <dcterms:modified xsi:type="dcterms:W3CDTF">2024-07-25T18:47:53Z</dcterms:modified>
</cp:coreProperties>
</file>